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70" firstSheet="4" activeTab="8"/>
  </bookViews>
  <sheets>
    <sheet name="2015" sheetId="1" r:id="rId1"/>
    <sheet name="Sheet2" sheetId="2" r:id="rId2"/>
    <sheet name="2015社会" sheetId="8" r:id="rId3"/>
    <sheet name="社会标准化" sheetId="4" r:id="rId4"/>
    <sheet name="2015经济" sheetId="9" r:id="rId5"/>
    <sheet name="经济标准化" sheetId="6" r:id="rId6"/>
    <sheet name="2015自然" sheetId="10" r:id="rId7"/>
    <sheet name="自然标准化" sheetId="11" r:id="rId8"/>
    <sheet name="Sheet3" sheetId="12" r:id="rId9"/>
    <sheet name="CSDI" sheetId="13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calcPr calcId="144525"/>
</workbook>
</file>

<file path=xl/sharedStrings.xml><?xml version="1.0" encoding="utf-8"?>
<sst xmlns="http://schemas.openxmlformats.org/spreadsheetml/2006/main" count="524" uniqueCount="91">
  <si>
    <t>ID</t>
  </si>
  <si>
    <t>海岸带人口密度</t>
  </si>
  <si>
    <t>基尼系数</t>
  </si>
  <si>
    <t>海岸带PM2.5</t>
  </si>
  <si>
    <t>人工岸线比例</t>
  </si>
  <si>
    <t>生物质岸线比例</t>
  </si>
  <si>
    <t>人均二氧化碳排放量</t>
  </si>
  <si>
    <t>人均可再生内陆水资源</t>
  </si>
  <si>
    <t>货柜码头吞吐量</t>
  </si>
  <si>
    <t>人口增长率</t>
  </si>
  <si>
    <t>化肥消费量</t>
  </si>
  <si>
    <t>预期寿命</t>
  </si>
  <si>
    <t>R&amp;D研究人员</t>
  </si>
  <si>
    <t>可再生资源发电量占比</t>
  </si>
  <si>
    <t>石油、天然气和煤炭能源的发电量占比</t>
  </si>
  <si>
    <t>海洋保护区面积占比</t>
  </si>
  <si>
    <t>一氧化碳排放量</t>
  </si>
  <si>
    <t>班轮运输相关指数</t>
  </si>
  <si>
    <t>教育支出占GDP比例</t>
  </si>
  <si>
    <t>清洁海水</t>
  </si>
  <si>
    <t>捕捞渔业</t>
  </si>
  <si>
    <t>养殖渔业</t>
  </si>
  <si>
    <t>海岸保护</t>
  </si>
  <si>
    <t>人均GDP</t>
  </si>
  <si>
    <t>人均GDP增长率</t>
  </si>
  <si>
    <t>沿海旅游</t>
  </si>
  <si>
    <t>生物多样性</t>
  </si>
  <si>
    <t>就业人口比例</t>
  </si>
  <si>
    <t>土地开发强度</t>
  </si>
  <si>
    <t>沿海景观格局指数</t>
  </si>
  <si>
    <t>森林占比</t>
  </si>
  <si>
    <t>农田占比</t>
  </si>
  <si>
    <t>一氧化氮排放量</t>
  </si>
  <si>
    <t>自然灾害</t>
  </si>
  <si>
    <t>Yemen, Rep.</t>
  </si>
  <si>
    <t>Singapore</t>
  </si>
  <si>
    <t>Tunisia</t>
  </si>
  <si>
    <t>Morocco</t>
  </si>
  <si>
    <t>Qatar</t>
  </si>
  <si>
    <t>Iraq</t>
  </si>
  <si>
    <t>Jordan</t>
  </si>
  <si>
    <t>Kuwait</t>
  </si>
  <si>
    <t>Bahrain</t>
  </si>
  <si>
    <t>United Arab Emirates</t>
  </si>
  <si>
    <t>Syrian Arab Republic</t>
  </si>
  <si>
    <t>Lebanon</t>
  </si>
  <si>
    <t>Israel</t>
  </si>
  <si>
    <t>Cyprus</t>
  </si>
  <si>
    <t>Slovenia</t>
  </si>
  <si>
    <t>Bulgaria</t>
  </si>
  <si>
    <t>Kenya</t>
  </si>
  <si>
    <t>Egypt, Arab Rep.</t>
  </si>
  <si>
    <t>Oman</t>
  </si>
  <si>
    <t>Sudan</t>
  </si>
  <si>
    <t>Saudi Arabia</t>
  </si>
  <si>
    <t>Malaysia</t>
  </si>
  <si>
    <t>Indonesia</t>
  </si>
  <si>
    <t>Brunei Darussalam</t>
  </si>
  <si>
    <t>India</t>
  </si>
  <si>
    <t>Bangladesh</t>
  </si>
  <si>
    <t>Myanmar</t>
  </si>
  <si>
    <t>Cambodia</t>
  </si>
  <si>
    <t>Thailand</t>
  </si>
  <si>
    <t>Vietnam</t>
  </si>
  <si>
    <t>Spain</t>
  </si>
  <si>
    <t>Portugal</t>
  </si>
  <si>
    <t>Libya</t>
  </si>
  <si>
    <t>Algeria</t>
  </si>
  <si>
    <t>Iran, Islamic Rep.</t>
  </si>
  <si>
    <t>Greece</t>
  </si>
  <si>
    <t>France</t>
  </si>
  <si>
    <t>Montenegro</t>
  </si>
  <si>
    <t>Croatia</t>
  </si>
  <si>
    <t>Pakistan</t>
  </si>
  <si>
    <t>Philippines</t>
  </si>
  <si>
    <t>Italy</t>
  </si>
  <si>
    <t>Sri Lanka</t>
  </si>
  <si>
    <t>Max</t>
  </si>
  <si>
    <t>Min</t>
  </si>
  <si>
    <t>二氧化碳排放强度</t>
  </si>
  <si>
    <t>沿海土地开发强度</t>
  </si>
  <si>
    <t>沿海森林占比</t>
  </si>
  <si>
    <t>沿海农田占比</t>
  </si>
  <si>
    <t>大气</t>
  </si>
  <si>
    <t>海岸</t>
  </si>
  <si>
    <t>水资源</t>
  </si>
  <si>
    <t>土地</t>
  </si>
  <si>
    <t>自然</t>
  </si>
  <si>
    <t>Egypt</t>
  </si>
  <si>
    <t>Iran</t>
  </si>
  <si>
    <t>Yemen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</si>
</sst>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15.xml"/><Relationship Id="rId24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12.xml"/><Relationship Id="rId21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9.xml"/><Relationship Id="rId18" Type="http://schemas.openxmlformats.org/officeDocument/2006/relationships/externalLink" Target="externalLinks/externalLink8.xml"/><Relationship Id="rId17" Type="http://schemas.openxmlformats.org/officeDocument/2006/relationships/externalLink" Target="externalLinks/externalLink7.xml"/><Relationship Id="rId16" Type="http://schemas.openxmlformats.org/officeDocument/2006/relationships/externalLink" Target="externalLinks/externalLink6.xml"/><Relationship Id="rId15" Type="http://schemas.openxmlformats.org/officeDocument/2006/relationships/externalLink" Target="externalLinks/externalLink5.xml"/><Relationship Id="rId14" Type="http://schemas.openxmlformats.org/officeDocument/2006/relationships/externalLink" Target="externalLinks/externalLink4.xml"/><Relationship Id="rId13" Type="http://schemas.openxmlformats.org/officeDocument/2006/relationships/externalLink" Target="externalLinks/externalLink3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111111111111111111111111111111111111111111\ahuju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idity\data\R&amp;D&#30740;&#31350;&#20154;&#21592;\API_SP.POP.SCIE.RD.P6_DS2_en_csv_v2_4354966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idity\data\&#21487;&#20877;&#29983;&#33021;&#28304;&#21457;&#30005;&#37327;&#21344;&#24635;&#21457;&#30005;&#37327;&#27604;&#20363;\API_EG.ELC.RNWX.ZS_DS2_en_csv_v2_4356918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_EG.ELC.FOSL.ZS_DS2_en_csv_v2_4356420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idity\data\&#19968;&#27687;&#21270;&#27694;&#25490;&#25918;&#37327;\API_EN.ATM.NOXE.KT.CE_DS2_en_csv_v2_436669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idity\data\&#29677;&#36718;&#36816;&#36755;&#30456;&#20851;&#25351;&#25968;\API_IS.SHP.GCNW.XQ_DS2_en_csv_v2_435372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idity\data\&#25945;&#32946;&#25903;&#20986;&#21344;GDP&#27604;&#20363;\API_SE.XPD.TOTL.GD.ZS_DS2_en_csv_v2_4353149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idity\data\&#28023;&#27915;&#20445;&#25252;&#21306;&#38754;&#31215;&#21344;&#27604;\API_ER.MRN.PTMR.ZS_DS2_en_csv_v2_4353177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idity\data\&#20154;&#22343;GDP&#22686;&#38271;&#29575;\API_NY.GDP.PCAP.KD.ZG_DS2_en_csv_v2_4353592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idity\data\&#23601;&#19994;&#20154;&#21475;&#27604;&#20363;\API_SL.EMP.TOTL.SP.ZS_DS2_en_csv_v2_4354675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idity\data\&#20154;&#22343;GDP\API_NY.GDP.PCAP.CD_DS2_en_csv_v2_4353236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idity\data\costline\2015.tx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idity\data\&#22522;&#23612;&#31995;&#25968;\API_SI.POV.GINI_DS2_en_csv_v2_4333947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idity\data\&#20154;&#22343;&#20108;&#27687;&#21270;&#30899;&#25490;&#25918;&#37327;\API_EN.ATM.CO2E.PC_DS2_en_csv_v2_4353266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idity\data\&#20154;&#22343;&#21487;&#20877;&#29983;&#20869;&#38470;&#28129;&#27700;&#36164;&#28304;\API_ER.H2O.INTR.PC_DS2_en_csv_v2_4366466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idity\data\&#36135;&#26588;&#28207;&#21475;&#21534;&#21520;&#37327;\API_IS.SHP.GOOD.TU_DS2_en_csv_v2_435372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idity\data\&#20154;&#21475;&#22686;&#38271;&#29575;\API_SP.POP.GROW_DS2_en_csv_v2_4353236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idity\data\&#21270;&#32933;&#20351;&#29992;&#37327;\API_AG.CON.FERT.ZS_DS2_en_csv_v2_4355548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idity\data\&#39044;&#26399;&#23551;&#21629;\API_SP.DYN.LE00.IN_DS2_en_csv_v2_4330149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raw"/>
      <sheetName val="Sheet3"/>
      <sheetName val="Sheet4"/>
      <sheetName val="Sheet5"/>
      <sheetName val="normalization"/>
      <sheetName val="2015"/>
      <sheetName val="2020"/>
      <sheetName val="Sheet8"/>
      <sheetName val="Sheet9"/>
    </sheetNames>
    <sheetDataSet>
      <sheetData sheetId="0"/>
      <sheetData sheetId="1">
        <row r="1">
          <cell r="C1" t="str">
            <v>GDP per capita, PPP (current international $)</v>
          </cell>
        </row>
        <row r="1">
          <cell r="E1" t="str">
            <v>GDP growth (annual %)</v>
          </cell>
        </row>
        <row r="1">
          <cell r="G1" t="str">
            <v>Population, total</v>
          </cell>
        </row>
        <row r="1">
          <cell r="I1" t="str">
            <v>Population growth (annual %)</v>
          </cell>
        </row>
        <row r="1">
          <cell r="K1" t="str">
            <v>Forest area (sq. km)</v>
          </cell>
        </row>
        <row r="1">
          <cell r="M1" t="str">
            <v>Container port traffic (TEU: 20 foot equivalent units)</v>
          </cell>
        </row>
        <row r="1">
          <cell r="O1" t="str">
            <v>capture_quantity</v>
          </cell>
        </row>
        <row r="1">
          <cell r="Q1" t="str">
            <v>aquaculture</v>
          </cell>
        </row>
        <row r="1">
          <cell r="S1" t="str">
            <v>Industrial wastewater</v>
          </cell>
        </row>
        <row r="1">
          <cell r="U1" t="str">
            <v>Coastal protection</v>
          </cell>
        </row>
        <row r="1">
          <cell r="W1" t="str">
            <v>Biodiversity</v>
          </cell>
        </row>
        <row r="1">
          <cell r="Y1" t="str">
            <v>Clean water</v>
          </cell>
        </row>
        <row r="1">
          <cell r="AA1" t="str">
            <v>Habitat</v>
          </cell>
        </row>
        <row r="1">
          <cell r="AC1" t="str">
            <v>Tourism &amp; recreation</v>
          </cell>
        </row>
        <row r="1">
          <cell r="AE1" t="str">
            <v>Livelihoods</v>
          </cell>
        </row>
        <row r="2">
          <cell r="A2" t="str">
            <v>region_id</v>
          </cell>
          <cell r="B2" t="str">
            <v>region_name</v>
          </cell>
          <cell r="C2">
            <v>2015</v>
          </cell>
          <cell r="D2">
            <v>2020</v>
          </cell>
          <cell r="E2">
            <v>2015</v>
          </cell>
          <cell r="F2">
            <v>2020</v>
          </cell>
          <cell r="G2">
            <v>2015</v>
          </cell>
          <cell r="H2">
            <v>2020</v>
          </cell>
          <cell r="I2">
            <v>2015</v>
          </cell>
          <cell r="J2">
            <v>2020</v>
          </cell>
          <cell r="K2">
            <v>2015</v>
          </cell>
          <cell r="L2">
            <v>2020</v>
          </cell>
          <cell r="M2">
            <v>2015</v>
          </cell>
          <cell r="N2">
            <v>2020</v>
          </cell>
          <cell r="O2">
            <v>2015</v>
          </cell>
          <cell r="P2">
            <v>2020</v>
          </cell>
          <cell r="Q2">
            <v>2015</v>
          </cell>
          <cell r="R2">
            <v>2020</v>
          </cell>
          <cell r="S2">
            <v>2015</v>
          </cell>
          <cell r="T2">
            <v>2020</v>
          </cell>
          <cell r="U2">
            <v>2015</v>
          </cell>
          <cell r="V2">
            <v>2020</v>
          </cell>
          <cell r="W2">
            <v>2015</v>
          </cell>
          <cell r="X2">
            <v>2020</v>
          </cell>
          <cell r="Y2">
            <v>2015</v>
          </cell>
          <cell r="Z2">
            <v>2020</v>
          </cell>
          <cell r="AA2">
            <v>2015</v>
          </cell>
          <cell r="AB2">
            <v>2020</v>
          </cell>
          <cell r="AC2">
            <v>2015</v>
          </cell>
          <cell r="AD2">
            <v>2020</v>
          </cell>
          <cell r="AE2">
            <v>2015</v>
          </cell>
          <cell r="AF2">
            <v>2020</v>
          </cell>
        </row>
        <row r="3">
          <cell r="A3">
            <v>15</v>
          </cell>
          <cell r="B3" t="str">
            <v>Philippines</v>
          </cell>
          <cell r="C3">
            <v>7186.76928044539</v>
          </cell>
          <cell r="D3">
            <v>8389.84859396256</v>
          </cell>
          <cell r="E3">
            <v>6.3483097167198</v>
          </cell>
          <cell r="F3">
            <v>-9.57302987461006</v>
          </cell>
          <cell r="G3">
            <v>102113206</v>
          </cell>
          <cell r="H3">
            <v>109581085</v>
          </cell>
          <cell r="I3">
            <v>1.57936252126472</v>
          </cell>
          <cell r="J3">
            <v>1.34542996462104</v>
          </cell>
          <cell r="K3">
            <v>70141.5</v>
          </cell>
          <cell r="L3">
            <v>71885.9</v>
          </cell>
          <cell r="M3">
            <v>7210441</v>
          </cell>
          <cell r="N3">
            <v>7505487</v>
          </cell>
          <cell r="O3">
            <v>2154908</v>
          </cell>
          <cell r="P3">
            <v>2056668.66</v>
          </cell>
          <cell r="Q3">
            <v>0</v>
          </cell>
          <cell r="R3">
            <v>0</v>
          </cell>
          <cell r="S3">
            <v>0.169037</v>
          </cell>
          <cell r="T3">
            <v>0.186454</v>
          </cell>
          <cell r="U3">
            <v>91.02</v>
          </cell>
          <cell r="V3">
            <v>91.03</v>
          </cell>
          <cell r="W3">
            <v>80.37</v>
          </cell>
          <cell r="X3">
            <v>79.84</v>
          </cell>
          <cell r="Y3">
            <v>52.28</v>
          </cell>
          <cell r="Z3">
            <v>48.56</v>
          </cell>
          <cell r="AA3">
            <v>75.63</v>
          </cell>
          <cell r="AB3">
            <v>76.24</v>
          </cell>
          <cell r="AC3">
            <v>99.35</v>
          </cell>
          <cell r="AD3">
            <v>100</v>
          </cell>
          <cell r="AE3">
            <v>42.36</v>
          </cell>
          <cell r="AF3">
            <v>42.36</v>
          </cell>
        </row>
        <row r="4">
          <cell r="A4">
            <v>17</v>
          </cell>
          <cell r="B4" t="str">
            <v>Papua New Guinea</v>
          </cell>
          <cell r="C4">
            <v>3966.7707103884</v>
          </cell>
          <cell r="D4">
            <v>4286.63444885431</v>
          </cell>
          <cell r="E4">
            <v>6.57835632304275</v>
          </cell>
          <cell r="F4">
            <v>-3.50000000000009</v>
          </cell>
          <cell r="G4">
            <v>8107772</v>
          </cell>
          <cell r="H4">
            <v>8947027</v>
          </cell>
          <cell r="I4">
            <v>2.00622070097932</v>
          </cell>
          <cell r="J4">
            <v>1.9287015742933</v>
          </cell>
          <cell r="K4">
            <v>360244.2088</v>
          </cell>
          <cell r="L4">
            <v>358557.6</v>
          </cell>
          <cell r="M4">
            <v>276089</v>
          </cell>
          <cell r="N4">
            <v>0</v>
          </cell>
          <cell r="O4">
            <v>234977.47</v>
          </cell>
          <cell r="P4">
            <v>286588</v>
          </cell>
          <cell r="Q4">
            <v>0</v>
          </cell>
          <cell r="R4">
            <v>0</v>
          </cell>
          <cell r="S4">
            <v>0.012345</v>
          </cell>
          <cell r="T4">
            <v>0.01082</v>
          </cell>
          <cell r="U4">
            <v>78.72</v>
          </cell>
          <cell r="V4">
            <v>78.89</v>
          </cell>
          <cell r="W4">
            <v>82.31</v>
          </cell>
          <cell r="X4">
            <v>81.8</v>
          </cell>
          <cell r="Y4">
            <v>65.26</v>
          </cell>
          <cell r="Z4">
            <v>61.62</v>
          </cell>
          <cell r="AA4">
            <v>81.66</v>
          </cell>
          <cell r="AB4">
            <v>82.19</v>
          </cell>
          <cell r="AC4">
            <v>3.95</v>
          </cell>
          <cell r="AD4">
            <v>5.18</v>
          </cell>
          <cell r="AE4">
            <v>100</v>
          </cell>
          <cell r="AF4">
            <v>100</v>
          </cell>
        </row>
        <row r="5">
          <cell r="A5">
            <v>175</v>
          </cell>
          <cell r="B5" t="str">
            <v>Denmark</v>
          </cell>
          <cell r="C5">
            <v>49045.3391904109</v>
          </cell>
          <cell r="D5">
            <v>60229.9147703017</v>
          </cell>
          <cell r="E5">
            <v>2.34259110757047</v>
          </cell>
          <cell r="F5">
            <v>-2.06212495876164</v>
          </cell>
          <cell r="G5">
            <v>5683483</v>
          </cell>
          <cell r="H5">
            <v>5831404</v>
          </cell>
          <cell r="I5">
            <v>0.706423849687002</v>
          </cell>
          <cell r="J5">
            <v>0.291641177476633</v>
          </cell>
          <cell r="K5">
            <v>6246.8</v>
          </cell>
          <cell r="L5">
            <v>6284.4</v>
          </cell>
          <cell r="M5">
            <v>750000</v>
          </cell>
          <cell r="N5">
            <v>921513</v>
          </cell>
          <cell r="O5">
            <v>869013</v>
          </cell>
          <cell r="P5">
            <v>628907</v>
          </cell>
          <cell r="Q5">
            <v>246.311</v>
          </cell>
          <cell r="R5">
            <v>188.072</v>
          </cell>
          <cell r="S5">
            <v>0.031336</v>
          </cell>
          <cell r="T5">
            <v>0.260145</v>
          </cell>
          <cell r="U5">
            <v>61.79</v>
          </cell>
          <cell r="V5">
            <v>61.79</v>
          </cell>
          <cell r="W5">
            <v>78.18</v>
          </cell>
          <cell r="X5">
            <v>76.71</v>
          </cell>
          <cell r="Y5">
            <v>54.06</v>
          </cell>
          <cell r="Z5">
            <v>69.33</v>
          </cell>
          <cell r="AA5">
            <v>75.2</v>
          </cell>
          <cell r="AB5">
            <v>73.69</v>
          </cell>
          <cell r="AC5">
            <v>24.77</v>
          </cell>
          <cell r="AD5">
            <v>24.38</v>
          </cell>
          <cell r="AE5">
            <v>66.77</v>
          </cell>
          <cell r="AF5">
            <v>66.77</v>
          </cell>
        </row>
        <row r="6">
          <cell r="A6">
            <v>176</v>
          </cell>
          <cell r="B6" t="str">
            <v>Germany</v>
          </cell>
          <cell r="C6">
            <v>47609.7810045816</v>
          </cell>
          <cell r="D6">
            <v>54792.0644751381</v>
          </cell>
          <cell r="E6">
            <v>1.49193152760772</v>
          </cell>
          <cell r="F6">
            <v>-4.56961671737398</v>
          </cell>
          <cell r="G6">
            <v>81686611</v>
          </cell>
          <cell r="H6">
            <v>83240525</v>
          </cell>
          <cell r="I6">
            <v>0.865702643950251</v>
          </cell>
          <cell r="J6">
            <v>0.177430343551393</v>
          </cell>
          <cell r="K6">
            <v>114190</v>
          </cell>
          <cell r="L6">
            <v>114190</v>
          </cell>
          <cell r="M6">
            <v>19238700</v>
          </cell>
          <cell r="N6">
            <v>18028702</v>
          </cell>
          <cell r="O6">
            <v>261744</v>
          </cell>
          <cell r="P6">
            <v>224394.8</v>
          </cell>
          <cell r="Q6">
            <v>366.25</v>
          </cell>
          <cell r="R6">
            <v>518.75</v>
          </cell>
          <cell r="S6">
            <v>0.566445</v>
          </cell>
          <cell r="T6">
            <v>3.153765</v>
          </cell>
          <cell r="U6">
            <v>62.01</v>
          </cell>
          <cell r="V6">
            <v>62.01</v>
          </cell>
          <cell r="W6">
            <v>74.02</v>
          </cell>
          <cell r="X6">
            <v>73.79</v>
          </cell>
          <cell r="Y6">
            <v>54.31</v>
          </cell>
          <cell r="Z6">
            <v>71.15</v>
          </cell>
          <cell r="AA6">
            <v>67.13</v>
          </cell>
          <cell r="AB6">
            <v>67.91</v>
          </cell>
          <cell r="AC6">
            <v>85.57</v>
          </cell>
          <cell r="AD6">
            <v>87.33</v>
          </cell>
          <cell r="AE6">
            <v>78.62</v>
          </cell>
          <cell r="AF6">
            <v>78.62</v>
          </cell>
        </row>
        <row r="7">
          <cell r="A7">
            <v>177</v>
          </cell>
          <cell r="B7" t="str">
            <v>Netherlands</v>
          </cell>
          <cell r="C7">
            <v>50288.5913949377</v>
          </cell>
          <cell r="D7">
            <v>59268.1352982384</v>
          </cell>
          <cell r="E7">
            <v>1.95916972105708</v>
          </cell>
          <cell r="F7">
            <v>-3.79863599268334</v>
          </cell>
          <cell r="G7">
            <v>16939923</v>
          </cell>
          <cell r="H7">
            <v>17441139</v>
          </cell>
          <cell r="I7">
            <v>0.443220089035769</v>
          </cell>
          <cell r="J7">
            <v>0.55347099272609</v>
          </cell>
          <cell r="K7">
            <v>3648.3</v>
          </cell>
          <cell r="L7">
            <v>3695</v>
          </cell>
          <cell r="M7">
            <v>12407000</v>
          </cell>
          <cell r="N7">
            <v>14522209</v>
          </cell>
          <cell r="O7">
            <v>384475</v>
          </cell>
          <cell r="P7">
            <v>320361</v>
          </cell>
          <cell r="Q7">
            <v>5722</v>
          </cell>
          <cell r="R7">
            <v>25604</v>
          </cell>
          <cell r="S7">
            <v>0.260121</v>
          </cell>
          <cell r="T7">
            <v>0.64133</v>
          </cell>
          <cell r="U7">
            <v>62.37</v>
          </cell>
          <cell r="V7">
            <v>62.37</v>
          </cell>
          <cell r="W7">
            <v>70.69</v>
          </cell>
          <cell r="X7">
            <v>70.29</v>
          </cell>
          <cell r="Y7">
            <v>45.53</v>
          </cell>
          <cell r="Z7">
            <v>59.83</v>
          </cell>
          <cell r="AA7">
            <v>62.45</v>
          </cell>
          <cell r="AB7">
            <v>62.76</v>
          </cell>
          <cell r="AC7">
            <v>58.81</v>
          </cell>
          <cell r="AD7">
            <v>59.54</v>
          </cell>
          <cell r="AE7">
            <v>49.93</v>
          </cell>
          <cell r="AF7">
            <v>49.93</v>
          </cell>
        </row>
        <row r="8">
          <cell r="A8">
            <v>178</v>
          </cell>
          <cell r="B8" t="str">
            <v>Poland</v>
          </cell>
          <cell r="C8">
            <v>26862.0525150288</v>
          </cell>
          <cell r="D8">
            <v>34240.2473551909</v>
          </cell>
          <cell r="E8">
            <v>4.23632684997848</v>
          </cell>
          <cell r="F8">
            <v>-2.5406586820496</v>
          </cell>
          <cell r="G8">
            <v>37986412</v>
          </cell>
          <cell r="H8">
            <v>37950802</v>
          </cell>
          <cell r="I8">
            <v>-0.0666411009657168</v>
          </cell>
          <cell r="J8">
            <v>-0.0386557422532846</v>
          </cell>
          <cell r="K8">
            <v>94200</v>
          </cell>
          <cell r="L8">
            <v>94830</v>
          </cell>
          <cell r="M8">
            <v>1860800</v>
          </cell>
          <cell r="N8">
            <v>2904684</v>
          </cell>
          <cell r="O8">
            <v>205428</v>
          </cell>
          <cell r="P8">
            <v>211443</v>
          </cell>
          <cell r="Q8">
            <v>0</v>
          </cell>
          <cell r="R8">
            <v>0</v>
          </cell>
          <cell r="S8">
            <v>0.188092</v>
          </cell>
          <cell r="T8">
            <v>0.511033</v>
          </cell>
          <cell r="U8">
            <v>56.38</v>
          </cell>
          <cell r="V8">
            <v>56.38</v>
          </cell>
          <cell r="W8">
            <v>68.73</v>
          </cell>
          <cell r="X8">
            <v>70.38</v>
          </cell>
          <cell r="Y8">
            <v>48.02</v>
          </cell>
          <cell r="Z8">
            <v>68.87</v>
          </cell>
          <cell r="AA8">
            <v>52.76</v>
          </cell>
          <cell r="AB8">
            <v>57.74</v>
          </cell>
          <cell r="AC8">
            <v>17.47</v>
          </cell>
          <cell r="AD8">
            <v>19.49</v>
          </cell>
          <cell r="AE8">
            <v>62.99</v>
          </cell>
          <cell r="AF8">
            <v>62.99</v>
          </cell>
        </row>
        <row r="9">
          <cell r="A9">
            <v>179</v>
          </cell>
          <cell r="B9" t="str">
            <v>France</v>
          </cell>
          <cell r="C9">
            <v>40849.9973780501</v>
          </cell>
          <cell r="D9">
            <v>46983.0419157962</v>
          </cell>
          <cell r="E9">
            <v>1.1129123405747</v>
          </cell>
          <cell r="F9">
            <v>-7.85525603703762</v>
          </cell>
          <cell r="G9">
            <v>66548272</v>
          </cell>
          <cell r="H9">
            <v>67391582</v>
          </cell>
          <cell r="I9">
            <v>0.355569240058298</v>
          </cell>
          <cell r="J9">
            <v>0.211906588145578</v>
          </cell>
          <cell r="K9">
            <v>168360</v>
          </cell>
          <cell r="L9">
            <v>172530</v>
          </cell>
          <cell r="M9">
            <v>5381800</v>
          </cell>
          <cell r="N9">
            <v>5107857</v>
          </cell>
          <cell r="O9">
            <v>507194.598</v>
          </cell>
          <cell r="P9">
            <v>532890.436</v>
          </cell>
          <cell r="Q9">
            <v>193.826</v>
          </cell>
          <cell r="R9">
            <v>181.786</v>
          </cell>
          <cell r="S9">
            <v>0.393352</v>
          </cell>
          <cell r="T9">
            <v>0.915389</v>
          </cell>
          <cell r="U9">
            <v>98.21</v>
          </cell>
          <cell r="V9">
            <v>98.57</v>
          </cell>
          <cell r="W9">
            <v>76.49</v>
          </cell>
          <cell r="X9">
            <v>80.93</v>
          </cell>
          <cell r="Y9">
            <v>51.64</v>
          </cell>
          <cell r="Z9">
            <v>65.56</v>
          </cell>
          <cell r="AA9">
            <v>78.46</v>
          </cell>
          <cell r="AB9">
            <v>89.56</v>
          </cell>
          <cell r="AC9">
            <v>56.62</v>
          </cell>
          <cell r="AD9">
            <v>59.68</v>
          </cell>
          <cell r="AE9">
            <v>58.83</v>
          </cell>
          <cell r="AF9">
            <v>58.83</v>
          </cell>
        </row>
        <row r="10">
          <cell r="A10">
            <v>182</v>
          </cell>
          <cell r="B10" t="str">
            <v>Spain</v>
          </cell>
          <cell r="C10">
            <v>34903.1274779473</v>
          </cell>
          <cell r="D10">
            <v>37765.8013368995</v>
          </cell>
          <cell r="E10">
            <v>3.83517266033846</v>
          </cell>
          <cell r="F10">
            <v>-10.8228864939664</v>
          </cell>
          <cell r="G10">
            <v>46444832</v>
          </cell>
          <cell r="H10">
            <v>47351567</v>
          </cell>
          <cell r="I10">
            <v>-0.077588861590047</v>
          </cell>
          <cell r="J10">
            <v>0.461546666660309</v>
          </cell>
          <cell r="K10">
            <v>185511.8</v>
          </cell>
          <cell r="L10">
            <v>185721.7</v>
          </cell>
          <cell r="M10">
            <v>14245394</v>
          </cell>
          <cell r="N10">
            <v>17372500</v>
          </cell>
          <cell r="O10">
            <v>978056.95</v>
          </cell>
          <cell r="P10">
            <v>882971.002</v>
          </cell>
          <cell r="Q10">
            <v>0</v>
          </cell>
          <cell r="R10">
            <v>0</v>
          </cell>
          <cell r="S10">
            <v>0.41271</v>
          </cell>
          <cell r="T10">
            <v>0.877891</v>
          </cell>
          <cell r="U10">
            <v>97.62</v>
          </cell>
          <cell r="V10">
            <v>97.62</v>
          </cell>
          <cell r="W10">
            <v>79.62</v>
          </cell>
          <cell r="X10">
            <v>77.96</v>
          </cell>
          <cell r="Y10">
            <v>51.44</v>
          </cell>
          <cell r="Z10">
            <v>68.53</v>
          </cell>
          <cell r="AA10">
            <v>88.11</v>
          </cell>
          <cell r="AB10">
            <v>87.25</v>
          </cell>
          <cell r="AC10">
            <v>62.38</v>
          </cell>
          <cell r="AD10">
            <v>63.86</v>
          </cell>
          <cell r="AE10">
            <v>54.42</v>
          </cell>
          <cell r="AF10">
            <v>54.42</v>
          </cell>
        </row>
        <row r="11">
          <cell r="A11">
            <v>183</v>
          </cell>
          <cell r="B11" t="str">
            <v>Portugal</v>
          </cell>
          <cell r="C11">
            <v>29660.8960672526</v>
          </cell>
          <cell r="D11">
            <v>34148.9529253925</v>
          </cell>
          <cell r="E11">
            <v>1.79204604555983</v>
          </cell>
          <cell r="F11">
            <v>-8.44245642824731</v>
          </cell>
          <cell r="G11">
            <v>10358076</v>
          </cell>
          <cell r="H11">
            <v>10305564</v>
          </cell>
          <cell r="I11">
            <v>-0.414141101993213</v>
          </cell>
          <cell r="J11">
            <v>0.187462779794563</v>
          </cell>
          <cell r="K11">
            <v>33120</v>
          </cell>
          <cell r="L11">
            <v>33120</v>
          </cell>
          <cell r="M11">
            <v>2702500</v>
          </cell>
          <cell r="N11">
            <v>2800800</v>
          </cell>
          <cell r="O11">
            <v>190100</v>
          </cell>
          <cell r="P11">
            <v>185085.49</v>
          </cell>
          <cell r="Q11">
            <v>0</v>
          </cell>
          <cell r="R11">
            <v>0</v>
          </cell>
          <cell r="S11">
            <v>0.069155</v>
          </cell>
          <cell r="T11">
            <v>0.185528</v>
          </cell>
          <cell r="U11">
            <v>99.12</v>
          </cell>
          <cell r="V11">
            <v>99.12</v>
          </cell>
          <cell r="W11">
            <v>80.56</v>
          </cell>
          <cell r="X11">
            <v>78.66</v>
          </cell>
          <cell r="Y11">
            <v>54.31</v>
          </cell>
          <cell r="Z11">
            <v>72.25</v>
          </cell>
          <cell r="AA11">
            <v>87.87</v>
          </cell>
          <cell r="AB11">
            <v>87.02</v>
          </cell>
          <cell r="AC11">
            <v>87.26</v>
          </cell>
          <cell r="AD11">
            <v>96.74</v>
          </cell>
          <cell r="AE11">
            <v>86.76</v>
          </cell>
          <cell r="AF11">
            <v>86.76</v>
          </cell>
        </row>
        <row r="12">
          <cell r="A12">
            <v>184</v>
          </cell>
          <cell r="B12" t="str">
            <v>Italy</v>
          </cell>
          <cell r="C12">
            <v>36899.3852092463</v>
          </cell>
          <cell r="D12">
            <v>41828.5540397184</v>
          </cell>
          <cell r="E12">
            <v>0.778304350716581</v>
          </cell>
          <cell r="F12">
            <v>-8.93859250023444</v>
          </cell>
          <cell r="G12">
            <v>60730582</v>
          </cell>
          <cell r="H12">
            <v>59554023</v>
          </cell>
          <cell r="I12">
            <v>-0.0963761331392095</v>
          </cell>
          <cell r="J12">
            <v>-0.293517052809649</v>
          </cell>
          <cell r="K12">
            <v>92970.8</v>
          </cell>
          <cell r="L12">
            <v>95661.3</v>
          </cell>
          <cell r="M12">
            <v>9436316</v>
          </cell>
          <cell r="N12">
            <v>9800000</v>
          </cell>
          <cell r="O12">
            <v>198768.9</v>
          </cell>
          <cell r="P12">
            <v>185738</v>
          </cell>
          <cell r="Q12">
            <v>2613.761</v>
          </cell>
          <cell r="R12">
            <v>5201.384</v>
          </cell>
          <cell r="S12">
            <v>0.208475</v>
          </cell>
          <cell r="T12">
            <v>0.531836</v>
          </cell>
          <cell r="U12">
            <v>72.26</v>
          </cell>
          <cell r="V12">
            <v>72.26</v>
          </cell>
          <cell r="W12">
            <v>78.5</v>
          </cell>
          <cell r="X12">
            <v>76.97</v>
          </cell>
          <cell r="Y12">
            <v>51.95</v>
          </cell>
          <cell r="Z12">
            <v>67.3</v>
          </cell>
          <cell r="AA12">
            <v>88.75</v>
          </cell>
          <cell r="AB12">
            <v>88.22</v>
          </cell>
          <cell r="AC12">
            <v>81.67</v>
          </cell>
          <cell r="AD12">
            <v>78.19</v>
          </cell>
          <cell r="AE12">
            <v>71.23</v>
          </cell>
          <cell r="AF12">
            <v>71.23</v>
          </cell>
        </row>
        <row r="13">
          <cell r="A13">
            <v>186</v>
          </cell>
          <cell r="B13" t="str">
            <v>Montenegro</v>
          </cell>
          <cell r="C13">
            <v>16332.8483105714</v>
          </cell>
          <cell r="D13">
            <v>20029.9111067353</v>
          </cell>
          <cell r="E13">
            <v>3.39038139712073</v>
          </cell>
          <cell r="F13">
            <v>-15.3068937570407</v>
          </cell>
          <cell r="G13">
            <v>622159</v>
          </cell>
          <cell r="H13">
            <v>621306</v>
          </cell>
          <cell r="I13">
            <v>0.0561107244885728</v>
          </cell>
          <cell r="J13">
            <v>-0.116139360968958</v>
          </cell>
          <cell r="K13">
            <v>8270</v>
          </cell>
          <cell r="L13">
            <v>8270</v>
          </cell>
          <cell r="M13">
            <v>24062.26</v>
          </cell>
          <cell r="N13">
            <v>0</v>
          </cell>
          <cell r="O13">
            <v>1486.8</v>
          </cell>
          <cell r="P13">
            <v>1275</v>
          </cell>
          <cell r="Q13">
            <v>438.5</v>
          </cell>
          <cell r="R13">
            <v>571.5</v>
          </cell>
          <cell r="S13">
            <v>0.001981</v>
          </cell>
          <cell r="T13">
            <v>0.001858</v>
          </cell>
          <cell r="U13">
            <v>74.62</v>
          </cell>
          <cell r="V13">
            <v>74.62</v>
          </cell>
          <cell r="W13">
            <v>75.12</v>
          </cell>
          <cell r="X13">
            <v>74.55</v>
          </cell>
          <cell r="Y13">
            <v>59.36</v>
          </cell>
          <cell r="Z13">
            <v>75.37</v>
          </cell>
          <cell r="AA13">
            <v>78.72</v>
          </cell>
          <cell r="AB13">
            <v>79.75</v>
          </cell>
          <cell r="AC13">
            <v>73.47</v>
          </cell>
          <cell r="AD13">
            <v>51.47</v>
          </cell>
          <cell r="AE13">
            <v>60.21</v>
          </cell>
          <cell r="AF13">
            <v>60.21</v>
          </cell>
        </row>
        <row r="14">
          <cell r="A14">
            <v>187</v>
          </cell>
          <cell r="B14" t="str">
            <v>Croatia</v>
          </cell>
          <cell r="C14">
            <v>23301.2728639377</v>
          </cell>
          <cell r="D14">
            <v>28841.7140738027</v>
          </cell>
          <cell r="E14">
            <v>2.5256884203654</v>
          </cell>
          <cell r="F14">
            <v>-8.09976125177539</v>
          </cell>
          <cell r="G14">
            <v>4203604</v>
          </cell>
          <cell r="H14">
            <v>4047200</v>
          </cell>
          <cell r="I14">
            <v>-0.824099163913538</v>
          </cell>
          <cell r="J14">
            <v>-0.445069568982822</v>
          </cell>
          <cell r="K14">
            <v>19220</v>
          </cell>
          <cell r="L14">
            <v>19391.1</v>
          </cell>
          <cell r="M14">
            <v>181800</v>
          </cell>
          <cell r="N14">
            <v>347400</v>
          </cell>
          <cell r="O14">
            <v>73944</v>
          </cell>
          <cell r="P14">
            <v>64581.457</v>
          </cell>
          <cell r="Q14">
            <v>73612.75</v>
          </cell>
          <cell r="R14">
            <v>60562.629</v>
          </cell>
          <cell r="S14">
            <v>0.042531</v>
          </cell>
          <cell r="T14">
            <v>0.070009</v>
          </cell>
          <cell r="U14">
            <v>64.88</v>
          </cell>
          <cell r="V14">
            <v>64.88</v>
          </cell>
          <cell r="W14">
            <v>76.48</v>
          </cell>
          <cell r="X14">
            <v>76.18</v>
          </cell>
          <cell r="Y14">
            <v>64.97</v>
          </cell>
          <cell r="Z14">
            <v>74.07</v>
          </cell>
          <cell r="AA14">
            <v>77.68</v>
          </cell>
          <cell r="AB14">
            <v>79.06</v>
          </cell>
          <cell r="AC14">
            <v>98.1</v>
          </cell>
          <cell r="AD14">
            <v>100</v>
          </cell>
          <cell r="AE14">
            <v>57.12</v>
          </cell>
          <cell r="AF14">
            <v>57.12</v>
          </cell>
        </row>
        <row r="15">
          <cell r="A15">
            <v>188</v>
          </cell>
          <cell r="B15" t="str">
            <v>Slovenia</v>
          </cell>
          <cell r="C15">
            <v>31628.247175832</v>
          </cell>
          <cell r="D15">
            <v>39768.6327915153</v>
          </cell>
          <cell r="E15">
            <v>2.21008160650594</v>
          </cell>
          <cell r="F15">
            <v>-4.22926138908075</v>
          </cell>
          <cell r="G15">
            <v>2063531</v>
          </cell>
          <cell r="H15">
            <v>2100126</v>
          </cell>
          <cell r="I15">
            <v>0.075190689011533</v>
          </cell>
          <cell r="J15">
            <v>0.560630293306558</v>
          </cell>
          <cell r="K15">
            <v>12480</v>
          </cell>
          <cell r="L15">
            <v>12378.3</v>
          </cell>
          <cell r="M15">
            <v>792700</v>
          </cell>
          <cell r="N15">
            <v>945000</v>
          </cell>
          <cell r="O15">
            <v>343.392</v>
          </cell>
          <cell r="P15">
            <v>281.36</v>
          </cell>
          <cell r="Q15">
            <v>0</v>
          </cell>
          <cell r="R15">
            <v>0</v>
          </cell>
          <cell r="S15">
            <v>0.012089</v>
          </cell>
          <cell r="T15">
            <v>0.035038</v>
          </cell>
          <cell r="U15">
            <v>98.9</v>
          </cell>
          <cell r="V15">
            <v>98.9</v>
          </cell>
          <cell r="W15">
            <v>83.42</v>
          </cell>
          <cell r="X15">
            <v>82.43</v>
          </cell>
          <cell r="Y15">
            <v>28.95</v>
          </cell>
          <cell r="Z15">
            <v>80.28</v>
          </cell>
          <cell r="AA15">
            <v>86.99</v>
          </cell>
          <cell r="AB15">
            <v>86.67</v>
          </cell>
          <cell r="AC15">
            <v>35.13</v>
          </cell>
          <cell r="AD15">
            <v>38.86</v>
          </cell>
          <cell r="AE15">
            <v>100</v>
          </cell>
          <cell r="AF15">
            <v>100</v>
          </cell>
        </row>
        <row r="16">
          <cell r="A16">
            <v>190</v>
          </cell>
          <cell r="B16" t="str">
            <v>Qatar</v>
          </cell>
          <cell r="C16">
            <v>92968.2320964638</v>
          </cell>
          <cell r="D16">
            <v>89968.7710158231</v>
          </cell>
          <cell r="E16">
            <v>4.75334572438737</v>
          </cell>
          <cell r="F16">
            <v>-3.55760399909461</v>
          </cell>
          <cell r="G16">
            <v>2565708</v>
          </cell>
          <cell r="H16">
            <v>2881060</v>
          </cell>
          <cell r="I16">
            <v>4.23975568526253</v>
          </cell>
          <cell r="J16">
            <v>1.71500358488996</v>
          </cell>
          <cell r="K16">
            <v>0</v>
          </cell>
          <cell r="L16">
            <v>0</v>
          </cell>
          <cell r="M16">
            <v>568000</v>
          </cell>
          <cell r="N16">
            <v>1410000</v>
          </cell>
          <cell r="O16">
            <v>15203</v>
          </cell>
          <cell r="P16">
            <v>17130</v>
          </cell>
          <cell r="Q16">
            <v>0</v>
          </cell>
          <cell r="R16">
            <v>0</v>
          </cell>
          <cell r="S16">
            <v>0.027856</v>
          </cell>
          <cell r="T16">
            <v>0.002802</v>
          </cell>
          <cell r="U16">
            <v>98.63</v>
          </cell>
          <cell r="V16">
            <v>98.63</v>
          </cell>
          <cell r="W16">
            <v>89.64</v>
          </cell>
          <cell r="X16">
            <v>88.93</v>
          </cell>
          <cell r="Y16">
            <v>68.11</v>
          </cell>
          <cell r="Z16">
            <v>73.67</v>
          </cell>
          <cell r="AA16">
            <v>93.57</v>
          </cell>
          <cell r="AB16">
            <v>93.74</v>
          </cell>
          <cell r="AC16">
            <v>53.32</v>
          </cell>
          <cell r="AD16">
            <v>53.22</v>
          </cell>
          <cell r="AE16">
            <v>52.61</v>
          </cell>
          <cell r="AF16">
            <v>52.61</v>
          </cell>
        </row>
        <row r="17">
          <cell r="A17">
            <v>191</v>
          </cell>
          <cell r="B17" t="str">
            <v>Iran, Islamic Rep.</v>
          </cell>
          <cell r="C17">
            <v>13588.4688130805</v>
          </cell>
          <cell r="D17">
            <v>13338.013482917</v>
          </cell>
          <cell r="E17">
            <v>-1.32064511973016</v>
          </cell>
          <cell r="F17">
            <v>3.38826166523735</v>
          </cell>
          <cell r="G17">
            <v>78492208</v>
          </cell>
          <cell r="H17">
            <v>83992953</v>
          </cell>
          <cell r="I17">
            <v>1.31632102523348</v>
          </cell>
          <cell r="J17">
            <v>1.29302669121629</v>
          </cell>
          <cell r="K17">
            <v>106919.8</v>
          </cell>
          <cell r="L17">
            <v>107518.7</v>
          </cell>
          <cell r="M17">
            <v>2174000</v>
          </cell>
          <cell r="N17">
            <v>1853000</v>
          </cell>
          <cell r="O17">
            <v>631122</v>
          </cell>
          <cell r="P17">
            <v>779843</v>
          </cell>
          <cell r="Q17">
            <v>12561.919</v>
          </cell>
          <cell r="R17">
            <v>18139.987</v>
          </cell>
          <cell r="S17">
            <v>0.787283</v>
          </cell>
          <cell r="T17">
            <v>0</v>
          </cell>
          <cell r="U17">
            <v>74.83</v>
          </cell>
          <cell r="V17">
            <v>74.84</v>
          </cell>
          <cell r="W17">
            <v>84.89</v>
          </cell>
          <cell r="X17">
            <v>83.91</v>
          </cell>
          <cell r="Y17">
            <v>66.33</v>
          </cell>
          <cell r="Z17">
            <v>72.25</v>
          </cell>
          <cell r="AA17">
            <v>84.62</v>
          </cell>
          <cell r="AB17">
            <v>84.04</v>
          </cell>
          <cell r="AC17">
            <v>15.73</v>
          </cell>
          <cell r="AD17">
            <v>14.07</v>
          </cell>
          <cell r="AE17">
            <v>100</v>
          </cell>
          <cell r="AF17">
            <v>100</v>
          </cell>
        </row>
        <row r="18">
          <cell r="A18">
            <v>192</v>
          </cell>
          <cell r="B18" t="str">
            <v>Iraq</v>
          </cell>
          <cell r="C18">
            <v>9763.90409031016</v>
          </cell>
          <cell r="D18">
            <v>9506.7253259031</v>
          </cell>
          <cell r="E18">
            <v>4.72286401884131</v>
          </cell>
          <cell r="F18">
            <v>-15.6730927866074</v>
          </cell>
          <cell r="G18">
            <v>35572269</v>
          </cell>
          <cell r="H18">
            <v>40222503</v>
          </cell>
          <cell r="I18">
            <v>3.3162514919462</v>
          </cell>
          <cell r="J18">
            <v>2.29530432997508</v>
          </cell>
          <cell r="K18">
            <v>8250</v>
          </cell>
          <cell r="L18">
            <v>8250</v>
          </cell>
          <cell r="M18">
            <v>108905</v>
          </cell>
          <cell r="N18">
            <v>0</v>
          </cell>
          <cell r="O18">
            <v>27296</v>
          </cell>
          <cell r="P18">
            <v>40069</v>
          </cell>
          <cell r="Q18">
            <v>666545.717</v>
          </cell>
          <cell r="R18">
            <v>848666.78</v>
          </cell>
          <cell r="S18">
            <v>0.162368</v>
          </cell>
          <cell r="T18">
            <v>0.03621</v>
          </cell>
          <cell r="U18">
            <v>97.62</v>
          </cell>
          <cell r="V18">
            <v>100</v>
          </cell>
          <cell r="W18">
            <v>88.75</v>
          </cell>
          <cell r="X18">
            <v>90.85</v>
          </cell>
          <cell r="Y18">
            <v>50.63</v>
          </cell>
          <cell r="Z18">
            <v>85.77</v>
          </cell>
          <cell r="AA18">
            <v>93.96</v>
          </cell>
          <cell r="AB18">
            <v>97.51</v>
          </cell>
          <cell r="AC18">
            <v>17.97</v>
          </cell>
          <cell r="AD18">
            <v>13</v>
          </cell>
          <cell r="AE18">
            <v>100</v>
          </cell>
          <cell r="AF18">
            <v>100</v>
          </cell>
        </row>
        <row r="19">
          <cell r="A19">
            <v>203</v>
          </cell>
          <cell r="B19" t="str">
            <v>India</v>
          </cell>
          <cell r="C19">
            <v>5464.85917800941</v>
          </cell>
          <cell r="D19">
            <v>6503.94805437188</v>
          </cell>
          <cell r="E19">
            <v>7.99625378571471</v>
          </cell>
          <cell r="F19">
            <v>-7.25175478178826</v>
          </cell>
          <cell r="G19">
            <v>1310152392</v>
          </cell>
          <cell r="H19">
            <v>1380004385</v>
          </cell>
          <cell r="I19">
            <v>1.11689591278599</v>
          </cell>
          <cell r="J19">
            <v>0.989413800188014</v>
          </cell>
          <cell r="K19">
            <v>708280</v>
          </cell>
          <cell r="L19">
            <v>721600</v>
          </cell>
          <cell r="M19">
            <v>11883003</v>
          </cell>
          <cell r="N19">
            <v>16285806</v>
          </cell>
          <cell r="O19">
            <v>4862038</v>
          </cell>
          <cell r="P19">
            <v>5477099.999</v>
          </cell>
          <cell r="Q19">
            <v>129631.928</v>
          </cell>
          <cell r="R19">
            <v>182119.876</v>
          </cell>
          <cell r="S19">
            <v>0.880912</v>
          </cell>
          <cell r="T19">
            <v>1.073561</v>
          </cell>
          <cell r="U19">
            <v>84.94</v>
          </cell>
          <cell r="V19">
            <v>84.96</v>
          </cell>
          <cell r="W19">
            <v>83.29</v>
          </cell>
          <cell r="X19">
            <v>82.21</v>
          </cell>
          <cell r="Y19">
            <v>33</v>
          </cell>
          <cell r="Z19">
            <v>33.02</v>
          </cell>
          <cell r="AA19">
            <v>85.19</v>
          </cell>
          <cell r="AB19">
            <v>85.31</v>
          </cell>
          <cell r="AC19">
            <v>48.43</v>
          </cell>
          <cell r="AD19">
            <v>50</v>
          </cell>
          <cell r="AE19">
            <v>38.33</v>
          </cell>
          <cell r="AF19">
            <v>38.33</v>
          </cell>
        </row>
        <row r="20">
          <cell r="A20">
            <v>204</v>
          </cell>
          <cell r="B20" t="str">
            <v>Bangladesh</v>
          </cell>
          <cell r="C20">
            <v>3555.50525970603</v>
          </cell>
          <cell r="D20">
            <v>5138.65321028685</v>
          </cell>
          <cell r="E20">
            <v>6.55263987869203</v>
          </cell>
          <cell r="F20">
            <v>3.5091358821393</v>
          </cell>
          <cell r="G20">
            <v>156256287</v>
          </cell>
          <cell r="H20">
            <v>164689383</v>
          </cell>
          <cell r="I20">
            <v>1.11909103277687</v>
          </cell>
          <cell r="J20">
            <v>1.00277418143487</v>
          </cell>
          <cell r="K20">
            <v>18834</v>
          </cell>
          <cell r="L20">
            <v>18834</v>
          </cell>
          <cell r="M20">
            <v>2044651</v>
          </cell>
          <cell r="N20">
            <v>2587251</v>
          </cell>
          <cell r="O20">
            <v>1623837</v>
          </cell>
          <cell r="P20">
            <v>1895619</v>
          </cell>
          <cell r="Q20">
            <v>499.594</v>
          </cell>
          <cell r="R20">
            <v>767.185</v>
          </cell>
          <cell r="S20">
            <v>0.035309</v>
          </cell>
          <cell r="T20">
            <v>0.034805</v>
          </cell>
          <cell r="U20">
            <v>99.87</v>
          </cell>
          <cell r="V20">
            <v>99.78</v>
          </cell>
          <cell r="W20">
            <v>87.18</v>
          </cell>
          <cell r="X20">
            <v>85.57</v>
          </cell>
          <cell r="Y20">
            <v>35.34</v>
          </cell>
          <cell r="Z20">
            <v>29.6</v>
          </cell>
          <cell r="AA20">
            <v>91.4</v>
          </cell>
          <cell r="AB20">
            <v>90.95</v>
          </cell>
          <cell r="AC20">
            <v>11.41</v>
          </cell>
          <cell r="AD20">
            <v>11.8</v>
          </cell>
          <cell r="AE20">
            <v>100</v>
          </cell>
          <cell r="AF20">
            <v>100</v>
          </cell>
        </row>
        <row r="21">
          <cell r="A21">
            <v>205</v>
          </cell>
          <cell r="B21" t="str">
            <v>Myanmar</v>
          </cell>
          <cell r="C21">
            <v>4105.44337698664</v>
          </cell>
          <cell r="D21">
            <v>5123.82560314223</v>
          </cell>
          <cell r="E21">
            <v>3.27727941700189</v>
          </cell>
          <cell r="F21">
            <v>3.17377440041078</v>
          </cell>
          <cell r="G21">
            <v>52680724</v>
          </cell>
          <cell r="H21">
            <v>54409794</v>
          </cell>
          <cell r="I21">
            <v>0.76201232393419</v>
          </cell>
          <cell r="J21">
            <v>0.671933327635634</v>
          </cell>
          <cell r="K21">
            <v>299924.4</v>
          </cell>
          <cell r="L21">
            <v>285438.9</v>
          </cell>
          <cell r="M21">
            <v>827249</v>
          </cell>
          <cell r="N21">
            <v>1020793</v>
          </cell>
          <cell r="O21">
            <v>1970470</v>
          </cell>
          <cell r="P21">
            <v>1951120</v>
          </cell>
          <cell r="Q21">
            <v>922649.161</v>
          </cell>
          <cell r="R21">
            <v>1333529.438</v>
          </cell>
          <cell r="S21">
            <v>0.047153</v>
          </cell>
          <cell r="T21">
            <v>0.051585</v>
          </cell>
          <cell r="U21">
            <v>88.09</v>
          </cell>
          <cell r="V21">
            <v>89.05</v>
          </cell>
          <cell r="W21">
            <v>85.85</v>
          </cell>
          <cell r="X21">
            <v>85.54</v>
          </cell>
          <cell r="Y21">
            <v>50.78</v>
          </cell>
          <cell r="Z21">
            <v>44.64</v>
          </cell>
          <cell r="AA21">
            <v>87.01</v>
          </cell>
          <cell r="AB21">
            <v>87.46</v>
          </cell>
          <cell r="AC21">
            <v>26.17</v>
          </cell>
          <cell r="AD21">
            <v>21.2</v>
          </cell>
          <cell r="AE21">
            <v>100</v>
          </cell>
          <cell r="AF21">
            <v>100</v>
          </cell>
        </row>
        <row r="22">
          <cell r="A22">
            <v>206</v>
          </cell>
          <cell r="B22" t="str">
            <v>Malaysia</v>
          </cell>
          <cell r="C22">
            <v>24801.8884320151</v>
          </cell>
          <cell r="D22">
            <v>27923.6876774494</v>
          </cell>
          <cell r="E22">
            <v>5.09153242155011</v>
          </cell>
          <cell r="F22">
            <v>-5.64694483644712</v>
          </cell>
          <cell r="G22">
            <v>30270965</v>
          </cell>
          <cell r="H22">
            <v>32365998</v>
          </cell>
          <cell r="I22">
            <v>1.3448002213693</v>
          </cell>
          <cell r="J22">
            <v>1.29428505685727</v>
          </cell>
          <cell r="K22">
            <v>194642.2</v>
          </cell>
          <cell r="L22">
            <v>191140.4</v>
          </cell>
          <cell r="M22">
            <v>24012700</v>
          </cell>
          <cell r="N22">
            <v>26663532.5</v>
          </cell>
          <cell r="O22">
            <v>1496055</v>
          </cell>
          <cell r="P22">
            <v>1465095.1</v>
          </cell>
          <cell r="Q22">
            <v>4850.109</v>
          </cell>
          <cell r="R22">
            <v>7246.308</v>
          </cell>
          <cell r="S22">
            <v>0.099441</v>
          </cell>
          <cell r="T22">
            <v>0.112903</v>
          </cell>
          <cell r="U22">
            <v>86.86</v>
          </cell>
          <cell r="V22">
            <v>86.86</v>
          </cell>
          <cell r="W22">
            <v>85.15</v>
          </cell>
          <cell r="X22">
            <v>84.62</v>
          </cell>
          <cell r="Y22">
            <v>62.57</v>
          </cell>
          <cell r="Z22">
            <v>72.84</v>
          </cell>
          <cell r="AA22">
            <v>85.79</v>
          </cell>
          <cell r="AB22">
            <v>86.22</v>
          </cell>
          <cell r="AC22">
            <v>57.12</v>
          </cell>
          <cell r="AD22">
            <v>55.63</v>
          </cell>
          <cell r="AE22">
            <v>87.24</v>
          </cell>
          <cell r="AF22">
            <v>87.24</v>
          </cell>
        </row>
        <row r="23">
          <cell r="A23">
            <v>207</v>
          </cell>
          <cell r="B23" t="str">
            <v>Vietnam</v>
          </cell>
          <cell r="C23">
            <v>6102.63686904782</v>
          </cell>
          <cell r="D23">
            <v>8650.13346960462</v>
          </cell>
          <cell r="E23">
            <v>6.67928878891428</v>
          </cell>
          <cell r="F23">
            <v>2.9058355842084</v>
          </cell>
          <cell r="G23">
            <v>92677082</v>
          </cell>
          <cell r="H23">
            <v>97338583</v>
          </cell>
          <cell r="I23">
            <v>1.04478105455123</v>
          </cell>
          <cell r="J23">
            <v>0.904517905712374</v>
          </cell>
          <cell r="K23">
            <v>140618.6</v>
          </cell>
          <cell r="L23">
            <v>146430.9</v>
          </cell>
          <cell r="M23">
            <v>11089560</v>
          </cell>
          <cell r="N23">
            <v>0</v>
          </cell>
          <cell r="O23">
            <v>2860638</v>
          </cell>
          <cell r="P23">
            <v>3429029</v>
          </cell>
          <cell r="Q23">
            <v>0</v>
          </cell>
          <cell r="R23">
            <v>0</v>
          </cell>
          <cell r="S23">
            <v>0.161285</v>
          </cell>
          <cell r="T23">
            <v>0.16546</v>
          </cell>
          <cell r="U23">
            <v>66.66</v>
          </cell>
          <cell r="V23">
            <v>66.73</v>
          </cell>
          <cell r="W23">
            <v>81.54</v>
          </cell>
          <cell r="X23">
            <v>80.6</v>
          </cell>
          <cell r="Y23">
            <v>46</v>
          </cell>
          <cell r="Z23">
            <v>46.84</v>
          </cell>
          <cell r="AA23">
            <v>77.67</v>
          </cell>
          <cell r="AB23">
            <v>77.37</v>
          </cell>
          <cell r="AC23">
            <v>36.02</v>
          </cell>
          <cell r="AD23">
            <v>39.48</v>
          </cell>
          <cell r="AE23">
            <v>62.75</v>
          </cell>
          <cell r="AF23">
            <v>63.49</v>
          </cell>
        </row>
        <row r="24">
          <cell r="A24">
            <v>208</v>
          </cell>
          <cell r="B24" t="str">
            <v>Singapore</v>
          </cell>
          <cell r="C24">
            <v>86974.7476230627</v>
          </cell>
          <cell r="D24">
            <v>98520.0295434221</v>
          </cell>
          <cell r="E24">
            <v>2.98852067557713</v>
          </cell>
          <cell r="F24">
            <v>-5.39102140610559</v>
          </cell>
          <cell r="G24">
            <v>5535002</v>
          </cell>
          <cell r="H24">
            <v>5685807</v>
          </cell>
          <cell r="I24">
            <v>1.18637693749822</v>
          </cell>
          <cell r="J24">
            <v>-0.311904961250833</v>
          </cell>
          <cell r="K24">
            <v>164.714</v>
          </cell>
          <cell r="L24">
            <v>155.7</v>
          </cell>
          <cell r="M24">
            <v>31710200</v>
          </cell>
          <cell r="N24">
            <v>36870900</v>
          </cell>
          <cell r="O24">
            <v>1265</v>
          </cell>
          <cell r="P24">
            <v>1417.707</v>
          </cell>
          <cell r="Q24">
            <v>0</v>
          </cell>
          <cell r="R24">
            <v>0</v>
          </cell>
          <cell r="S24">
            <v>0.008821</v>
          </cell>
          <cell r="T24">
            <v>0.009417</v>
          </cell>
          <cell r="U24">
            <v>66.28</v>
          </cell>
          <cell r="V24">
            <v>66.28</v>
          </cell>
          <cell r="W24">
            <v>76.78</v>
          </cell>
          <cell r="X24">
            <v>76.31</v>
          </cell>
          <cell r="Y24">
            <v>40.7</v>
          </cell>
          <cell r="Z24">
            <v>52.36</v>
          </cell>
          <cell r="AA24">
            <v>70.01</v>
          </cell>
          <cell r="AB24">
            <v>70.74</v>
          </cell>
          <cell r="AC24">
            <v>48.12</v>
          </cell>
          <cell r="AD24">
            <v>51.02</v>
          </cell>
          <cell r="AE24">
            <v>92.71</v>
          </cell>
          <cell r="AF24">
            <v>92.71</v>
          </cell>
        </row>
        <row r="25">
          <cell r="A25">
            <v>214</v>
          </cell>
          <cell r="B25" t="str">
            <v>Egypt, Arab Rep.</v>
          </cell>
          <cell r="C25">
            <v>11512.4021442637</v>
          </cell>
          <cell r="D25">
            <v>12607.0039529995</v>
          </cell>
          <cell r="E25">
            <v>4.37201907940117</v>
          </cell>
          <cell r="F25">
            <v>3.5696694750486</v>
          </cell>
          <cell r="G25">
            <v>92442549</v>
          </cell>
          <cell r="H25">
            <v>102334403</v>
          </cell>
          <cell r="I25">
            <v>2.20702533886058</v>
          </cell>
          <cell r="J25">
            <v>1.92024763689114</v>
          </cell>
          <cell r="K25">
            <v>484.2</v>
          </cell>
          <cell r="L25">
            <v>449.8</v>
          </cell>
          <cell r="M25">
            <v>7185300</v>
          </cell>
          <cell r="N25">
            <v>5928454</v>
          </cell>
          <cell r="O25">
            <v>344113</v>
          </cell>
          <cell r="P25">
            <v>397042</v>
          </cell>
          <cell r="Q25">
            <v>2412.5</v>
          </cell>
          <cell r="R25">
            <v>3092.5</v>
          </cell>
          <cell r="S25">
            <v>0.204589</v>
          </cell>
          <cell r="T25">
            <v>0.162084</v>
          </cell>
          <cell r="U25">
            <v>89.78</v>
          </cell>
          <cell r="V25">
            <v>89.78</v>
          </cell>
          <cell r="W25">
            <v>82.37</v>
          </cell>
          <cell r="X25">
            <v>81.24</v>
          </cell>
          <cell r="Y25">
            <v>53.38</v>
          </cell>
          <cell r="Z25">
            <v>52.06</v>
          </cell>
          <cell r="AA25">
            <v>87.69</v>
          </cell>
          <cell r="AB25">
            <v>88.04</v>
          </cell>
          <cell r="AC25">
            <v>26.75</v>
          </cell>
          <cell r="AD25">
            <v>42.96</v>
          </cell>
          <cell r="AE25">
            <v>95.67</v>
          </cell>
          <cell r="AF25">
            <v>95.67</v>
          </cell>
        </row>
        <row r="26">
          <cell r="A26">
            <v>215</v>
          </cell>
          <cell r="B26" t="str">
            <v>Jordan</v>
          </cell>
          <cell r="C26">
            <v>9464.68224216374</v>
          </cell>
          <cell r="D26">
            <v>10355.0085715537</v>
          </cell>
          <cell r="E26">
            <v>2.49652879315188</v>
          </cell>
          <cell r="F26">
            <v>-1.55138446553204</v>
          </cell>
          <cell r="G26">
            <v>9266573</v>
          </cell>
          <cell r="H26">
            <v>10203140</v>
          </cell>
          <cell r="I26">
            <v>3.82497489731351</v>
          </cell>
          <cell r="J26">
            <v>0.999208651805595</v>
          </cell>
          <cell r="K26">
            <v>975</v>
          </cell>
          <cell r="L26">
            <v>975</v>
          </cell>
          <cell r="M26">
            <v>767000</v>
          </cell>
          <cell r="N26">
            <v>857283</v>
          </cell>
          <cell r="O26">
            <v>873</v>
          </cell>
          <cell r="P26">
            <v>873</v>
          </cell>
          <cell r="Q26">
            <v>53051.844</v>
          </cell>
          <cell r="R26">
            <v>43030.017</v>
          </cell>
          <cell r="S26">
            <v>0.016764</v>
          </cell>
          <cell r="T26">
            <v>0.011858</v>
          </cell>
          <cell r="U26">
            <v>87.43</v>
          </cell>
          <cell r="V26">
            <v>87.43</v>
          </cell>
          <cell r="W26">
            <v>84.56</v>
          </cell>
          <cell r="X26">
            <v>83.88</v>
          </cell>
          <cell r="Y26">
            <v>59.95</v>
          </cell>
          <cell r="Z26">
            <v>79.86</v>
          </cell>
          <cell r="AA26">
            <v>80.78</v>
          </cell>
          <cell r="AB26">
            <v>80.78</v>
          </cell>
          <cell r="AC26">
            <v>48.56</v>
          </cell>
          <cell r="AD26">
            <v>52.7</v>
          </cell>
          <cell r="AE26">
            <v>75.45</v>
          </cell>
          <cell r="AF26">
            <v>75.45</v>
          </cell>
        </row>
        <row r="27">
          <cell r="A27">
            <v>216</v>
          </cell>
          <cell r="B27" t="str">
            <v>Indonesia</v>
          </cell>
          <cell r="C27">
            <v>10247.2063381531</v>
          </cell>
          <cell r="D27">
            <v>12072.7354777743</v>
          </cell>
          <cell r="E27">
            <v>4.87632230022123</v>
          </cell>
          <cell r="F27">
            <v>-2.06954349906437</v>
          </cell>
          <cell r="G27">
            <v>258383257</v>
          </cell>
          <cell r="H27">
            <v>273523621</v>
          </cell>
          <cell r="I27">
            <v>1.26782970253157</v>
          </cell>
          <cell r="J27">
            <v>1.06517898587775</v>
          </cell>
          <cell r="K27">
            <v>950279</v>
          </cell>
          <cell r="L27">
            <v>921332</v>
          </cell>
          <cell r="M27">
            <v>12031700</v>
          </cell>
          <cell r="N27">
            <v>14025449</v>
          </cell>
          <cell r="O27">
            <v>6739658</v>
          </cell>
          <cell r="P27">
            <v>7524705</v>
          </cell>
          <cell r="Q27">
            <v>0</v>
          </cell>
          <cell r="R27">
            <v>0</v>
          </cell>
          <cell r="S27">
            <v>0.3656</v>
          </cell>
          <cell r="T27">
            <v>0.295294</v>
          </cell>
          <cell r="U27">
            <v>81.15</v>
          </cell>
          <cell r="V27">
            <v>81.17</v>
          </cell>
          <cell r="W27">
            <v>83.95</v>
          </cell>
          <cell r="X27">
            <v>83.14</v>
          </cell>
          <cell r="Y27">
            <v>58.7</v>
          </cell>
          <cell r="Z27">
            <v>56.56</v>
          </cell>
          <cell r="AA27">
            <v>83.69</v>
          </cell>
          <cell r="AB27">
            <v>83.68</v>
          </cell>
          <cell r="AC27">
            <v>36.38</v>
          </cell>
          <cell r="AD27">
            <v>34.84</v>
          </cell>
          <cell r="AE27">
            <v>42.39</v>
          </cell>
          <cell r="AF27">
            <v>42.39</v>
          </cell>
        </row>
        <row r="28">
          <cell r="A28">
            <v>24</v>
          </cell>
          <cell r="B28" t="str">
            <v>Cambodia</v>
          </cell>
          <cell r="C28">
            <v>3388.7376383038</v>
          </cell>
          <cell r="D28">
            <v>4421.48061058849</v>
          </cell>
          <cell r="E28">
            <v>6.96579781454312</v>
          </cell>
          <cell r="F28">
            <v>-3.1475890983283</v>
          </cell>
          <cell r="G28">
            <v>15521435</v>
          </cell>
          <cell r="H28">
            <v>16718971</v>
          </cell>
          <cell r="I28">
            <v>1.60368077118284</v>
          </cell>
          <cell r="J28">
            <v>1.39996509699246</v>
          </cell>
          <cell r="K28">
            <v>88468.2</v>
          </cell>
          <cell r="L28">
            <v>80683.7</v>
          </cell>
          <cell r="M28">
            <v>474000</v>
          </cell>
          <cell r="N28">
            <v>763621</v>
          </cell>
          <cell r="O28">
            <v>608193</v>
          </cell>
          <cell r="P28">
            <v>661690</v>
          </cell>
          <cell r="Q28">
            <v>10811.694</v>
          </cell>
          <cell r="R28">
            <v>15422.137</v>
          </cell>
          <cell r="S28">
            <v>0.006834</v>
          </cell>
          <cell r="T28">
            <v>0.007223</v>
          </cell>
          <cell r="U28">
            <v>77.47</v>
          </cell>
          <cell r="V28">
            <v>77.52</v>
          </cell>
          <cell r="W28">
            <v>84.67</v>
          </cell>
          <cell r="X28">
            <v>84.04</v>
          </cell>
          <cell r="Y28">
            <v>54.11</v>
          </cell>
          <cell r="Z28">
            <v>51.58</v>
          </cell>
          <cell r="AA28">
            <v>82.06</v>
          </cell>
          <cell r="AB28">
            <v>82.66</v>
          </cell>
          <cell r="AC28">
            <v>91.1</v>
          </cell>
          <cell r="AD28">
            <v>100</v>
          </cell>
          <cell r="AE28">
            <v>49.46</v>
          </cell>
          <cell r="AF28">
            <v>50.09</v>
          </cell>
        </row>
        <row r="29">
          <cell r="A29">
            <v>247</v>
          </cell>
          <cell r="B29" t="str">
            <v>Brunei Darussalam</v>
          </cell>
          <cell r="C29">
            <v>62540.6252209261</v>
          </cell>
          <cell r="D29">
            <v>65612.7020622772</v>
          </cell>
          <cell r="E29">
            <v>-0.392383749502031</v>
          </cell>
          <cell r="F29">
            <v>1.13357335070793</v>
          </cell>
          <cell r="G29">
            <v>414914</v>
          </cell>
          <cell r="H29">
            <v>437483</v>
          </cell>
          <cell r="I29">
            <v>1.24557202006897</v>
          </cell>
          <cell r="J29">
            <v>0.961675067594484</v>
          </cell>
          <cell r="K29">
            <v>3800</v>
          </cell>
          <cell r="L29">
            <v>3800</v>
          </cell>
          <cell r="M29">
            <v>128026</v>
          </cell>
          <cell r="N29">
            <v>0</v>
          </cell>
          <cell r="O29">
            <v>3370</v>
          </cell>
          <cell r="P29">
            <v>13690.42</v>
          </cell>
          <cell r="Q29">
            <v>20774.679</v>
          </cell>
          <cell r="R29">
            <v>17945.917</v>
          </cell>
          <cell r="S29">
            <v>0.00044</v>
          </cell>
          <cell r="T29">
            <v>0.000451</v>
          </cell>
          <cell r="U29">
            <v>100</v>
          </cell>
          <cell r="V29">
            <v>100</v>
          </cell>
          <cell r="W29">
            <v>88.86</v>
          </cell>
          <cell r="X29">
            <v>87.84</v>
          </cell>
          <cell r="Y29">
            <v>54.46</v>
          </cell>
          <cell r="Z29">
            <v>57.79</v>
          </cell>
          <cell r="AA29">
            <v>94.71</v>
          </cell>
          <cell r="AB29">
            <v>94.17</v>
          </cell>
          <cell r="AC29">
            <v>18.21</v>
          </cell>
          <cell r="AD29">
            <v>19.67</v>
          </cell>
          <cell r="AE29">
            <v>76.43</v>
          </cell>
          <cell r="AF29">
            <v>76.43</v>
          </cell>
        </row>
        <row r="30">
          <cell r="A30">
            <v>25</v>
          </cell>
          <cell r="B30" t="str">
            <v>Thailand</v>
          </cell>
          <cell r="C30">
            <v>15822.3709934811</v>
          </cell>
          <cell r="D30">
            <v>18232.7953533164</v>
          </cell>
          <cell r="E30">
            <v>3.13404724911635</v>
          </cell>
          <cell r="F30">
            <v>-6.09898384267129</v>
          </cell>
          <cell r="G30">
            <v>68714519</v>
          </cell>
          <cell r="H30">
            <v>69799978</v>
          </cell>
          <cell r="I30">
            <v>0.402136059408841</v>
          </cell>
          <cell r="J30">
            <v>0.250165166562935</v>
          </cell>
          <cell r="K30">
            <v>200610</v>
          </cell>
          <cell r="L30">
            <v>198730</v>
          </cell>
          <cell r="M30">
            <v>9463000</v>
          </cell>
          <cell r="N30">
            <v>10213904.8152301</v>
          </cell>
          <cell r="O30">
            <v>1501318</v>
          </cell>
          <cell r="P30">
            <v>1542465</v>
          </cell>
          <cell r="Q30">
            <v>0</v>
          </cell>
          <cell r="R30">
            <v>0</v>
          </cell>
          <cell r="S30">
            <v>0.262898</v>
          </cell>
          <cell r="T30">
            <v>0.301226</v>
          </cell>
          <cell r="U30">
            <v>82.95</v>
          </cell>
          <cell r="V30">
            <v>83.37</v>
          </cell>
          <cell r="W30">
            <v>86.72</v>
          </cell>
          <cell r="X30">
            <v>86.55</v>
          </cell>
          <cell r="Y30">
            <v>58</v>
          </cell>
          <cell r="Z30">
            <v>56.59</v>
          </cell>
          <cell r="AA30">
            <v>86.75</v>
          </cell>
          <cell r="AB30">
            <v>88.17</v>
          </cell>
          <cell r="AC30">
            <v>63.36</v>
          </cell>
          <cell r="AD30">
            <v>67.4</v>
          </cell>
          <cell r="AE30">
            <v>70.06</v>
          </cell>
          <cell r="AF30">
            <v>70.06</v>
          </cell>
        </row>
        <row r="31">
          <cell r="A31">
            <v>40</v>
          </cell>
          <cell r="B31" t="str">
            <v>Sri Lanka</v>
          </cell>
          <cell r="C31">
            <v>11557.4870517689</v>
          </cell>
          <cell r="D31">
            <v>13224.6134973479</v>
          </cell>
          <cell r="E31">
            <v>5.00768330472783</v>
          </cell>
          <cell r="F31">
            <v>-3.5690761372374</v>
          </cell>
          <cell r="G31">
            <v>20970000</v>
          </cell>
          <cell r="H31">
            <v>21919000</v>
          </cell>
          <cell r="I31">
            <v>0.91981102654886</v>
          </cell>
          <cell r="J31">
            <v>0.530626559530355</v>
          </cell>
          <cell r="K31">
            <v>21288.2</v>
          </cell>
          <cell r="L31">
            <v>21130.2</v>
          </cell>
          <cell r="M31">
            <v>5185000</v>
          </cell>
          <cell r="N31">
            <v>6850000</v>
          </cell>
          <cell r="O31">
            <v>502062</v>
          </cell>
          <cell r="P31">
            <v>506105.2</v>
          </cell>
          <cell r="Q31">
            <v>0</v>
          </cell>
          <cell r="R31">
            <v>0</v>
          </cell>
          <cell r="S31">
            <v>0.01421</v>
          </cell>
          <cell r="T31">
            <v>0.008279</v>
          </cell>
          <cell r="U31">
            <v>78.88</v>
          </cell>
          <cell r="V31">
            <v>78.97</v>
          </cell>
          <cell r="W31">
            <v>86.5</v>
          </cell>
          <cell r="X31">
            <v>85.14</v>
          </cell>
          <cell r="Y31">
            <v>58.02</v>
          </cell>
          <cell r="Z31">
            <v>61.48</v>
          </cell>
          <cell r="AA31">
            <v>91.42</v>
          </cell>
          <cell r="AB31">
            <v>90.68</v>
          </cell>
          <cell r="AC31">
            <v>43.22</v>
          </cell>
          <cell r="AD31">
            <v>50.56</v>
          </cell>
          <cell r="AE31">
            <v>47.74</v>
          </cell>
          <cell r="AF31">
            <v>47.74</v>
          </cell>
        </row>
        <row r="32">
          <cell r="A32">
            <v>43</v>
          </cell>
          <cell r="B32" t="str">
            <v>Kenya</v>
          </cell>
          <cell r="C32">
            <v>3683.04191069911</v>
          </cell>
          <cell r="D32">
            <v>4577.90522002939</v>
          </cell>
          <cell r="E32">
            <v>4.96772112759767</v>
          </cell>
          <cell r="F32">
            <v>-0.316182728955951</v>
          </cell>
          <cell r="G32">
            <v>47878339</v>
          </cell>
          <cell r="H32">
            <v>53771300</v>
          </cell>
          <cell r="I32">
            <v>2.49176754837837</v>
          </cell>
          <cell r="J32">
            <v>2.25187943057208</v>
          </cell>
          <cell r="K32">
            <v>35224.1</v>
          </cell>
          <cell r="L32">
            <v>36110.9</v>
          </cell>
          <cell r="M32">
            <v>1076100</v>
          </cell>
          <cell r="N32">
            <v>1311000</v>
          </cell>
          <cell r="O32">
            <v>165367</v>
          </cell>
          <cell r="P32">
            <v>125778</v>
          </cell>
          <cell r="Q32">
            <v>2051618.489</v>
          </cell>
          <cell r="R32">
            <v>2274835.204</v>
          </cell>
          <cell r="S32">
            <v>0.060653</v>
          </cell>
          <cell r="T32">
            <v>0.11735</v>
          </cell>
          <cell r="U32">
            <v>76.21</v>
          </cell>
          <cell r="V32">
            <v>76.24</v>
          </cell>
          <cell r="W32">
            <v>80.95</v>
          </cell>
          <cell r="X32">
            <v>79.86</v>
          </cell>
          <cell r="Y32">
            <v>49.93</v>
          </cell>
          <cell r="Z32">
            <v>45.32</v>
          </cell>
          <cell r="AA32">
            <v>77.84</v>
          </cell>
          <cell r="AB32">
            <v>77.12</v>
          </cell>
          <cell r="AC32">
            <v>22.72</v>
          </cell>
          <cell r="AD32">
            <v>23</v>
          </cell>
          <cell r="AE32">
            <v>97.92</v>
          </cell>
          <cell r="AF32">
            <v>97.92</v>
          </cell>
        </row>
        <row r="33">
          <cell r="A33">
            <v>44</v>
          </cell>
          <cell r="B33" t="str">
            <v>Somalia</v>
          </cell>
          <cell r="C33">
            <v>1082.88587894515</v>
          </cell>
          <cell r="D33">
            <v>1245.74388472777</v>
          </cell>
          <cell r="E33">
            <v>14.895301418612</v>
          </cell>
          <cell r="F33">
            <v>2.44021097265804</v>
          </cell>
          <cell r="G33">
            <v>13797204</v>
          </cell>
          <cell r="H33">
            <v>15893219</v>
          </cell>
          <cell r="I33">
            <v>2.74537714131231</v>
          </cell>
          <cell r="J33">
            <v>2.87428009490378</v>
          </cell>
          <cell r="K33">
            <v>63637.5</v>
          </cell>
          <cell r="L33">
            <v>59800</v>
          </cell>
          <cell r="M33">
            <v>77094.9</v>
          </cell>
          <cell r="N33">
            <v>0</v>
          </cell>
          <cell r="O33">
            <v>30000</v>
          </cell>
          <cell r="P33">
            <v>30000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58.27</v>
          </cell>
          <cell r="V33">
            <v>58.94</v>
          </cell>
          <cell r="W33">
            <v>76.56</v>
          </cell>
          <cell r="X33">
            <v>76.96</v>
          </cell>
          <cell r="Y33">
            <v>61.5</v>
          </cell>
          <cell r="Z33">
            <v>58.83</v>
          </cell>
          <cell r="AA33">
            <v>73.18</v>
          </cell>
          <cell r="AB33">
            <v>74.34</v>
          </cell>
          <cell r="AC33">
            <v>45.01</v>
          </cell>
          <cell r="AD33">
            <v>48.52</v>
          </cell>
          <cell r="AE33">
            <v>93.4</v>
          </cell>
          <cell r="AF33">
            <v>93.4</v>
          </cell>
        </row>
        <row r="34">
          <cell r="A34">
            <v>45</v>
          </cell>
          <cell r="B34" t="str">
            <v>Eritrea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3342818</v>
          </cell>
          <cell r="H34">
            <v>3546427</v>
          </cell>
          <cell r="I34">
            <v>0.942981580368309</v>
          </cell>
          <cell r="J34">
            <v>1.40017030034846</v>
          </cell>
          <cell r="K34">
            <v>10710.6</v>
          </cell>
          <cell r="L34">
            <v>10552.6</v>
          </cell>
          <cell r="M34">
            <v>12551.97</v>
          </cell>
          <cell r="N34">
            <v>0</v>
          </cell>
          <cell r="O34">
            <v>6230.82</v>
          </cell>
          <cell r="P34">
            <v>5640.39</v>
          </cell>
          <cell r="Q34">
            <v>47710.7</v>
          </cell>
          <cell r="R34">
            <v>192302.687</v>
          </cell>
          <cell r="S34">
            <v>0</v>
          </cell>
          <cell r="T34">
            <v>0</v>
          </cell>
          <cell r="U34">
            <v>98.94</v>
          </cell>
          <cell r="V34">
            <v>98.7</v>
          </cell>
          <cell r="W34">
            <v>88.33</v>
          </cell>
          <cell r="X34">
            <v>87.86</v>
          </cell>
          <cell r="Y34">
            <v>52.96</v>
          </cell>
          <cell r="Z34">
            <v>47.01</v>
          </cell>
          <cell r="AA34">
            <v>90.56</v>
          </cell>
          <cell r="AB34">
            <v>90.83</v>
          </cell>
          <cell r="AC34">
            <v>45.21</v>
          </cell>
          <cell r="AD34">
            <v>47.93</v>
          </cell>
          <cell r="AE34">
            <v>0.16</v>
          </cell>
          <cell r="AF34">
            <v>0.16</v>
          </cell>
        </row>
        <row r="35">
          <cell r="A35">
            <v>46</v>
          </cell>
          <cell r="B35" t="str">
            <v>Djibouti</v>
          </cell>
          <cell r="C35">
            <v>4574.44985165724</v>
          </cell>
          <cell r="D35">
            <v>5781.76292104254</v>
          </cell>
          <cell r="E35">
            <v>7.69608557567065</v>
          </cell>
          <cell r="F35">
            <v>0.499999999999986</v>
          </cell>
          <cell r="G35">
            <v>913998</v>
          </cell>
          <cell r="H35">
            <v>988002</v>
          </cell>
          <cell r="I35">
            <v>1.68713196053581</v>
          </cell>
          <cell r="J35">
            <v>1.4728347321268</v>
          </cell>
          <cell r="K35">
            <v>56</v>
          </cell>
          <cell r="L35">
            <v>58</v>
          </cell>
          <cell r="M35">
            <v>910000</v>
          </cell>
          <cell r="N35">
            <v>812569</v>
          </cell>
          <cell r="O35">
            <v>2012</v>
          </cell>
          <cell r="P35">
            <v>2270.131</v>
          </cell>
          <cell r="Q35">
            <v>890</v>
          </cell>
          <cell r="R35">
            <v>890</v>
          </cell>
          <cell r="S35">
            <v>0.000531</v>
          </cell>
          <cell r="T35">
            <v>0.000512</v>
          </cell>
          <cell r="U35">
            <v>99.24</v>
          </cell>
          <cell r="V35">
            <v>99.24</v>
          </cell>
          <cell r="W35">
            <v>89.84</v>
          </cell>
          <cell r="X35">
            <v>88.96</v>
          </cell>
          <cell r="Y35">
            <v>56.54</v>
          </cell>
          <cell r="Z35">
            <v>54.16</v>
          </cell>
          <cell r="AA35">
            <v>91.63</v>
          </cell>
          <cell r="AB35">
            <v>90.89</v>
          </cell>
          <cell r="AC35">
            <v>46.2</v>
          </cell>
          <cell r="AD35">
            <v>49.08</v>
          </cell>
          <cell r="AE35">
            <v>93.4</v>
          </cell>
          <cell r="AF35">
            <v>93.4</v>
          </cell>
        </row>
        <row r="36">
          <cell r="A36">
            <v>47</v>
          </cell>
          <cell r="B36" t="str">
            <v>Yemen, Rep.</v>
          </cell>
          <cell r="C36">
            <v>0</v>
          </cell>
          <cell r="D36">
            <v>0</v>
          </cell>
          <cell r="E36">
            <v>-27.9945462536875</v>
          </cell>
          <cell r="F36">
            <v>0</v>
          </cell>
          <cell r="G36">
            <v>26497881</v>
          </cell>
          <cell r="H36">
            <v>29825968</v>
          </cell>
          <cell r="I36">
            <v>2.57803021578508</v>
          </cell>
          <cell r="J36">
            <v>2.25156062737417</v>
          </cell>
          <cell r="K36">
            <v>5490</v>
          </cell>
          <cell r="L36">
            <v>5490</v>
          </cell>
          <cell r="M36">
            <v>378098</v>
          </cell>
          <cell r="N36">
            <v>423393</v>
          </cell>
          <cell r="O36">
            <v>176778</v>
          </cell>
          <cell r="P36">
            <v>131308</v>
          </cell>
          <cell r="Q36">
            <v>0</v>
          </cell>
          <cell r="R36">
            <v>0</v>
          </cell>
          <cell r="S36">
            <v>0.024728</v>
          </cell>
          <cell r="T36">
            <v>0</v>
          </cell>
          <cell r="U36">
            <v>71.48</v>
          </cell>
          <cell r="V36">
            <v>71.42</v>
          </cell>
          <cell r="W36">
            <v>84.89</v>
          </cell>
          <cell r="X36">
            <v>84.13</v>
          </cell>
          <cell r="Y36">
            <v>53.8</v>
          </cell>
          <cell r="Z36">
            <v>52.1</v>
          </cell>
          <cell r="AA36">
            <v>87.66</v>
          </cell>
          <cell r="AB36">
            <v>87.82</v>
          </cell>
          <cell r="AC36">
            <v>3.8</v>
          </cell>
          <cell r="AD36">
            <v>4.02</v>
          </cell>
          <cell r="AE36">
            <v>100</v>
          </cell>
          <cell r="AF36">
            <v>100</v>
          </cell>
        </row>
        <row r="37">
          <cell r="A37">
            <v>48</v>
          </cell>
          <cell r="B37" t="str">
            <v>Oman</v>
          </cell>
          <cell r="C37">
            <v>35803.6572063605</v>
          </cell>
          <cell r="D37">
            <v>31120.2958489838</v>
          </cell>
          <cell r="E37">
            <v>5.01705799719045</v>
          </cell>
          <cell r="F37">
            <v>-3.2009359899042</v>
          </cell>
          <cell r="G37">
            <v>4267341</v>
          </cell>
          <cell r="H37">
            <v>5106622</v>
          </cell>
          <cell r="I37">
            <v>5.7905914207208</v>
          </cell>
          <cell r="J37">
            <v>2.61143663007279</v>
          </cell>
          <cell r="K37">
            <v>30</v>
          </cell>
          <cell r="L37">
            <v>25</v>
          </cell>
          <cell r="M37">
            <v>3136000</v>
          </cell>
          <cell r="N37">
            <v>5141830</v>
          </cell>
          <cell r="O37">
            <v>257022</v>
          </cell>
          <cell r="P37">
            <v>579186</v>
          </cell>
          <cell r="Q37">
            <v>0</v>
          </cell>
          <cell r="R37">
            <v>0</v>
          </cell>
          <cell r="S37">
            <v>0.027503</v>
          </cell>
          <cell r="T37">
            <v>0.011299</v>
          </cell>
          <cell r="U37">
            <v>95.59</v>
          </cell>
          <cell r="V37">
            <v>95.59</v>
          </cell>
          <cell r="W37">
            <v>82.6</v>
          </cell>
          <cell r="X37">
            <v>81.45</v>
          </cell>
          <cell r="Y37">
            <v>77.59</v>
          </cell>
          <cell r="Z37">
            <v>73.72</v>
          </cell>
          <cell r="AA37">
            <v>83.59</v>
          </cell>
          <cell r="AB37">
            <v>83.1</v>
          </cell>
          <cell r="AC37">
            <v>43.15</v>
          </cell>
          <cell r="AD37">
            <v>41.6</v>
          </cell>
          <cell r="AE37">
            <v>100</v>
          </cell>
          <cell r="AF37">
            <v>100</v>
          </cell>
        </row>
        <row r="38">
          <cell r="A38">
            <v>49</v>
          </cell>
          <cell r="B38" t="str">
            <v>Sudan</v>
          </cell>
          <cell r="C38">
            <v>4434.47499467788</v>
          </cell>
          <cell r="D38">
            <v>4142.44860924087</v>
          </cell>
          <cell r="E38">
            <v>1.91017689052751</v>
          </cell>
          <cell r="F38">
            <v>-3.62980562615675</v>
          </cell>
          <cell r="G38">
            <v>38902948</v>
          </cell>
          <cell r="H38">
            <v>43849269</v>
          </cell>
          <cell r="I38">
            <v>2.40720186967684</v>
          </cell>
          <cell r="J38">
            <v>2.39107177389208</v>
          </cell>
          <cell r="K38">
            <v>192099.3</v>
          </cell>
          <cell r="L38">
            <v>183595.5</v>
          </cell>
          <cell r="M38">
            <v>482000</v>
          </cell>
          <cell r="N38">
            <v>493002.3</v>
          </cell>
          <cell r="O38">
            <v>33008</v>
          </cell>
          <cell r="P38">
            <v>40770</v>
          </cell>
          <cell r="Q38">
            <v>0</v>
          </cell>
          <cell r="R38">
            <v>0</v>
          </cell>
          <cell r="S38">
            <v>0.101948</v>
          </cell>
          <cell r="T38">
            <v>0.10195</v>
          </cell>
          <cell r="U38">
            <v>77.45</v>
          </cell>
          <cell r="V38">
            <v>78.51</v>
          </cell>
          <cell r="W38">
            <v>82.94</v>
          </cell>
          <cell r="X38">
            <v>83.46</v>
          </cell>
          <cell r="Y38">
            <v>49.85</v>
          </cell>
          <cell r="Z38">
            <v>44.95</v>
          </cell>
          <cell r="AA38">
            <v>83.69</v>
          </cell>
          <cell r="AB38">
            <v>85.37</v>
          </cell>
          <cell r="AC38">
            <v>13.2</v>
          </cell>
          <cell r="AD38">
            <v>10.29</v>
          </cell>
          <cell r="AE38">
            <v>47.71</v>
          </cell>
          <cell r="AF38">
            <v>48.66</v>
          </cell>
        </row>
        <row r="39">
          <cell r="A39">
            <v>50</v>
          </cell>
          <cell r="B39" t="str">
            <v>Saudi Arabia</v>
          </cell>
          <cell r="C39">
            <v>48611.1314748371</v>
          </cell>
          <cell r="D39">
            <v>46759.6572318256</v>
          </cell>
          <cell r="E39">
            <v>4.10640887013656</v>
          </cell>
          <cell r="F39">
            <v>-4.10658341325225</v>
          </cell>
          <cell r="G39">
            <v>31717676</v>
          </cell>
          <cell r="H39">
            <v>34813867</v>
          </cell>
          <cell r="I39">
            <v>2.55807744862499</v>
          </cell>
          <cell r="J39">
            <v>1.57883732958732</v>
          </cell>
          <cell r="K39">
            <v>9770</v>
          </cell>
          <cell r="L39">
            <v>9770</v>
          </cell>
          <cell r="M39">
            <v>7783000</v>
          </cell>
          <cell r="N39">
            <v>9394100</v>
          </cell>
          <cell r="O39">
            <v>68130</v>
          </cell>
          <cell r="P39">
            <v>67510.833</v>
          </cell>
          <cell r="Q39">
            <v>0</v>
          </cell>
          <cell r="R39">
            <v>0</v>
          </cell>
          <cell r="S39">
            <v>0.280086</v>
          </cell>
          <cell r="T39">
            <v>0.239964</v>
          </cell>
          <cell r="U39">
            <v>71.34</v>
          </cell>
          <cell r="V39">
            <v>71.34</v>
          </cell>
          <cell r="W39">
            <v>84.97</v>
          </cell>
          <cell r="X39">
            <v>83.9</v>
          </cell>
          <cell r="Y39">
            <v>68.67</v>
          </cell>
          <cell r="Z39">
            <v>68.88</v>
          </cell>
          <cell r="AA39">
            <v>84.07</v>
          </cell>
          <cell r="AB39">
            <v>83.74</v>
          </cell>
          <cell r="AC39">
            <v>39.12</v>
          </cell>
          <cell r="AD39">
            <v>36.99</v>
          </cell>
          <cell r="AE39">
            <v>100</v>
          </cell>
          <cell r="AF39">
            <v>100</v>
          </cell>
        </row>
        <row r="40">
          <cell r="A40">
            <v>51</v>
          </cell>
          <cell r="B40" t="str">
            <v>Kuwait</v>
          </cell>
          <cell r="C40">
            <v>47230.6601329032</v>
          </cell>
          <cell r="D40">
            <v>47306.9881675717</v>
          </cell>
          <cell r="E40">
            <v>0.593019617221231</v>
          </cell>
          <cell r="F40">
            <v>-8.6852616529353</v>
          </cell>
          <cell r="G40">
            <v>3835588</v>
          </cell>
          <cell r="H40">
            <v>4270563</v>
          </cell>
          <cell r="I40">
            <v>3.84418504828989</v>
          </cell>
          <cell r="J40">
            <v>1.49775613966585</v>
          </cell>
          <cell r="K40">
            <v>62.5</v>
          </cell>
          <cell r="L40">
            <v>62.5</v>
          </cell>
          <cell r="M40">
            <v>984815</v>
          </cell>
          <cell r="N40">
            <v>863618</v>
          </cell>
          <cell r="O40">
            <v>3859</v>
          </cell>
          <cell r="P40">
            <v>3016</v>
          </cell>
          <cell r="Q40">
            <v>493.733</v>
          </cell>
          <cell r="R40">
            <v>78.363</v>
          </cell>
          <cell r="S40">
            <v>0.037927</v>
          </cell>
          <cell r="T40">
            <v>0.029399</v>
          </cell>
          <cell r="U40">
            <v>99.38</v>
          </cell>
          <cell r="V40">
            <v>99.38</v>
          </cell>
          <cell r="W40">
            <v>88.18</v>
          </cell>
          <cell r="X40">
            <v>87.55</v>
          </cell>
          <cell r="Y40">
            <v>65.71</v>
          </cell>
          <cell r="Z40">
            <v>77.59</v>
          </cell>
          <cell r="AA40">
            <v>90.77</v>
          </cell>
          <cell r="AB40">
            <v>90.76</v>
          </cell>
          <cell r="AC40">
            <v>23.43</v>
          </cell>
          <cell r="AD40">
            <v>16.27</v>
          </cell>
          <cell r="AE40">
            <v>100</v>
          </cell>
          <cell r="AF40">
            <v>100</v>
          </cell>
        </row>
        <row r="41">
          <cell r="A41">
            <v>52</v>
          </cell>
          <cell r="B41" t="str">
            <v>Bahrain</v>
          </cell>
          <cell r="C41">
            <v>45575.7835718316</v>
          </cell>
          <cell r="D41">
            <v>43755.8556176084</v>
          </cell>
          <cell r="E41">
            <v>2.48537855758804</v>
          </cell>
          <cell r="F41">
            <v>-5.08518021318916</v>
          </cell>
          <cell r="G41">
            <v>1371853</v>
          </cell>
          <cell r="H41">
            <v>1701583</v>
          </cell>
          <cell r="I41">
            <v>2.64276663660774</v>
          </cell>
          <cell r="J41">
            <v>3.61532480809725</v>
          </cell>
          <cell r="K41">
            <v>6</v>
          </cell>
          <cell r="L41">
            <v>7</v>
          </cell>
          <cell r="M41">
            <v>424602</v>
          </cell>
          <cell r="N41">
            <v>454000</v>
          </cell>
          <cell r="O41">
            <v>15000</v>
          </cell>
          <cell r="P41">
            <v>15000</v>
          </cell>
          <cell r="Q41">
            <v>16731</v>
          </cell>
          <cell r="R41">
            <v>2156</v>
          </cell>
          <cell r="S41">
            <v>0.00643</v>
          </cell>
          <cell r="T41">
            <v>0.005085</v>
          </cell>
          <cell r="U41">
            <v>94.12</v>
          </cell>
          <cell r="V41">
            <v>94.12</v>
          </cell>
          <cell r="W41">
            <v>84.11</v>
          </cell>
          <cell r="X41">
            <v>83.78</v>
          </cell>
          <cell r="Y41">
            <v>58.26</v>
          </cell>
          <cell r="Z41">
            <v>57.82</v>
          </cell>
          <cell r="AA41">
            <v>82.44</v>
          </cell>
          <cell r="AB41">
            <v>83.16</v>
          </cell>
          <cell r="AC41">
            <v>75.03</v>
          </cell>
          <cell r="AD41">
            <v>40.29</v>
          </cell>
          <cell r="AE41">
            <v>87.87</v>
          </cell>
          <cell r="AF41">
            <v>87.87</v>
          </cell>
        </row>
        <row r="42">
          <cell r="A42">
            <v>53</v>
          </cell>
          <cell r="B42" t="str">
            <v>Pakistan</v>
          </cell>
          <cell r="C42">
            <v>4373.01447488222</v>
          </cell>
          <cell r="D42">
            <v>4812.88981820957</v>
          </cell>
          <cell r="E42">
            <v>4.73114747532901</v>
          </cell>
          <cell r="F42">
            <v>-0.935389532589809</v>
          </cell>
          <cell r="G42">
            <v>199426953</v>
          </cell>
          <cell r="H42">
            <v>220892331</v>
          </cell>
          <cell r="I42">
            <v>2.08855182687829</v>
          </cell>
          <cell r="J42">
            <v>1.97831956650447</v>
          </cell>
          <cell r="K42">
            <v>39326</v>
          </cell>
          <cell r="L42">
            <v>37259</v>
          </cell>
          <cell r="M42">
            <v>2755600</v>
          </cell>
          <cell r="N42">
            <v>3339186</v>
          </cell>
          <cell r="O42">
            <v>509479</v>
          </cell>
          <cell r="P42">
            <v>488503</v>
          </cell>
          <cell r="Q42">
            <v>0</v>
          </cell>
          <cell r="R42">
            <v>0</v>
          </cell>
          <cell r="S42">
            <v>0.372751</v>
          </cell>
          <cell r="T42">
            <v>0.281829</v>
          </cell>
          <cell r="U42">
            <v>45.25</v>
          </cell>
          <cell r="V42">
            <v>45.53</v>
          </cell>
          <cell r="W42">
            <v>74.92</v>
          </cell>
          <cell r="X42">
            <v>73.94</v>
          </cell>
          <cell r="Y42">
            <v>47</v>
          </cell>
          <cell r="Z42">
            <v>44.03</v>
          </cell>
          <cell r="AA42">
            <v>70.58</v>
          </cell>
          <cell r="AB42">
            <v>70.69</v>
          </cell>
          <cell r="AC42">
            <v>13.92</v>
          </cell>
          <cell r="AD42">
            <v>14.97</v>
          </cell>
          <cell r="AE42">
            <v>68.97</v>
          </cell>
          <cell r="AF42">
            <v>68.97</v>
          </cell>
        </row>
        <row r="43">
          <cell r="A43">
            <v>54</v>
          </cell>
          <cell r="B43" t="str">
            <v>United Arab Emirates</v>
          </cell>
          <cell r="C43">
            <v>64901.8800512352</v>
          </cell>
          <cell r="D43">
            <v>66771.4997535294</v>
          </cell>
          <cell r="E43">
            <v>5.06033486435939</v>
          </cell>
          <cell r="F43">
            <v>-6.13450080253007</v>
          </cell>
          <cell r="G43">
            <v>9262896</v>
          </cell>
          <cell r="H43">
            <v>9890400</v>
          </cell>
          <cell r="I43">
            <v>0.527292387564473</v>
          </cell>
          <cell r="J43">
            <v>1.21942868246666</v>
          </cell>
          <cell r="K43">
            <v>3173</v>
          </cell>
          <cell r="L43">
            <v>3173</v>
          </cell>
          <cell r="M43">
            <v>21233200</v>
          </cell>
          <cell r="N43">
            <v>19297684</v>
          </cell>
          <cell r="O43">
            <v>73000</v>
          </cell>
          <cell r="P43">
            <v>73000</v>
          </cell>
          <cell r="Q43">
            <v>0</v>
          </cell>
          <cell r="R43">
            <v>0</v>
          </cell>
          <cell r="S43">
            <v>0.027756</v>
          </cell>
          <cell r="T43">
            <v>0.024748</v>
          </cell>
          <cell r="U43">
            <v>81.49</v>
          </cell>
          <cell r="V43">
            <v>81.5</v>
          </cell>
          <cell r="W43">
            <v>87.02</v>
          </cell>
          <cell r="X43">
            <v>86.29</v>
          </cell>
          <cell r="Y43">
            <v>64.39</v>
          </cell>
          <cell r="Z43">
            <v>71.15</v>
          </cell>
          <cell r="AA43">
            <v>87.97</v>
          </cell>
          <cell r="AB43">
            <v>88.09</v>
          </cell>
          <cell r="AC43">
            <v>52.89</v>
          </cell>
          <cell r="AD43">
            <v>54.84</v>
          </cell>
          <cell r="AE43">
            <v>100</v>
          </cell>
          <cell r="AF43">
            <v>100</v>
          </cell>
        </row>
        <row r="44">
          <cell r="A44">
            <v>59</v>
          </cell>
          <cell r="B44" t="str">
            <v>Belgium</v>
          </cell>
          <cell r="C44">
            <v>46200.904454307</v>
          </cell>
          <cell r="D44">
            <v>53034.961003118</v>
          </cell>
          <cell r="E44">
            <v>2.04145900919961</v>
          </cell>
          <cell r="F44">
            <v>-5.65965987018394</v>
          </cell>
          <cell r="G44">
            <v>11274196</v>
          </cell>
          <cell r="H44">
            <v>11555997</v>
          </cell>
          <cell r="I44">
            <v>0.579446241677791</v>
          </cell>
          <cell r="J44">
            <v>0.581620792438621</v>
          </cell>
          <cell r="K44">
            <v>6893</v>
          </cell>
          <cell r="L44">
            <v>6893</v>
          </cell>
          <cell r="M44">
            <v>11237600</v>
          </cell>
          <cell r="N44">
            <v>14066604</v>
          </cell>
          <cell r="O44">
            <v>24721</v>
          </cell>
          <cell r="P44">
            <v>21350</v>
          </cell>
          <cell r="Q44">
            <v>78.981</v>
          </cell>
          <cell r="R44">
            <v>130.162</v>
          </cell>
          <cell r="S44">
            <v>0.167306</v>
          </cell>
          <cell r="T44">
            <v>0.181287</v>
          </cell>
          <cell r="U44">
            <v>61.53</v>
          </cell>
          <cell r="V44">
            <v>61.53</v>
          </cell>
          <cell r="W44">
            <v>78.28</v>
          </cell>
          <cell r="X44">
            <v>78.53</v>
          </cell>
          <cell r="Y44">
            <v>30.76</v>
          </cell>
          <cell r="Z44">
            <v>59.86</v>
          </cell>
          <cell r="AA44">
            <v>75.54</v>
          </cell>
          <cell r="AB44">
            <v>77.05</v>
          </cell>
          <cell r="AC44">
            <v>25.19</v>
          </cell>
          <cell r="AD44">
            <v>24.79</v>
          </cell>
          <cell r="AE44">
            <v>60.99</v>
          </cell>
          <cell r="AF44">
            <v>60.99</v>
          </cell>
        </row>
        <row r="45">
          <cell r="A45">
            <v>61</v>
          </cell>
          <cell r="B45" t="str">
            <v>Tunisia</v>
          </cell>
          <cell r="C45">
            <v>10825.0874479973</v>
          </cell>
          <cell r="D45">
            <v>10822.8471746334</v>
          </cell>
          <cell r="E45">
            <v>1.00018078425357</v>
          </cell>
          <cell r="F45">
            <v>-9.18237259399903</v>
          </cell>
          <cell r="G45">
            <v>11179951</v>
          </cell>
          <cell r="H45">
            <v>11818618</v>
          </cell>
          <cell r="I45">
            <v>1.04982516714664</v>
          </cell>
          <cell r="J45">
            <v>1.05385412657395</v>
          </cell>
          <cell r="K45">
            <v>6950.8</v>
          </cell>
          <cell r="L45">
            <v>7027.3</v>
          </cell>
          <cell r="M45">
            <v>445311.5</v>
          </cell>
          <cell r="N45">
            <v>420098</v>
          </cell>
          <cell r="O45">
            <v>117263</v>
          </cell>
          <cell r="P45">
            <v>107997</v>
          </cell>
          <cell r="Q45">
            <v>0</v>
          </cell>
          <cell r="R45">
            <v>0</v>
          </cell>
          <cell r="S45">
            <v>0.043468</v>
          </cell>
          <cell r="T45">
            <v>0.021939</v>
          </cell>
          <cell r="U45">
            <v>65.71</v>
          </cell>
          <cell r="V45">
            <v>65.71</v>
          </cell>
          <cell r="W45">
            <v>75.2</v>
          </cell>
          <cell r="X45">
            <v>74.92</v>
          </cell>
          <cell r="Y45">
            <v>50.83</v>
          </cell>
          <cell r="Z45">
            <v>54</v>
          </cell>
          <cell r="AA45">
            <v>77.91</v>
          </cell>
          <cell r="AB45">
            <v>79.61</v>
          </cell>
          <cell r="AC45">
            <v>44.84</v>
          </cell>
          <cell r="AD45">
            <v>62.32</v>
          </cell>
          <cell r="AE45">
            <v>64.56</v>
          </cell>
          <cell r="AF45">
            <v>64.56</v>
          </cell>
        </row>
        <row r="46">
          <cell r="A46">
            <v>62</v>
          </cell>
          <cell r="B46" t="str">
            <v>Morocco</v>
          </cell>
          <cell r="C46">
            <v>7024.96308902663</v>
          </cell>
          <cell r="D46">
            <v>7369.49263034016</v>
          </cell>
          <cell r="E46">
            <v>4.53637816806425</v>
          </cell>
          <cell r="F46">
            <v>-6.29325315954672</v>
          </cell>
          <cell r="G46">
            <v>34663608</v>
          </cell>
          <cell r="H46">
            <v>36910558</v>
          </cell>
          <cell r="I46">
            <v>1.36882070040432</v>
          </cell>
          <cell r="J46">
            <v>1.19592077719908</v>
          </cell>
          <cell r="K46">
            <v>56846.9</v>
          </cell>
          <cell r="L46">
            <v>57424.9</v>
          </cell>
          <cell r="M46">
            <v>3965000</v>
          </cell>
          <cell r="N46">
            <v>6980958</v>
          </cell>
          <cell r="O46">
            <v>1384017.611</v>
          </cell>
          <cell r="P46">
            <v>1475913.647</v>
          </cell>
          <cell r="Q46">
            <v>51.952</v>
          </cell>
          <cell r="R46">
            <v>36</v>
          </cell>
          <cell r="S46">
            <v>0.103289</v>
          </cell>
          <cell r="T46">
            <v>0.073892</v>
          </cell>
          <cell r="U46">
            <v>100</v>
          </cell>
          <cell r="V46">
            <v>100</v>
          </cell>
          <cell r="W46">
            <v>80.34</v>
          </cell>
          <cell r="X46">
            <v>78.85</v>
          </cell>
          <cell r="Y46">
            <v>54.81</v>
          </cell>
          <cell r="Z46">
            <v>56.2</v>
          </cell>
          <cell r="AA46">
            <v>84.19</v>
          </cell>
          <cell r="AB46">
            <v>84.02</v>
          </cell>
          <cell r="AC46">
            <v>56.26</v>
          </cell>
          <cell r="AD46">
            <v>60.34</v>
          </cell>
          <cell r="AE46">
            <v>100</v>
          </cell>
          <cell r="AF46">
            <v>100</v>
          </cell>
        </row>
        <row r="47">
          <cell r="A47">
            <v>64</v>
          </cell>
          <cell r="B47" t="str">
            <v>Mauritania</v>
          </cell>
          <cell r="C47">
            <v>4200.15256326701</v>
          </cell>
          <cell r="D47">
            <v>5390.08609894654</v>
          </cell>
          <cell r="E47">
            <v>5.37633923694936</v>
          </cell>
          <cell r="F47">
            <v>-1.76332179417277</v>
          </cell>
          <cell r="G47">
            <v>4046304</v>
          </cell>
          <cell r="H47">
            <v>4649660</v>
          </cell>
          <cell r="I47">
            <v>2.89369909323781</v>
          </cell>
          <cell r="J47">
            <v>2.70222792468346</v>
          </cell>
          <cell r="K47">
            <v>3400.4</v>
          </cell>
          <cell r="L47">
            <v>3128</v>
          </cell>
          <cell r="M47">
            <v>72582</v>
          </cell>
          <cell r="N47">
            <v>0</v>
          </cell>
          <cell r="O47">
            <v>403776</v>
          </cell>
          <cell r="P47">
            <v>720849.51</v>
          </cell>
          <cell r="Q47">
            <v>36510.084</v>
          </cell>
          <cell r="R47">
            <v>12519.925</v>
          </cell>
          <cell r="S47">
            <v>0.005745</v>
          </cell>
          <cell r="T47">
            <v>0.005464</v>
          </cell>
          <cell r="U47">
            <v>74.65</v>
          </cell>
          <cell r="V47">
            <v>74.65</v>
          </cell>
          <cell r="W47">
            <v>82.81</v>
          </cell>
          <cell r="X47">
            <v>78.19</v>
          </cell>
          <cell r="Y47">
            <v>62.38</v>
          </cell>
          <cell r="Z47">
            <v>60.25</v>
          </cell>
          <cell r="AA47">
            <v>87.12</v>
          </cell>
          <cell r="AB47">
            <v>79.99</v>
          </cell>
          <cell r="AC47">
            <v>20.24</v>
          </cell>
          <cell r="AD47">
            <v>21.02</v>
          </cell>
          <cell r="AE47">
            <v>96.41</v>
          </cell>
          <cell r="AF47">
            <v>96.41</v>
          </cell>
        </row>
        <row r="48">
          <cell r="A48">
            <v>67</v>
          </cell>
          <cell r="B48" t="str">
            <v>Libya</v>
          </cell>
          <cell r="C48">
            <v>12220.0234015984</v>
          </cell>
          <cell r="D48">
            <v>10846.2915401691</v>
          </cell>
          <cell r="E48">
            <v>-8.8620393625491</v>
          </cell>
          <cell r="F48">
            <v>-31.3000000487945</v>
          </cell>
          <cell r="G48">
            <v>6418315</v>
          </cell>
          <cell r="H48">
            <v>6871287</v>
          </cell>
          <cell r="I48">
            <v>0.880669873783281</v>
          </cell>
          <cell r="J48">
            <v>1.3750057277357</v>
          </cell>
          <cell r="K48">
            <v>2170</v>
          </cell>
          <cell r="L48">
            <v>2170</v>
          </cell>
          <cell r="M48">
            <v>558764.1</v>
          </cell>
          <cell r="N48">
            <v>0</v>
          </cell>
          <cell r="O48">
            <v>25787</v>
          </cell>
          <cell r="P48">
            <v>32450</v>
          </cell>
          <cell r="Q48">
            <v>26.046</v>
          </cell>
          <cell r="R48">
            <v>31.334</v>
          </cell>
          <cell r="S48">
            <v>0.017231</v>
          </cell>
          <cell r="T48">
            <v>0.016258</v>
          </cell>
          <cell r="U48">
            <v>66.46</v>
          </cell>
          <cell r="V48">
            <v>67.6</v>
          </cell>
          <cell r="W48">
            <v>71.91</v>
          </cell>
          <cell r="X48">
            <v>70.92</v>
          </cell>
          <cell r="Y48">
            <v>53.78</v>
          </cell>
          <cell r="Z48">
            <v>51.76</v>
          </cell>
          <cell r="AA48">
            <v>79.26</v>
          </cell>
          <cell r="AB48">
            <v>80.11</v>
          </cell>
          <cell r="AC48">
            <v>17.08</v>
          </cell>
          <cell r="AD48">
            <v>7.08</v>
          </cell>
          <cell r="AE48">
            <v>35.97</v>
          </cell>
          <cell r="AF48">
            <v>36.89</v>
          </cell>
        </row>
        <row r="49">
          <cell r="A49">
            <v>71</v>
          </cell>
          <cell r="B49" t="str">
            <v>Bulgaria</v>
          </cell>
          <cell r="C49">
            <v>18391.9274727456</v>
          </cell>
          <cell r="D49">
            <v>24613.8350724496</v>
          </cell>
          <cell r="E49">
            <v>3.42805491352132</v>
          </cell>
          <cell r="F49">
            <v>-4.38714983385256</v>
          </cell>
          <cell r="G49">
            <v>7177991</v>
          </cell>
          <cell r="H49">
            <v>6934015</v>
          </cell>
          <cell r="I49">
            <v>-0.638069468160719</v>
          </cell>
          <cell r="J49">
            <v>-0.60024151846542</v>
          </cell>
          <cell r="K49">
            <v>38330</v>
          </cell>
          <cell r="L49">
            <v>38930</v>
          </cell>
          <cell r="M49">
            <v>201000</v>
          </cell>
          <cell r="N49">
            <v>252310</v>
          </cell>
          <cell r="O49">
            <v>8829</v>
          </cell>
          <cell r="P49">
            <v>10330</v>
          </cell>
          <cell r="Q49">
            <v>256616.904</v>
          </cell>
          <cell r="R49">
            <v>479714.604</v>
          </cell>
          <cell r="S49">
            <v>0.041749</v>
          </cell>
          <cell r="T49">
            <v>0.155635</v>
          </cell>
          <cell r="U49">
            <v>74.62</v>
          </cell>
          <cell r="V49">
            <v>74.62</v>
          </cell>
          <cell r="W49">
            <v>87.91</v>
          </cell>
          <cell r="X49">
            <v>87.45</v>
          </cell>
          <cell r="Y49">
            <v>46.82</v>
          </cell>
          <cell r="Z49">
            <v>56.5</v>
          </cell>
          <cell r="AA49">
            <v>86.8</v>
          </cell>
          <cell r="AB49">
            <v>86.65</v>
          </cell>
          <cell r="AC49">
            <v>23.45</v>
          </cell>
          <cell r="AD49">
            <v>27.03</v>
          </cell>
          <cell r="AE49">
            <v>42.62</v>
          </cell>
          <cell r="AF49">
            <v>42.62</v>
          </cell>
        </row>
        <row r="50">
          <cell r="A50">
            <v>72</v>
          </cell>
          <cell r="B50" t="str">
            <v>Romania</v>
          </cell>
          <cell r="C50">
            <v>21605.8356153117</v>
          </cell>
          <cell r="D50">
            <v>32116.4809530635</v>
          </cell>
          <cell r="E50">
            <v>2.95367403735953</v>
          </cell>
          <cell r="F50">
            <v>-3.93045405715536</v>
          </cell>
          <cell r="G50">
            <v>19815616</v>
          </cell>
          <cell r="H50">
            <v>19286123</v>
          </cell>
          <cell r="I50">
            <v>-0.470052227864654</v>
          </cell>
          <cell r="J50">
            <v>-0.442473206930647</v>
          </cell>
          <cell r="K50">
            <v>69009.6</v>
          </cell>
          <cell r="L50">
            <v>69290.5</v>
          </cell>
          <cell r="M50">
            <v>699000</v>
          </cell>
          <cell r="N50">
            <v>643725</v>
          </cell>
          <cell r="O50">
            <v>15203</v>
          </cell>
          <cell r="P50">
            <v>17130</v>
          </cell>
          <cell r="Q50">
            <v>0</v>
          </cell>
          <cell r="R50">
            <v>0</v>
          </cell>
          <cell r="S50">
            <v>0.126077</v>
          </cell>
          <cell r="T50">
            <v>0.320847</v>
          </cell>
          <cell r="U50">
            <v>74.62</v>
          </cell>
          <cell r="V50">
            <v>74.62</v>
          </cell>
          <cell r="W50">
            <v>82.99</v>
          </cell>
          <cell r="X50">
            <v>83.51</v>
          </cell>
          <cell r="Y50">
            <v>58.21</v>
          </cell>
          <cell r="Z50">
            <v>63.7</v>
          </cell>
          <cell r="AA50">
            <v>76.48</v>
          </cell>
          <cell r="AB50">
            <v>78.31</v>
          </cell>
          <cell r="AC50">
            <v>22.36</v>
          </cell>
          <cell r="AD50">
            <v>22.93</v>
          </cell>
          <cell r="AE50">
            <v>77.53</v>
          </cell>
          <cell r="AF50">
            <v>77.53</v>
          </cell>
        </row>
        <row r="51">
          <cell r="A51">
            <v>74</v>
          </cell>
          <cell r="B51" t="str">
            <v>Georgia</v>
          </cell>
          <cell r="C51">
            <v>12089.1694050447</v>
          </cell>
          <cell r="D51">
            <v>14766.9760970995</v>
          </cell>
          <cell r="E51">
            <v>3.02220738019703</v>
          </cell>
          <cell r="F51">
            <v>-6.76043981705519</v>
          </cell>
          <cell r="G51">
            <v>3725276</v>
          </cell>
          <cell r="H51">
            <v>3714000</v>
          </cell>
          <cell r="I51">
            <v>0.157481405176007</v>
          </cell>
          <cell r="J51">
            <v>-0.165748398790001</v>
          </cell>
          <cell r="K51">
            <v>28224</v>
          </cell>
          <cell r="L51">
            <v>28224</v>
          </cell>
          <cell r="M51">
            <v>222000</v>
          </cell>
          <cell r="N51">
            <v>260498</v>
          </cell>
          <cell r="O51">
            <v>22520</v>
          </cell>
          <cell r="P51">
            <v>251755.456</v>
          </cell>
          <cell r="Q51">
            <v>3165</v>
          </cell>
          <cell r="R51">
            <v>3265.25</v>
          </cell>
          <cell r="S51">
            <v>0.032599</v>
          </cell>
          <cell r="T51">
            <v>0.01865</v>
          </cell>
          <cell r="U51">
            <v>74.62</v>
          </cell>
          <cell r="V51">
            <v>74.62</v>
          </cell>
          <cell r="W51">
            <v>86.42</v>
          </cell>
          <cell r="X51">
            <v>86</v>
          </cell>
          <cell r="Y51">
            <v>56.53</v>
          </cell>
          <cell r="Z51">
            <v>58.17</v>
          </cell>
          <cell r="AA51">
            <v>86.71</v>
          </cell>
          <cell r="AB51">
            <v>86.65</v>
          </cell>
          <cell r="AC51">
            <v>61.2</v>
          </cell>
          <cell r="AD51">
            <v>76.96</v>
          </cell>
          <cell r="AE51">
            <v>99.06</v>
          </cell>
          <cell r="AF51">
            <v>99.06</v>
          </cell>
        </row>
        <row r="52">
          <cell r="A52">
            <v>76</v>
          </cell>
          <cell r="B52" t="str">
            <v>Turkey</v>
          </cell>
          <cell r="C52">
            <v>25753.3905100464</v>
          </cell>
          <cell r="D52">
            <v>27235.4258308094</v>
          </cell>
          <cell r="E52">
            <v>6.08448690443663</v>
          </cell>
          <cell r="F52">
            <v>1.79355139618684</v>
          </cell>
          <cell r="G52">
            <v>78529413</v>
          </cell>
          <cell r="H52">
            <v>84339067</v>
          </cell>
          <cell r="I52">
            <v>1.66948158450263</v>
          </cell>
          <cell r="J52">
            <v>1.08419395235039</v>
          </cell>
          <cell r="K52">
            <v>216303</v>
          </cell>
          <cell r="L52">
            <v>222203.6</v>
          </cell>
          <cell r="M52">
            <v>8297985</v>
          </cell>
          <cell r="N52">
            <v>0</v>
          </cell>
          <cell r="O52">
            <v>431909</v>
          </cell>
          <cell r="P52">
            <v>463168</v>
          </cell>
          <cell r="Q52">
            <v>0</v>
          </cell>
          <cell r="R52">
            <v>0</v>
          </cell>
          <cell r="S52">
            <v>0.616532</v>
          </cell>
          <cell r="T52">
            <v>0.353071</v>
          </cell>
          <cell r="U52">
            <v>69.63</v>
          </cell>
          <cell r="V52">
            <v>69.63</v>
          </cell>
          <cell r="W52">
            <v>75.48</v>
          </cell>
          <cell r="X52">
            <v>75.12</v>
          </cell>
          <cell r="Y52">
            <v>54.28</v>
          </cell>
          <cell r="Z52">
            <v>68.12</v>
          </cell>
          <cell r="AA52">
            <v>73.4</v>
          </cell>
          <cell r="AB52">
            <v>74.52</v>
          </cell>
          <cell r="AC52">
            <v>16.71</v>
          </cell>
          <cell r="AD52">
            <v>19.3</v>
          </cell>
          <cell r="AE52">
            <v>100</v>
          </cell>
          <cell r="AF52">
            <v>100</v>
          </cell>
        </row>
        <row r="53">
          <cell r="A53">
            <v>77</v>
          </cell>
          <cell r="B53" t="str">
            <v>Syrian Arab Republic</v>
          </cell>
          <cell r="C53">
            <v>0</v>
          </cell>
          <cell r="D53">
            <v>0</v>
          </cell>
          <cell r="E53">
            <v>-3.18728129711911</v>
          </cell>
          <cell r="F53">
            <v>0</v>
          </cell>
          <cell r="G53">
            <v>17997411</v>
          </cell>
          <cell r="H53">
            <v>17500657</v>
          </cell>
          <cell r="I53">
            <v>-3.88682264150975</v>
          </cell>
          <cell r="J53">
            <v>2.49081534407701</v>
          </cell>
          <cell r="K53">
            <v>5220.8</v>
          </cell>
          <cell r="L53">
            <v>5220.8</v>
          </cell>
          <cell r="M53">
            <v>105000</v>
          </cell>
          <cell r="N53">
            <v>0</v>
          </cell>
          <cell r="O53">
            <v>3822</v>
          </cell>
          <cell r="P53">
            <v>4080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65</v>
          </cell>
          <cell r="V53">
            <v>66.44</v>
          </cell>
          <cell r="W53">
            <v>72.27</v>
          </cell>
          <cell r="X53">
            <v>73.71</v>
          </cell>
          <cell r="Y53">
            <v>39.42</v>
          </cell>
          <cell r="Z53">
            <v>49.29</v>
          </cell>
          <cell r="AA53">
            <v>76.05</v>
          </cell>
          <cell r="AB53">
            <v>80.71</v>
          </cell>
          <cell r="AC53">
            <v>16.03</v>
          </cell>
          <cell r="AD53">
            <v>10.94</v>
          </cell>
          <cell r="AE53">
            <v>100</v>
          </cell>
          <cell r="AF53">
            <v>100</v>
          </cell>
        </row>
        <row r="54">
          <cell r="A54">
            <v>78</v>
          </cell>
          <cell r="B54" t="str">
            <v>Lebanon</v>
          </cell>
          <cell r="C54">
            <v>15105.9569116377</v>
          </cell>
          <cell r="D54">
            <v>12118.5733563565</v>
          </cell>
          <cell r="E54">
            <v>0.581709756533684</v>
          </cell>
          <cell r="F54">
            <v>-21.4642662752687</v>
          </cell>
          <cell r="G54">
            <v>6532681</v>
          </cell>
          <cell r="H54">
            <v>6825442</v>
          </cell>
          <cell r="I54">
            <v>4.24701618392068</v>
          </cell>
          <cell r="J54">
            <v>-0.442463494176285</v>
          </cell>
          <cell r="K54">
            <v>1403.3</v>
          </cell>
          <cell r="L54">
            <v>1433.3</v>
          </cell>
          <cell r="M54">
            <v>1130000</v>
          </cell>
          <cell r="N54">
            <v>772871</v>
          </cell>
          <cell r="O54">
            <v>3638</v>
          </cell>
          <cell r="P54">
            <v>2619.8</v>
          </cell>
          <cell r="Q54">
            <v>12.731</v>
          </cell>
          <cell r="R54">
            <v>11.481</v>
          </cell>
          <cell r="S54">
            <v>0.008169</v>
          </cell>
          <cell r="T54">
            <v>0.002679</v>
          </cell>
          <cell r="U54">
            <v>68.4</v>
          </cell>
          <cell r="V54">
            <v>68.4</v>
          </cell>
          <cell r="W54">
            <v>72.75</v>
          </cell>
          <cell r="X54">
            <v>69.09</v>
          </cell>
          <cell r="Y54">
            <v>34.12</v>
          </cell>
          <cell r="Z54">
            <v>57.54</v>
          </cell>
          <cell r="AA54">
            <v>79.18</v>
          </cell>
          <cell r="AB54">
            <v>75.02</v>
          </cell>
          <cell r="AC54">
            <v>38.12</v>
          </cell>
          <cell r="AD54">
            <v>46.49</v>
          </cell>
          <cell r="AE54">
            <v>67.1</v>
          </cell>
          <cell r="AF54">
            <v>67.88</v>
          </cell>
        </row>
        <row r="55">
          <cell r="A55">
            <v>79</v>
          </cell>
          <cell r="B55" t="str">
            <v>Israel</v>
          </cell>
          <cell r="C55">
            <v>35469.9501969785</v>
          </cell>
          <cell r="D55">
            <v>39481.5687799714</v>
          </cell>
          <cell r="E55">
            <v>2.27967941916557</v>
          </cell>
          <cell r="F55">
            <v>-2.15342848939964</v>
          </cell>
          <cell r="G55">
            <v>8380100</v>
          </cell>
          <cell r="H55">
            <v>9216900</v>
          </cell>
          <cell r="I55">
            <v>1.98128897562083</v>
          </cell>
          <cell r="J55">
            <v>1.78321064217074</v>
          </cell>
          <cell r="K55">
            <v>1650</v>
          </cell>
          <cell r="L55">
            <v>1400</v>
          </cell>
          <cell r="M55">
            <v>2522000</v>
          </cell>
          <cell r="N55">
            <v>2994000</v>
          </cell>
          <cell r="O55">
            <v>2097</v>
          </cell>
          <cell r="P55">
            <v>2046</v>
          </cell>
          <cell r="Q55">
            <v>4831.329</v>
          </cell>
          <cell r="R55">
            <v>9492.049</v>
          </cell>
          <cell r="S55">
            <v>0.033196</v>
          </cell>
          <cell r="T55">
            <v>0.027706</v>
          </cell>
          <cell r="U55">
            <v>75.17</v>
          </cell>
          <cell r="V55">
            <v>75.17</v>
          </cell>
          <cell r="W55">
            <v>77.22</v>
          </cell>
          <cell r="X55">
            <v>76.26</v>
          </cell>
          <cell r="Y55">
            <v>30.64</v>
          </cell>
          <cell r="Z55">
            <v>46.77</v>
          </cell>
          <cell r="AA55">
            <v>86.79</v>
          </cell>
          <cell r="AB55">
            <v>87.92</v>
          </cell>
          <cell r="AC55">
            <v>16.06</v>
          </cell>
          <cell r="AD55">
            <v>16.47</v>
          </cell>
          <cell r="AE55">
            <v>100</v>
          </cell>
          <cell r="AF55">
            <v>100</v>
          </cell>
        </row>
        <row r="56">
          <cell r="A56">
            <v>80</v>
          </cell>
          <cell r="B56" t="str">
            <v>Greece</v>
          </cell>
          <cell r="C56">
            <v>26760.3633030256</v>
          </cell>
          <cell r="D56">
            <v>27909.5444893558</v>
          </cell>
          <cell r="E56">
            <v>-0.196087629724133</v>
          </cell>
          <cell r="F56">
            <v>-9.01912908499726</v>
          </cell>
          <cell r="G56">
            <v>10820883</v>
          </cell>
          <cell r="H56">
            <v>10715549</v>
          </cell>
          <cell r="I56">
            <v>-0.658861360878339</v>
          </cell>
          <cell r="J56">
            <v>-0.0562855184238398</v>
          </cell>
          <cell r="K56">
            <v>39018.03</v>
          </cell>
          <cell r="L56">
            <v>39018</v>
          </cell>
          <cell r="M56">
            <v>3679000</v>
          </cell>
          <cell r="N56">
            <v>5756000</v>
          </cell>
          <cell r="O56">
            <v>65426.6</v>
          </cell>
          <cell r="P56">
            <v>83172</v>
          </cell>
          <cell r="Q56">
            <v>31873.027</v>
          </cell>
          <cell r="R56">
            <v>46598.566</v>
          </cell>
          <cell r="S56">
            <v>0.058452</v>
          </cell>
          <cell r="T56">
            <v>0.125565</v>
          </cell>
          <cell r="U56">
            <v>92</v>
          </cell>
          <cell r="V56">
            <v>92</v>
          </cell>
          <cell r="W56">
            <v>79.56</v>
          </cell>
          <cell r="X56">
            <v>77.74</v>
          </cell>
          <cell r="Y56">
            <v>59.76</v>
          </cell>
          <cell r="Z56">
            <v>67.74</v>
          </cell>
          <cell r="AA56">
            <v>89.98</v>
          </cell>
          <cell r="AB56">
            <v>89.11</v>
          </cell>
          <cell r="AC56">
            <v>100</v>
          </cell>
          <cell r="AD56">
            <v>100</v>
          </cell>
          <cell r="AE56">
            <v>59.75</v>
          </cell>
          <cell r="AF56">
            <v>59.75</v>
          </cell>
        </row>
        <row r="57">
          <cell r="A57">
            <v>81</v>
          </cell>
          <cell r="B57" t="str">
            <v>Cyprus</v>
          </cell>
          <cell r="C57">
            <v>31815.2740406778</v>
          </cell>
          <cell r="D57">
            <v>39452.8673523841</v>
          </cell>
          <cell r="E57">
            <v>3.38307971194378</v>
          </cell>
          <cell r="F57">
            <v>-5.2289880999943</v>
          </cell>
          <cell r="G57">
            <v>1160987</v>
          </cell>
          <cell r="H57">
            <v>1207361</v>
          </cell>
          <cell r="I57">
            <v>0.751316386354157</v>
          </cell>
          <cell r="J57">
            <v>0.7304469214141</v>
          </cell>
          <cell r="K57">
            <v>1727.1</v>
          </cell>
          <cell r="L57">
            <v>1725.3</v>
          </cell>
          <cell r="M57">
            <v>308458</v>
          </cell>
          <cell r="N57">
            <v>364364</v>
          </cell>
          <cell r="O57">
            <v>1488</v>
          </cell>
          <cell r="P57">
            <v>1500</v>
          </cell>
          <cell r="Q57">
            <v>88958.69</v>
          </cell>
          <cell r="R57">
            <v>137912.353</v>
          </cell>
          <cell r="S57">
            <v>0.006669</v>
          </cell>
          <cell r="T57">
            <v>0.012639</v>
          </cell>
          <cell r="U57">
            <v>71.65</v>
          </cell>
          <cell r="V57">
            <v>71.65</v>
          </cell>
          <cell r="W57">
            <v>72.15</v>
          </cell>
          <cell r="X57">
            <v>70.86</v>
          </cell>
          <cell r="Y57">
            <v>58.64</v>
          </cell>
          <cell r="Z57">
            <v>62.31</v>
          </cell>
          <cell r="AA57">
            <v>80.55</v>
          </cell>
          <cell r="AB57">
            <v>81.4</v>
          </cell>
          <cell r="AC57">
            <v>63.86</v>
          </cell>
          <cell r="AD57">
            <v>56.64</v>
          </cell>
          <cell r="AE57">
            <v>61.69</v>
          </cell>
          <cell r="AF57">
            <v>61.69</v>
          </cell>
        </row>
        <row r="58">
          <cell r="A58">
            <v>82</v>
          </cell>
          <cell r="B58" t="str">
            <v>Albania</v>
          </cell>
          <cell r="C58">
            <v>11658.9055171112</v>
          </cell>
          <cell r="D58">
            <v>13439.6652780757</v>
          </cell>
          <cell r="E58">
            <v>2.21872637165328</v>
          </cell>
          <cell r="F58">
            <v>-3.95539792669307</v>
          </cell>
          <cell r="G58">
            <v>2880703</v>
          </cell>
          <cell r="H58">
            <v>2837743</v>
          </cell>
          <cell r="I58">
            <v>-0.291205786840436</v>
          </cell>
          <cell r="J58">
            <v>-0.577942252408581</v>
          </cell>
          <cell r="K58">
            <v>7891.875</v>
          </cell>
          <cell r="L58">
            <v>7889</v>
          </cell>
          <cell r="M58">
            <v>39699.53</v>
          </cell>
          <cell r="N58">
            <v>0</v>
          </cell>
          <cell r="O58">
            <v>7855.5</v>
          </cell>
          <cell r="P58">
            <v>8710</v>
          </cell>
          <cell r="Q58">
            <v>14168.2</v>
          </cell>
          <cell r="R58">
            <v>22373.521</v>
          </cell>
          <cell r="S58">
            <v>0.033971</v>
          </cell>
          <cell r="T58">
            <v>0.015883</v>
          </cell>
          <cell r="U58">
            <v>73.44</v>
          </cell>
          <cell r="V58">
            <v>73.44</v>
          </cell>
          <cell r="W58">
            <v>75.79</v>
          </cell>
          <cell r="X58">
            <v>75.24</v>
          </cell>
          <cell r="Y58">
            <v>57.41</v>
          </cell>
          <cell r="Z58">
            <v>78.68</v>
          </cell>
          <cell r="AA58">
            <v>79.08</v>
          </cell>
          <cell r="AB58">
            <v>80.09</v>
          </cell>
          <cell r="AC58">
            <v>55.17</v>
          </cell>
          <cell r="AD58">
            <v>59.6</v>
          </cell>
          <cell r="AE58">
            <v>100</v>
          </cell>
          <cell r="AF58">
            <v>100</v>
          </cell>
        </row>
        <row r="59">
          <cell r="A59">
            <v>84</v>
          </cell>
          <cell r="B59" t="str">
            <v>Algeria</v>
          </cell>
          <cell r="C59">
            <v>12015.6405282427</v>
          </cell>
          <cell r="D59">
            <v>11324.2358133821</v>
          </cell>
          <cell r="E59">
            <v>3.70000000000022</v>
          </cell>
          <cell r="F59">
            <v>-5.09999999999982</v>
          </cell>
          <cell r="G59">
            <v>39728020</v>
          </cell>
          <cell r="H59">
            <v>43851043</v>
          </cell>
          <cell r="I59">
            <v>2.0453720881528</v>
          </cell>
          <cell r="J59">
            <v>1.83653350440444</v>
          </cell>
          <cell r="K59">
            <v>19560</v>
          </cell>
          <cell r="L59">
            <v>19490</v>
          </cell>
          <cell r="M59">
            <v>1635509</v>
          </cell>
          <cell r="N59">
            <v>724991</v>
          </cell>
          <cell r="O59">
            <v>95946</v>
          </cell>
          <cell r="P59">
            <v>100149.074</v>
          </cell>
          <cell r="Q59">
            <v>4386.676</v>
          </cell>
          <cell r="R59">
            <v>21747.112</v>
          </cell>
          <cell r="S59">
            <v>0.07843</v>
          </cell>
          <cell r="T59">
            <v>0.05375</v>
          </cell>
          <cell r="U59">
            <v>99</v>
          </cell>
          <cell r="V59">
            <v>99</v>
          </cell>
          <cell r="W59">
            <v>74.73</v>
          </cell>
          <cell r="X59">
            <v>73.74</v>
          </cell>
          <cell r="Y59">
            <v>44.38</v>
          </cell>
          <cell r="Z59">
            <v>47.02</v>
          </cell>
          <cell r="AA59">
            <v>83.27</v>
          </cell>
          <cell r="AB59">
            <v>83.96</v>
          </cell>
          <cell r="AC59">
            <v>18.61</v>
          </cell>
          <cell r="AD59">
            <v>17.47</v>
          </cell>
          <cell r="AE59">
            <v>100</v>
          </cell>
          <cell r="AF59">
            <v>100</v>
          </cell>
        </row>
        <row r="61">
          <cell r="B61" t="str">
            <v>Max</v>
          </cell>
          <cell r="C61">
            <v>92968.2320964638</v>
          </cell>
          <cell r="D61">
            <v>98520.0295434221</v>
          </cell>
          <cell r="E61">
            <v>14.895301418612</v>
          </cell>
          <cell r="F61">
            <v>3.5696694750486</v>
          </cell>
          <cell r="G61">
            <v>1310152392</v>
          </cell>
          <cell r="H61">
            <v>1380004385</v>
          </cell>
          <cell r="I61">
            <v>5.7905914207208</v>
          </cell>
          <cell r="J61">
            <v>3.61532480809725</v>
          </cell>
          <cell r="K61">
            <v>950279</v>
          </cell>
          <cell r="L61">
            <v>921332</v>
          </cell>
          <cell r="M61">
            <v>31710200</v>
          </cell>
          <cell r="N61">
            <v>36870900</v>
          </cell>
          <cell r="O61">
            <v>6739658</v>
          </cell>
          <cell r="P61">
            <v>7524705</v>
          </cell>
          <cell r="Q61">
            <v>2051618.489</v>
          </cell>
          <cell r="R61">
            <v>2274835.204</v>
          </cell>
          <cell r="S61">
            <v>0.880912</v>
          </cell>
          <cell r="T61">
            <v>3.153765</v>
          </cell>
          <cell r="U61">
            <v>100</v>
          </cell>
          <cell r="V61">
            <v>100</v>
          </cell>
          <cell r="W61">
            <v>89.84</v>
          </cell>
          <cell r="X61">
            <v>90.85</v>
          </cell>
          <cell r="Y61">
            <v>77.59</v>
          </cell>
          <cell r="Z61">
            <v>85.77</v>
          </cell>
          <cell r="AA61">
            <v>94.71</v>
          </cell>
          <cell r="AB61">
            <v>97.51</v>
          </cell>
          <cell r="AC61">
            <v>100</v>
          </cell>
          <cell r="AD61">
            <v>100</v>
          </cell>
          <cell r="AE61">
            <v>100</v>
          </cell>
          <cell r="AF61">
            <v>100</v>
          </cell>
        </row>
        <row r="62">
          <cell r="B62" t="str">
            <v>Min</v>
          </cell>
          <cell r="C62">
            <v>0</v>
          </cell>
          <cell r="D62">
            <v>0</v>
          </cell>
          <cell r="E62">
            <v>-27.9945462536875</v>
          </cell>
          <cell r="F62">
            <v>-31.3000000487945</v>
          </cell>
          <cell r="G62">
            <v>414914</v>
          </cell>
          <cell r="H62">
            <v>437483</v>
          </cell>
          <cell r="I62">
            <v>-3.88682264150975</v>
          </cell>
          <cell r="J62">
            <v>-0.60024151846542</v>
          </cell>
          <cell r="K62">
            <v>0</v>
          </cell>
          <cell r="L62">
            <v>0</v>
          </cell>
          <cell r="M62">
            <v>12551.97</v>
          </cell>
          <cell r="N62">
            <v>0</v>
          </cell>
          <cell r="O62">
            <v>343.392</v>
          </cell>
          <cell r="P62">
            <v>281.36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45.25</v>
          </cell>
          <cell r="V62">
            <v>45.53</v>
          </cell>
          <cell r="W62">
            <v>68.73</v>
          </cell>
          <cell r="X62">
            <v>69.09</v>
          </cell>
          <cell r="Y62">
            <v>28.95</v>
          </cell>
          <cell r="Z62">
            <v>29.6</v>
          </cell>
          <cell r="AA62">
            <v>52.76</v>
          </cell>
          <cell r="AB62">
            <v>57.74</v>
          </cell>
          <cell r="AC62">
            <v>3.8</v>
          </cell>
          <cell r="AD62">
            <v>4.02</v>
          </cell>
          <cell r="AE62">
            <v>0.16</v>
          </cell>
          <cell r="AF62">
            <v>0.16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API_SP.POP.SCIE.RD.P6_DS2_en_cs"/>
    </sheetNames>
    <sheetDataSet>
      <sheetData sheetId="0">
        <row r="1">
          <cell r="A1" t="str">
            <v>Data Source</v>
          </cell>
          <cell r="B1" t="str">
            <v>World Development Indicators</v>
          </cell>
        </row>
        <row r="3">
          <cell r="A3" t="str">
            <v>Last Updated Date</v>
          </cell>
          <cell r="B3">
            <v>44762</v>
          </cell>
        </row>
        <row r="5">
          <cell r="A5" t="str">
            <v>Country Name</v>
          </cell>
          <cell r="B5" t="str">
            <v>Country Code</v>
          </cell>
          <cell r="C5" t="str">
            <v>Indicator Name</v>
          </cell>
          <cell r="D5" t="str">
            <v>Indicator Code</v>
          </cell>
          <cell r="E5">
            <v>1960</v>
          </cell>
          <cell r="F5">
            <v>1961</v>
          </cell>
          <cell r="G5">
            <v>1962</v>
          </cell>
          <cell r="H5">
            <v>1963</v>
          </cell>
          <cell r="I5">
            <v>1964</v>
          </cell>
          <cell r="J5">
            <v>1965</v>
          </cell>
          <cell r="K5">
            <v>1966</v>
          </cell>
          <cell r="L5">
            <v>1967</v>
          </cell>
          <cell r="M5">
            <v>1968</v>
          </cell>
          <cell r="N5">
            <v>1969</v>
          </cell>
          <cell r="O5">
            <v>1970</v>
          </cell>
          <cell r="P5">
            <v>1971</v>
          </cell>
          <cell r="Q5">
            <v>1972</v>
          </cell>
          <cell r="R5">
            <v>1973</v>
          </cell>
          <cell r="S5">
            <v>1974</v>
          </cell>
          <cell r="T5">
            <v>1975</v>
          </cell>
          <cell r="U5">
            <v>1976</v>
          </cell>
          <cell r="V5">
            <v>1977</v>
          </cell>
          <cell r="W5">
            <v>1978</v>
          </cell>
          <cell r="X5">
            <v>1979</v>
          </cell>
          <cell r="Y5">
            <v>1980</v>
          </cell>
          <cell r="Z5">
            <v>1981</v>
          </cell>
          <cell r="AA5">
            <v>1982</v>
          </cell>
          <cell r="AB5">
            <v>1983</v>
          </cell>
          <cell r="AC5">
            <v>1984</v>
          </cell>
          <cell r="AD5">
            <v>1985</v>
          </cell>
          <cell r="AE5">
            <v>1986</v>
          </cell>
          <cell r="AF5">
            <v>1987</v>
          </cell>
          <cell r="AG5">
            <v>1988</v>
          </cell>
          <cell r="AH5">
            <v>1989</v>
          </cell>
          <cell r="AI5">
            <v>1990</v>
          </cell>
          <cell r="AJ5">
            <v>1991</v>
          </cell>
          <cell r="AK5">
            <v>1992</v>
          </cell>
          <cell r="AL5">
            <v>1993</v>
          </cell>
          <cell r="AM5">
            <v>1994</v>
          </cell>
          <cell r="AN5">
            <v>1995</v>
          </cell>
          <cell r="AO5">
            <v>1996</v>
          </cell>
          <cell r="AP5">
            <v>1997</v>
          </cell>
          <cell r="AQ5">
            <v>1998</v>
          </cell>
          <cell r="AR5">
            <v>1999</v>
          </cell>
          <cell r="AS5">
            <v>2000</v>
          </cell>
          <cell r="AT5">
            <v>2001</v>
          </cell>
          <cell r="AU5">
            <v>2002</v>
          </cell>
          <cell r="AV5">
            <v>2003</v>
          </cell>
          <cell r="AW5">
            <v>2004</v>
          </cell>
          <cell r="AX5">
            <v>2005</v>
          </cell>
          <cell r="AY5">
            <v>2006</v>
          </cell>
          <cell r="AZ5">
            <v>2007</v>
          </cell>
          <cell r="BA5">
            <v>2008</v>
          </cell>
          <cell r="BB5">
            <v>2009</v>
          </cell>
          <cell r="BC5">
            <v>2010</v>
          </cell>
          <cell r="BD5">
            <v>2011</v>
          </cell>
          <cell r="BE5">
            <v>2012</v>
          </cell>
          <cell r="BF5">
            <v>2013</v>
          </cell>
          <cell r="BG5">
            <v>2014</v>
          </cell>
          <cell r="BH5">
            <v>2015</v>
          </cell>
          <cell r="BI5">
            <v>2016</v>
          </cell>
          <cell r="BJ5">
            <v>2017</v>
          </cell>
          <cell r="BK5">
            <v>2018</v>
          </cell>
          <cell r="BL5">
            <v>2019</v>
          </cell>
          <cell r="BM5">
            <v>2020</v>
          </cell>
          <cell r="BN5">
            <v>2021</v>
          </cell>
        </row>
        <row r="6">
          <cell r="A6" t="str">
            <v>Aruba</v>
          </cell>
          <cell r="B6" t="str">
            <v>ABW</v>
          </cell>
          <cell r="C6" t="str">
            <v>Researchers in R&amp;D (per million people)</v>
          </cell>
          <cell r="D6" t="str">
            <v>SP.POP.SCIE.RD.P6</v>
          </cell>
        </row>
        <row r="7">
          <cell r="A7" t="str">
            <v>Africa Eastern and Southern</v>
          </cell>
          <cell r="B7" t="str">
            <v>AFE</v>
          </cell>
          <cell r="C7" t="str">
            <v>Researchers in R&amp;D (per million people)</v>
          </cell>
          <cell r="D7" t="str">
            <v>SP.POP.SCIE.RD.P6</v>
          </cell>
        </row>
        <row r="8">
          <cell r="A8" t="str">
            <v>Afghanistan</v>
          </cell>
          <cell r="B8" t="str">
            <v>AFG</v>
          </cell>
          <cell r="C8" t="str">
            <v>Researchers in R&amp;D (per million people)</v>
          </cell>
          <cell r="D8" t="str">
            <v>SP.POP.SCIE.RD.P6</v>
          </cell>
        </row>
        <row r="9">
          <cell r="A9" t="str">
            <v>Africa Western and Central</v>
          </cell>
          <cell r="B9" t="str">
            <v>AFW</v>
          </cell>
          <cell r="C9" t="str">
            <v>Researchers in R&amp;D (per million people)</v>
          </cell>
          <cell r="D9" t="str">
            <v>SP.POP.SCIE.RD.P6</v>
          </cell>
        </row>
        <row r="10">
          <cell r="A10" t="str">
            <v>Angola</v>
          </cell>
          <cell r="B10" t="str">
            <v>AGO</v>
          </cell>
          <cell r="C10" t="str">
            <v>Researchers in R&amp;D (per million people)</v>
          </cell>
          <cell r="D10" t="str">
            <v>SP.POP.SCIE.RD.P6</v>
          </cell>
        </row>
        <row r="10">
          <cell r="BD10">
            <v>47.4801216125488</v>
          </cell>
        </row>
        <row r="10">
          <cell r="BI10">
            <v>18.815990447998</v>
          </cell>
        </row>
        <row r="11">
          <cell r="A11" t="str">
            <v>Albania</v>
          </cell>
          <cell r="B11" t="str">
            <v>ALB</v>
          </cell>
          <cell r="C11" t="str">
            <v>Researchers in R&amp;D (per million people)</v>
          </cell>
          <cell r="D11" t="str">
            <v>SP.POP.SCIE.RD.P6</v>
          </cell>
        </row>
        <row r="11">
          <cell r="BA11">
            <v>155.52783203125</v>
          </cell>
        </row>
        <row r="12">
          <cell r="A12" t="str">
            <v>Andorra</v>
          </cell>
          <cell r="B12" t="str">
            <v>AND</v>
          </cell>
          <cell r="C12" t="str">
            <v>Researchers in R&amp;D (per million people)</v>
          </cell>
          <cell r="D12" t="str">
            <v>SP.POP.SCIE.RD.P6</v>
          </cell>
        </row>
        <row r="13">
          <cell r="A13" t="str">
            <v>Arab World</v>
          </cell>
          <cell r="B13" t="str">
            <v>ARB</v>
          </cell>
          <cell r="C13" t="str">
            <v>Researchers in R&amp;D (per million people)</v>
          </cell>
          <cell r="D13" t="str">
            <v>SP.POP.SCIE.RD.P6</v>
          </cell>
        </row>
        <row r="14">
          <cell r="A14" t="str">
            <v>United Arab Emirates</v>
          </cell>
          <cell r="B14" t="str">
            <v>ARE</v>
          </cell>
          <cell r="C14" t="str">
            <v>Researchers in R&amp;D (per million people)</v>
          </cell>
          <cell r="D14" t="str">
            <v>SP.POP.SCIE.RD.P6</v>
          </cell>
        </row>
        <row r="14">
          <cell r="BH14">
            <v>1980.47814941406</v>
          </cell>
          <cell r="BI14">
            <v>2383.08374023438</v>
          </cell>
        </row>
        <row r="14">
          <cell r="BK14">
            <v>2378.88891601563</v>
          </cell>
          <cell r="BL14">
            <v>2382.10131835938</v>
          </cell>
          <cell r="BM14">
            <v>2442.53735351563</v>
          </cell>
        </row>
        <row r="15">
          <cell r="A15" t="str">
            <v>Argentina</v>
          </cell>
          <cell r="B15" t="str">
            <v>ARG</v>
          </cell>
          <cell r="C15" t="str">
            <v>Researchers in R&amp;D (per million people)</v>
          </cell>
          <cell r="D15" t="str">
            <v>SP.POP.SCIE.RD.P6</v>
          </cell>
        </row>
        <row r="15">
          <cell r="AP15">
            <v>695.619445800781</v>
          </cell>
          <cell r="AQ15">
            <v>704.840881347656</v>
          </cell>
          <cell r="AR15">
            <v>713.078796386719</v>
          </cell>
          <cell r="AS15">
            <v>716.556457519531</v>
          </cell>
          <cell r="AT15">
            <v>688.277709960938</v>
          </cell>
          <cell r="AU15">
            <v>692.191833496094</v>
          </cell>
          <cell r="AV15">
            <v>718.522766113281</v>
          </cell>
          <cell r="AW15">
            <v>765.640197753906</v>
          </cell>
          <cell r="AX15">
            <v>819.377685546875</v>
          </cell>
          <cell r="AY15">
            <v>891.832763671875</v>
          </cell>
          <cell r="AZ15">
            <v>974.718078613281</v>
          </cell>
          <cell r="BA15">
            <v>1035.99890136719</v>
          </cell>
          <cell r="BB15">
            <v>1035.62536621094</v>
          </cell>
          <cell r="BC15">
            <v>1123.83312988281</v>
          </cell>
          <cell r="BD15">
            <v>1180.67297363281</v>
          </cell>
          <cell r="BE15">
            <v>1203.37121582031</v>
          </cell>
          <cell r="BF15">
            <v>1198.26440429688</v>
          </cell>
          <cell r="BG15">
            <v>1206.94189453125</v>
          </cell>
          <cell r="BH15">
            <v>1230.53942871094</v>
          </cell>
          <cell r="BI15">
            <v>1259.64013671875</v>
          </cell>
          <cell r="BJ15">
            <v>1210.45654296875</v>
          </cell>
          <cell r="BK15">
            <v>1224.17919921875</v>
          </cell>
          <cell r="BL15">
            <v>1230.75402832031</v>
          </cell>
        </row>
        <row r="16">
          <cell r="A16" t="str">
            <v>Armenia</v>
          </cell>
          <cell r="B16" t="str">
            <v>ARM</v>
          </cell>
          <cell r="C16" t="str">
            <v>Researchers in R&amp;D (per million people)</v>
          </cell>
          <cell r="D16" t="str">
            <v>SP.POP.SCIE.RD.P6</v>
          </cell>
        </row>
        <row r="17">
          <cell r="A17" t="str">
            <v>American Samoa</v>
          </cell>
          <cell r="B17" t="str">
            <v>ASM</v>
          </cell>
          <cell r="C17" t="str">
            <v>Researchers in R&amp;D (per million people)</v>
          </cell>
          <cell r="D17" t="str">
            <v>SP.POP.SCIE.RD.P6</v>
          </cell>
        </row>
        <row r="17">
          <cell r="AU17">
            <v>84.6310119628906</v>
          </cell>
          <cell r="AV17">
            <v>403.334228515625</v>
          </cell>
          <cell r="AW17">
            <v>150.8017578125</v>
          </cell>
          <cell r="AX17">
            <v>100.735366821289</v>
          </cell>
        </row>
        <row r="18">
          <cell r="A18" t="str">
            <v>Antigua and Barbuda</v>
          </cell>
          <cell r="B18" t="str">
            <v>ATG</v>
          </cell>
          <cell r="C18" t="str">
            <v>Researchers in R&amp;D (per million people)</v>
          </cell>
          <cell r="D18" t="str">
            <v>SP.POP.SCIE.RD.P6</v>
          </cell>
        </row>
        <row r="19">
          <cell r="A19" t="str">
            <v>Australia</v>
          </cell>
          <cell r="B19" t="str">
            <v>AUS</v>
          </cell>
          <cell r="C19" t="str">
            <v>Researchers in R&amp;D (per million people)</v>
          </cell>
          <cell r="D19" t="str">
            <v>SP.POP.SCIE.RD.P6</v>
          </cell>
        </row>
        <row r="19">
          <cell r="AO19">
            <v>3355.86499023438</v>
          </cell>
        </row>
        <row r="19">
          <cell r="AQ19">
            <v>3382.171875</v>
          </cell>
        </row>
        <row r="19">
          <cell r="AS19">
            <v>3475.3251953125</v>
          </cell>
        </row>
        <row r="19">
          <cell r="AU19">
            <v>3771.5380859375</v>
          </cell>
        </row>
        <row r="19">
          <cell r="AW19">
            <v>4084.15161132813</v>
          </cell>
        </row>
        <row r="19">
          <cell r="AY19">
            <v>4248.25634765625</v>
          </cell>
        </row>
        <row r="19">
          <cell r="BA19">
            <v>4343.12646484375</v>
          </cell>
        </row>
        <row r="19">
          <cell r="BC19">
            <v>4532.4013671875</v>
          </cell>
        </row>
        <row r="20">
          <cell r="A20" t="str">
            <v>Austria</v>
          </cell>
          <cell r="B20" t="str">
            <v>AUT</v>
          </cell>
          <cell r="C20" t="str">
            <v>Researchers in R&amp;D (per million people)</v>
          </cell>
          <cell r="D20" t="str">
            <v>SP.POP.SCIE.RD.P6</v>
          </cell>
        </row>
        <row r="20">
          <cell r="AQ20">
            <v>2327.40747070313</v>
          </cell>
        </row>
        <row r="20">
          <cell r="AU20">
            <v>2965.6845703125</v>
          </cell>
        </row>
        <row r="20">
          <cell r="AW20">
            <v>3158.79467773438</v>
          </cell>
          <cell r="AX20">
            <v>3449.33447265625</v>
          </cell>
          <cell r="AY20">
            <v>3524.13891601563</v>
          </cell>
          <cell r="AZ20">
            <v>3810.03149414063</v>
          </cell>
          <cell r="BA20">
            <v>4136.92578125</v>
          </cell>
          <cell r="BB20">
            <v>4140.1044921875</v>
          </cell>
          <cell r="BC20">
            <v>4349.71728515625</v>
          </cell>
          <cell r="BD20">
            <v>4390.3466796875</v>
          </cell>
          <cell r="BE20">
            <v>4669.447265625</v>
          </cell>
          <cell r="BF20">
            <v>4724.72021484375</v>
          </cell>
          <cell r="BG20">
            <v>4947.875</v>
          </cell>
          <cell r="BH20">
            <v>5019.4384765625</v>
          </cell>
          <cell r="BI20">
            <v>5372.23974609375</v>
          </cell>
          <cell r="BJ20">
            <v>5387.92919921875</v>
          </cell>
          <cell r="BK20">
            <v>5639.0634765625</v>
          </cell>
          <cell r="BL20">
            <v>5895.44384765625</v>
          </cell>
          <cell r="BM20">
            <v>5751.32275390625</v>
          </cell>
        </row>
        <row r="21">
          <cell r="A21" t="str">
            <v>Azerbaijan</v>
          </cell>
          <cell r="B21" t="str">
            <v>AZE</v>
          </cell>
          <cell r="C21" t="str">
            <v>Researchers in R&amp;D (per million people)</v>
          </cell>
          <cell r="D21" t="str">
            <v>SP.POP.SCIE.RD.P6</v>
          </cell>
        </row>
        <row r="21">
          <cell r="BL21">
            <v>1718.79821777344</v>
          </cell>
          <cell r="BM21">
            <v>1734.85485839844</v>
          </cell>
        </row>
        <row r="22">
          <cell r="A22" t="str">
            <v>Burundi</v>
          </cell>
          <cell r="B22" t="str">
            <v>BDI</v>
          </cell>
          <cell r="C22" t="str">
            <v>Researchers in R&amp;D (per million people)</v>
          </cell>
          <cell r="D22" t="str">
            <v>SP.POP.SCIE.RD.P6</v>
          </cell>
        </row>
        <row r="22">
          <cell r="BE22">
            <v>20.92799949646</v>
          </cell>
        </row>
        <row r="22">
          <cell r="BK22">
            <v>23.4354591369629</v>
          </cell>
        </row>
        <row r="23">
          <cell r="A23" t="str">
            <v>Belgium</v>
          </cell>
          <cell r="B23" t="str">
            <v>BEL</v>
          </cell>
          <cell r="C23" t="str">
            <v>Researchers in R&amp;D (per million people)</v>
          </cell>
          <cell r="D23" t="str">
            <v>SP.POP.SCIE.RD.P6</v>
          </cell>
        </row>
        <row r="23">
          <cell r="AO23">
            <v>2461.70361328125</v>
          </cell>
          <cell r="AP23">
            <v>2568.80419921875</v>
          </cell>
          <cell r="AQ23">
            <v>2695.24267578125</v>
          </cell>
          <cell r="AR23">
            <v>2899.18090820313</v>
          </cell>
          <cell r="AS23">
            <v>2970.1943359375</v>
          </cell>
          <cell r="AT23">
            <v>3123.9892578125</v>
          </cell>
          <cell r="AU23">
            <v>2958.84497070313</v>
          </cell>
          <cell r="AV23">
            <v>2967.3701171875</v>
          </cell>
          <cell r="AW23">
            <v>3091.60522460938</v>
          </cell>
          <cell r="AX23">
            <v>3142.72998046875</v>
          </cell>
          <cell r="AY23">
            <v>3284.4306640625</v>
          </cell>
          <cell r="AZ23">
            <v>3395.017578125</v>
          </cell>
          <cell r="BA23">
            <v>3411.75268554688</v>
          </cell>
          <cell r="BB23">
            <v>3519.85498046875</v>
          </cell>
          <cell r="BC23">
            <v>3732.83129882813</v>
          </cell>
          <cell r="BD23">
            <v>3875.64404296875</v>
          </cell>
          <cell r="BE23">
            <v>4113.263671875</v>
          </cell>
          <cell r="BF23">
            <v>4155.9111328125</v>
          </cell>
          <cell r="BG23">
            <v>4528.9150390625</v>
          </cell>
          <cell r="BH23">
            <v>4711.04541015625</v>
          </cell>
          <cell r="BI23">
            <v>4780.51708984375</v>
          </cell>
          <cell r="BJ23">
            <v>4729.5537109375</v>
          </cell>
          <cell r="BK23">
            <v>5003.94580078125</v>
          </cell>
          <cell r="BL23">
            <v>5253.21044921875</v>
          </cell>
          <cell r="BM23">
            <v>5750.14404296875</v>
          </cell>
        </row>
        <row r="24">
          <cell r="A24" t="str">
            <v>Benin</v>
          </cell>
          <cell r="B24" t="str">
            <v>BEN</v>
          </cell>
          <cell r="C24" t="str">
            <v>Researchers in R&amp;D (per million people)</v>
          </cell>
          <cell r="D24" t="str">
            <v>SP.POP.SCIE.RD.P6</v>
          </cell>
        </row>
        <row r="25">
          <cell r="A25" t="str">
            <v>Burkina Faso</v>
          </cell>
          <cell r="B25" t="str">
            <v>BFA</v>
          </cell>
          <cell r="C25" t="str">
            <v>Researchers in R&amp;D (per million people)</v>
          </cell>
          <cell r="D25" t="str">
            <v>SP.POP.SCIE.RD.P6</v>
          </cell>
        </row>
        <row r="25">
          <cell r="BC25">
            <v>47.5767211914063</v>
          </cell>
        </row>
        <row r="26">
          <cell r="A26" t="str">
            <v>Bangladesh</v>
          </cell>
          <cell r="B26" t="str">
            <v>BGD</v>
          </cell>
          <cell r="C26" t="str">
            <v>Researchers in R&amp;D (per million people)</v>
          </cell>
          <cell r="D26" t="str">
            <v>SP.POP.SCIE.RD.P6</v>
          </cell>
        </row>
        <row r="27">
          <cell r="A27" t="str">
            <v>Bulgaria</v>
          </cell>
          <cell r="B27" t="str">
            <v>BGR</v>
          </cell>
          <cell r="C27" t="str">
            <v>Researchers in R&amp;D (per million people)</v>
          </cell>
          <cell r="D27" t="str">
            <v>SP.POP.SCIE.RD.P6</v>
          </cell>
        </row>
        <row r="27">
          <cell r="AO27">
            <v>1778.94995117188</v>
          </cell>
          <cell r="AP27">
            <v>1458.87377929688</v>
          </cell>
          <cell r="AQ27">
            <v>1471.18273925781</v>
          </cell>
          <cell r="AR27">
            <v>1311.51635742188</v>
          </cell>
          <cell r="AS27">
            <v>1185.17761230469</v>
          </cell>
          <cell r="AT27">
            <v>1162.19201660156</v>
          </cell>
          <cell r="AU27">
            <v>1172.47900390625</v>
          </cell>
          <cell r="AV27">
            <v>1228.6796875</v>
          </cell>
          <cell r="AW27">
            <v>1268.87890625</v>
          </cell>
          <cell r="AX27">
            <v>1307.798828125</v>
          </cell>
          <cell r="AY27">
            <v>1354.47302246094</v>
          </cell>
          <cell r="AZ27">
            <v>1478.61755371094</v>
          </cell>
          <cell r="BA27">
            <v>1513.00744628906</v>
          </cell>
          <cell r="BB27">
            <v>1601.38879394531</v>
          </cell>
          <cell r="BC27">
            <v>1478.65161132813</v>
          </cell>
          <cell r="BD27">
            <v>1613.0322265625</v>
          </cell>
          <cell r="BE27">
            <v>1540.76843261719</v>
          </cell>
          <cell r="BF27">
            <v>1683.79309082031</v>
          </cell>
          <cell r="BG27">
            <v>1821.92175292969</v>
          </cell>
          <cell r="BH27">
            <v>1977.29333496094</v>
          </cell>
          <cell r="BI27">
            <v>2237.291015625</v>
          </cell>
          <cell r="BJ27">
            <v>2125.18383789063</v>
          </cell>
          <cell r="BK27">
            <v>2342.86987304688</v>
          </cell>
          <cell r="BL27">
            <v>2419.95874023438</v>
          </cell>
          <cell r="BM27">
            <v>2402.1201171875</v>
          </cell>
        </row>
        <row r="28">
          <cell r="A28" t="str">
            <v>Bahrain</v>
          </cell>
          <cell r="B28" t="str">
            <v>BHR</v>
          </cell>
          <cell r="C28" t="str">
            <v>Researchers in R&amp;D (per million people)</v>
          </cell>
          <cell r="D28" t="str">
            <v>SP.POP.SCIE.RD.P6</v>
          </cell>
        </row>
        <row r="28">
          <cell r="BG28">
            <v>368.991271972656</v>
          </cell>
        </row>
        <row r="29">
          <cell r="A29" t="str">
            <v>Bahamas, The</v>
          </cell>
          <cell r="B29" t="str">
            <v>BHS</v>
          </cell>
          <cell r="C29" t="str">
            <v>Researchers in R&amp;D (per million people)</v>
          </cell>
          <cell r="D29" t="str">
            <v>SP.POP.SCIE.RD.P6</v>
          </cell>
        </row>
        <row r="30">
          <cell r="A30" t="str">
            <v>Bosnia and Herzegovina</v>
          </cell>
          <cell r="B30" t="str">
            <v>BIH</v>
          </cell>
          <cell r="C30" t="str">
            <v>Researchers in R&amp;D (per million people)</v>
          </cell>
          <cell r="D30" t="str">
            <v>SP.POP.SCIE.RD.P6</v>
          </cell>
        </row>
        <row r="30">
          <cell r="AV30">
            <v>61.5941886901855</v>
          </cell>
          <cell r="AW30">
            <v>63.427661895752</v>
          </cell>
          <cell r="AX30">
            <v>67.1423034667969</v>
          </cell>
          <cell r="AY30">
            <v>178.233047485352</v>
          </cell>
          <cell r="AZ30">
            <v>198.036773681641</v>
          </cell>
        </row>
        <row r="30">
          <cell r="BE30">
            <v>160.139938354492</v>
          </cell>
          <cell r="BF30">
            <v>233.867385864258</v>
          </cell>
          <cell r="BG30">
            <v>292.380615234375</v>
          </cell>
          <cell r="BH30">
            <v>365.228393554688</v>
          </cell>
          <cell r="BI30">
            <v>419.990631103516</v>
          </cell>
          <cell r="BJ30">
            <v>485.420806884766</v>
          </cell>
          <cell r="BK30">
            <v>471.250091552734</v>
          </cell>
          <cell r="BL30">
            <v>460.036346435547</v>
          </cell>
          <cell r="BM30">
            <v>451.990814208984</v>
          </cell>
        </row>
        <row r="31">
          <cell r="A31" t="str">
            <v>Belarus</v>
          </cell>
          <cell r="B31" t="str">
            <v>BLR</v>
          </cell>
          <cell r="C31" t="str">
            <v>Researchers in R&amp;D (per million people)</v>
          </cell>
          <cell r="D31" t="str">
            <v>SP.POP.SCIE.RD.P6</v>
          </cell>
        </row>
        <row r="31">
          <cell r="BM31">
            <v>1465.71350097656</v>
          </cell>
        </row>
        <row r="32">
          <cell r="A32" t="str">
            <v>Belize</v>
          </cell>
          <cell r="B32" t="str">
            <v>BLZ</v>
          </cell>
          <cell r="C32" t="str">
            <v>Researchers in R&amp;D (per million people)</v>
          </cell>
          <cell r="D32" t="str">
            <v>SP.POP.SCIE.RD.P6</v>
          </cell>
        </row>
        <row r="33">
          <cell r="A33" t="str">
            <v>Bermuda</v>
          </cell>
          <cell r="B33" t="str">
            <v>BMU</v>
          </cell>
          <cell r="C33" t="str">
            <v>Researchers in R&amp;D (per million people)</v>
          </cell>
          <cell r="D33" t="str">
            <v>SP.POP.SCIE.RD.P6</v>
          </cell>
        </row>
        <row r="34">
          <cell r="A34" t="str">
            <v>Bolivia</v>
          </cell>
          <cell r="B34" t="str">
            <v>BOL</v>
          </cell>
          <cell r="C34" t="str">
            <v>Researchers in R&amp;D (per million people)</v>
          </cell>
          <cell r="D34" t="str">
            <v>SP.POP.SCIE.RD.P6</v>
          </cell>
        </row>
        <row r="34">
          <cell r="AQ34">
            <v>72.8686370849609</v>
          </cell>
          <cell r="AR34">
            <v>72.6650390625</v>
          </cell>
          <cell r="AS34">
            <v>71.2735977172852</v>
          </cell>
          <cell r="AT34">
            <v>122.374267578125</v>
          </cell>
          <cell r="AU34">
            <v>118.95484161377</v>
          </cell>
        </row>
        <row r="34">
          <cell r="BB34">
            <v>143.857513427734</v>
          </cell>
          <cell r="BC34">
            <v>163.80158996582</v>
          </cell>
        </row>
        <row r="35">
          <cell r="A35" t="str">
            <v>Brazil</v>
          </cell>
          <cell r="B35" t="str">
            <v>BRA</v>
          </cell>
          <cell r="C35" t="str">
            <v>Researchers in R&amp;D (per million people)</v>
          </cell>
          <cell r="D35" t="str">
            <v>SP.POP.SCIE.RD.P6</v>
          </cell>
        </row>
        <row r="35">
          <cell r="AS35">
            <v>295.234558105469</v>
          </cell>
          <cell r="AT35">
            <v>337.399017333984</v>
          </cell>
          <cell r="AU35">
            <v>398.411987304688</v>
          </cell>
          <cell r="AV35">
            <v>423.245239257813</v>
          </cell>
          <cell r="AW35">
            <v>483.0302734375</v>
          </cell>
          <cell r="AX35">
            <v>509.015075683594</v>
          </cell>
          <cell r="AY35">
            <v>543.236083984375</v>
          </cell>
          <cell r="AZ35">
            <v>555.12939453125</v>
          </cell>
          <cell r="BA35">
            <v>590.7138671875</v>
          </cell>
          <cell r="BB35">
            <v>625.520568847656</v>
          </cell>
          <cell r="BC35">
            <v>686.124938964844</v>
          </cell>
          <cell r="BD35">
            <v>737.717834472656</v>
          </cell>
          <cell r="BE35">
            <v>788.489807128906</v>
          </cell>
          <cell r="BF35">
            <v>838.472106933594</v>
          </cell>
          <cell r="BG35">
            <v>887.678466796875</v>
          </cell>
        </row>
        <row r="36">
          <cell r="A36" t="str">
            <v>Barbados</v>
          </cell>
          <cell r="B36" t="str">
            <v>BRB</v>
          </cell>
          <cell r="C36" t="str">
            <v>Researchers in R&amp;D (per million people)</v>
          </cell>
          <cell r="D36" t="str">
            <v>SP.POP.SCIE.RD.P6</v>
          </cell>
        </row>
        <row r="37">
          <cell r="A37" t="str">
            <v>Brunei Darussalam</v>
          </cell>
          <cell r="B37" t="str">
            <v>BRN</v>
          </cell>
          <cell r="C37" t="str">
            <v>Researchers in R&amp;D (per million people)</v>
          </cell>
          <cell r="D37" t="str">
            <v>SP.POP.SCIE.RD.P6</v>
          </cell>
        </row>
        <row r="37">
          <cell r="AU37">
            <v>285.481964111328</v>
          </cell>
          <cell r="AV37">
            <v>277.39013671875</v>
          </cell>
          <cell r="AW37">
            <v>283.502075195313</v>
          </cell>
        </row>
        <row r="38">
          <cell r="A38" t="str">
            <v>Bhutan</v>
          </cell>
          <cell r="B38" t="str">
            <v>BTN</v>
          </cell>
          <cell r="C38" t="str">
            <v>Researchers in R&amp;D (per million people)</v>
          </cell>
          <cell r="D38" t="str">
            <v>SP.POP.SCIE.RD.P6</v>
          </cell>
        </row>
        <row r="39">
          <cell r="A39" t="str">
            <v>Botswana</v>
          </cell>
          <cell r="B39" t="str">
            <v>BWA</v>
          </cell>
          <cell r="C39" t="str">
            <v>Researchers in R&amp;D (per million people)</v>
          </cell>
          <cell r="D39" t="str">
            <v>SP.POP.SCIE.RD.P6</v>
          </cell>
        </row>
        <row r="39">
          <cell r="BE39">
            <v>172.439483642578</v>
          </cell>
          <cell r="BF39">
            <v>185.207809448242</v>
          </cell>
        </row>
        <row r="40">
          <cell r="A40" t="str">
            <v>Central African Republic</v>
          </cell>
          <cell r="B40" t="str">
            <v>CAF</v>
          </cell>
          <cell r="C40" t="str">
            <v>Researchers in R&amp;D (per million people)</v>
          </cell>
          <cell r="D40" t="str">
            <v>SP.POP.SCIE.RD.P6</v>
          </cell>
        </row>
        <row r="41">
          <cell r="A41" t="str">
            <v>Canada</v>
          </cell>
          <cell r="B41" t="str">
            <v>CAN</v>
          </cell>
          <cell r="C41" t="str">
            <v>Researchers in R&amp;D (per million people)</v>
          </cell>
          <cell r="D41" t="str">
            <v>SP.POP.SCIE.RD.P6</v>
          </cell>
        </row>
        <row r="41">
          <cell r="AO41">
            <v>3071.85009765625</v>
          </cell>
          <cell r="AP41">
            <v>3132.90307617188</v>
          </cell>
          <cell r="AQ41">
            <v>3171.46655273438</v>
          </cell>
          <cell r="AR41">
            <v>3255.439453125</v>
          </cell>
          <cell r="AS41">
            <v>3527.48291015625</v>
          </cell>
          <cell r="AT41">
            <v>3708.21655273438</v>
          </cell>
          <cell r="AU41">
            <v>3719.2578125</v>
          </cell>
          <cell r="AV41">
            <v>3913.54833984375</v>
          </cell>
          <cell r="AW41">
            <v>4098.00341796875</v>
          </cell>
          <cell r="AX41">
            <v>4250.05224609375</v>
          </cell>
          <cell r="AY41">
            <v>4323.080078125</v>
          </cell>
          <cell r="AZ41">
            <v>4595.39501953125</v>
          </cell>
          <cell r="BA41">
            <v>4715.39111328125</v>
          </cell>
          <cell r="BB41">
            <v>4451.478515625</v>
          </cell>
          <cell r="BC41">
            <v>4646.30517578125</v>
          </cell>
          <cell r="BD41">
            <v>4780.08154296875</v>
          </cell>
          <cell r="BE41">
            <v>4627.45166015625</v>
          </cell>
          <cell r="BF41">
            <v>4623.11767578125</v>
          </cell>
          <cell r="BG41">
            <v>4541.84814453125</v>
          </cell>
          <cell r="BH41">
            <v>4523.31494140625</v>
          </cell>
          <cell r="BI41">
            <v>4369.6298828125</v>
          </cell>
          <cell r="BJ41">
            <v>4422.56298828125</v>
          </cell>
          <cell r="BK41">
            <v>4516.30419921875</v>
          </cell>
        </row>
        <row r="42">
          <cell r="A42" t="str">
            <v>Central Europe and the Baltics</v>
          </cell>
          <cell r="B42" t="str">
            <v>CEB</v>
          </cell>
          <cell r="C42" t="str">
            <v>Researchers in R&amp;D (per million people)</v>
          </cell>
          <cell r="D42" t="str">
            <v>SP.POP.SCIE.RD.P6</v>
          </cell>
        </row>
        <row r="42">
          <cell r="AO42">
            <v>1405.52558892435</v>
          </cell>
          <cell r="AP42">
            <v>1393.92099946058</v>
          </cell>
          <cell r="AQ42">
            <v>1403.73840662459</v>
          </cell>
          <cell r="AR42">
            <v>1378.86058549874</v>
          </cell>
          <cell r="AS42">
            <v>1371.31972379039</v>
          </cell>
          <cell r="AT42">
            <v>1386.03720679683</v>
          </cell>
          <cell r="AU42">
            <v>1407.37922159557</v>
          </cell>
          <cell r="AV42">
            <v>1420.19386916333</v>
          </cell>
          <cell r="AW42">
            <v>1489.51118788732</v>
          </cell>
          <cell r="AX42">
            <v>1608.72999297103</v>
          </cell>
          <cell r="AY42">
            <v>1615.06102237431</v>
          </cell>
          <cell r="AZ42">
            <v>1678.49413764359</v>
          </cell>
          <cell r="BA42">
            <v>1743.72798174263</v>
          </cell>
          <cell r="BB42">
            <v>1760.98951654285</v>
          </cell>
          <cell r="BC42">
            <v>1833.50801315061</v>
          </cell>
          <cell r="BD42">
            <v>1849.97734147553</v>
          </cell>
          <cell r="BE42">
            <v>1923.00869829177</v>
          </cell>
          <cell r="BF42">
            <v>1999.99295657333</v>
          </cell>
          <cell r="BG42">
            <v>2107.66423530028</v>
          </cell>
          <cell r="BH42">
            <v>2148.37723219415</v>
          </cell>
          <cell r="BI42">
            <v>2242.84550723669</v>
          </cell>
          <cell r="BJ42">
            <v>2567.04731390207</v>
          </cell>
          <cell r="BK42">
            <v>2751.2044416583</v>
          </cell>
          <cell r="BL42">
            <v>2851.04930183121</v>
          </cell>
          <cell r="BM42">
            <v>2961.07763944948</v>
          </cell>
        </row>
        <row r="43">
          <cell r="A43" t="str">
            <v>Switzerland</v>
          </cell>
          <cell r="B43" t="str">
            <v>CHE</v>
          </cell>
          <cell r="C43" t="str">
            <v>Researchers in R&amp;D (per million people)</v>
          </cell>
          <cell r="D43" t="str">
            <v>SP.POP.SCIE.RD.P6</v>
          </cell>
        </row>
        <row r="43">
          <cell r="AO43">
            <v>3140.79223632813</v>
          </cell>
        </row>
        <row r="43">
          <cell r="AS43">
            <v>3654.23754882813</v>
          </cell>
        </row>
        <row r="43">
          <cell r="AW43">
            <v>3468.1748046875</v>
          </cell>
        </row>
        <row r="43">
          <cell r="BA43">
            <v>3298.21459960938</v>
          </cell>
        </row>
        <row r="43">
          <cell r="BE43">
            <v>4468.6494140625</v>
          </cell>
        </row>
        <row r="43">
          <cell r="BH43">
            <v>5271.927734375</v>
          </cell>
        </row>
        <row r="43">
          <cell r="BJ43">
            <v>5235.81201171875</v>
          </cell>
        </row>
        <row r="43">
          <cell r="BL43">
            <v>5551.9697265625</v>
          </cell>
        </row>
        <row r="44">
          <cell r="A44" t="str">
            <v>Channel Islands</v>
          </cell>
          <cell r="B44" t="str">
            <v>CHI</v>
          </cell>
          <cell r="C44" t="str">
            <v>Researchers in R&amp;D (per million people)</v>
          </cell>
          <cell r="D44" t="str">
            <v>SP.POP.SCIE.RD.P6</v>
          </cell>
        </row>
        <row r="45">
          <cell r="A45" t="str">
            <v>Chile</v>
          </cell>
          <cell r="B45" t="str">
            <v>CHL</v>
          </cell>
          <cell r="C45" t="str">
            <v>Researchers in R&amp;D (per million people)</v>
          </cell>
          <cell r="D45" t="str">
            <v>SP.POP.SCIE.RD.P6</v>
          </cell>
        </row>
        <row r="45">
          <cell r="AZ45">
            <v>335.80615234375</v>
          </cell>
          <cell r="BA45">
            <v>356.654479980469</v>
          </cell>
          <cell r="BB45">
            <v>287.75</v>
          </cell>
          <cell r="BC45">
            <v>318.827178955078</v>
          </cell>
          <cell r="BD45">
            <v>352.706817626953</v>
          </cell>
          <cell r="BE45">
            <v>390.682434082031</v>
          </cell>
          <cell r="BF45">
            <v>335.366729736328</v>
          </cell>
          <cell r="BG45">
            <v>427.121887207031</v>
          </cell>
          <cell r="BH45">
            <v>454.959442138672</v>
          </cell>
          <cell r="BI45">
            <v>493.458648681641</v>
          </cell>
          <cell r="BJ45">
            <v>492.620941162109</v>
          </cell>
          <cell r="BK45">
            <v>523.462951660156</v>
          </cell>
          <cell r="BL45">
            <v>510.309326171875</v>
          </cell>
        </row>
        <row r="46">
          <cell r="A46" t="str">
            <v>China</v>
          </cell>
          <cell r="B46" t="str">
            <v>CHN</v>
          </cell>
          <cell r="C46" t="str">
            <v>Researchers in R&amp;D (per million people)</v>
          </cell>
          <cell r="D46" t="str">
            <v>SP.POP.SCIE.RD.P6</v>
          </cell>
        </row>
        <row r="46">
          <cell r="AO46">
            <v>437.826904296875</v>
          </cell>
          <cell r="AP46">
            <v>466.483245849609</v>
          </cell>
          <cell r="AQ46">
            <v>381.687683105469</v>
          </cell>
          <cell r="AR46">
            <v>414.431396484375</v>
          </cell>
          <cell r="AS46">
            <v>538.577819824219</v>
          </cell>
          <cell r="AT46">
            <v>571.710388183594</v>
          </cell>
          <cell r="AU46">
            <v>619.974426269531</v>
          </cell>
          <cell r="AV46">
            <v>655.444152832031</v>
          </cell>
          <cell r="AW46">
            <v>700.070129394531</v>
          </cell>
          <cell r="AX46">
            <v>840.635620117188</v>
          </cell>
          <cell r="AY46">
            <v>914.3369140625</v>
          </cell>
          <cell r="AZ46">
            <v>1057.49438476563</v>
          </cell>
          <cell r="BA46">
            <v>1176.45971679688</v>
          </cell>
          <cell r="BB46">
            <v>846.5595703125</v>
          </cell>
          <cell r="BC46">
            <v>884.593383789063</v>
          </cell>
          <cell r="BD46">
            <v>957.565002441406</v>
          </cell>
          <cell r="BE46">
            <v>1014.31188964844</v>
          </cell>
          <cell r="BF46">
            <v>1066.20983886719</v>
          </cell>
          <cell r="BG46">
            <v>1089.19641113281</v>
          </cell>
          <cell r="BH46">
            <v>1150.8193359375</v>
          </cell>
          <cell r="BI46">
            <v>1196.68798828125</v>
          </cell>
          <cell r="BJ46">
            <v>1224.7822265625</v>
          </cell>
          <cell r="BK46">
            <v>1307.12133789063</v>
          </cell>
          <cell r="BL46">
            <v>1471.25390625</v>
          </cell>
          <cell r="BM46">
            <v>1584.86511230469</v>
          </cell>
        </row>
        <row r="47">
          <cell r="A47" t="str">
            <v>Cote d'Ivoire</v>
          </cell>
          <cell r="B47" t="str">
            <v>CIV</v>
          </cell>
          <cell r="C47" t="str">
            <v>Researchers in R&amp;D (per million people)</v>
          </cell>
          <cell r="D47" t="str">
            <v>SP.POP.SCIE.RD.P6</v>
          </cell>
        </row>
        <row r="47">
          <cell r="AX47">
            <v>69.138313293457</v>
          </cell>
        </row>
        <row r="48">
          <cell r="A48" t="str">
            <v>Cameroon</v>
          </cell>
          <cell r="B48" t="str">
            <v>CMR</v>
          </cell>
          <cell r="C48" t="str">
            <v>Researchers in R&amp;D (per million people)</v>
          </cell>
          <cell r="D48" t="str">
            <v>SP.POP.SCIE.RD.P6</v>
          </cell>
        </row>
        <row r="49">
          <cell r="A49" t="str">
            <v>Congo, Dem. Rep.</v>
          </cell>
          <cell r="B49" t="str">
            <v>COD</v>
          </cell>
          <cell r="C49" t="str">
            <v>Researchers in R&amp;D (per million people)</v>
          </cell>
          <cell r="D49" t="str">
            <v>SP.POP.SCIE.RD.P6</v>
          </cell>
        </row>
        <row r="49">
          <cell r="BH49">
            <v>10.5646896362305</v>
          </cell>
        </row>
        <row r="50">
          <cell r="A50" t="str">
            <v>Congo, Rep.</v>
          </cell>
          <cell r="B50" t="str">
            <v>COG</v>
          </cell>
          <cell r="C50" t="str">
            <v>Researchers in R&amp;D (per million people)</v>
          </cell>
          <cell r="D50" t="str">
            <v>SP.POP.SCIE.RD.P6</v>
          </cell>
        </row>
        <row r="50">
          <cell r="AO50">
            <v>50.9726104736328</v>
          </cell>
          <cell r="AP50">
            <v>49.6986694335938</v>
          </cell>
          <cell r="AQ50">
            <v>40.7399711608887</v>
          </cell>
          <cell r="AR50">
            <v>36.2851486206055</v>
          </cell>
          <cell r="AS50">
            <v>32.5349006652832</v>
          </cell>
        </row>
        <row r="51">
          <cell r="A51" t="str">
            <v>Colombia</v>
          </cell>
          <cell r="B51" t="str">
            <v>COL</v>
          </cell>
          <cell r="C51" t="str">
            <v>Researchers in R&amp;D (per million people)</v>
          </cell>
          <cell r="D51" t="str">
            <v>SP.POP.SCIE.RD.P6</v>
          </cell>
        </row>
        <row r="51">
          <cell r="BF51">
            <v>57.3604011535645</v>
          </cell>
          <cell r="BG51">
            <v>58.2953910827637</v>
          </cell>
          <cell r="BH51">
            <v>69.5486907958984</v>
          </cell>
          <cell r="BI51">
            <v>89.3616104125977</v>
          </cell>
          <cell r="BJ51">
            <v>88.0190963745117</v>
          </cell>
        </row>
        <row r="52">
          <cell r="A52" t="str">
            <v>Comoros</v>
          </cell>
          <cell r="B52" t="str">
            <v>COM</v>
          </cell>
          <cell r="C52" t="str">
            <v>Researchers in R&amp;D (per million people)</v>
          </cell>
          <cell r="D52" t="str">
            <v>SP.POP.SCIE.RD.P6</v>
          </cell>
        </row>
        <row r="53">
          <cell r="A53" t="str">
            <v>Cabo Verde</v>
          </cell>
          <cell r="B53" t="str">
            <v>CPV</v>
          </cell>
          <cell r="C53" t="str">
            <v>Researchers in R&amp;D (per million people)</v>
          </cell>
          <cell r="D53" t="str">
            <v>SP.POP.SCIE.RD.P6</v>
          </cell>
        </row>
        <row r="53">
          <cell r="AT53">
            <v>103.279937744141</v>
          </cell>
          <cell r="AU53">
            <v>135.455154418945</v>
          </cell>
        </row>
        <row r="53">
          <cell r="BD53">
            <v>50.114559173584</v>
          </cell>
        </row>
        <row r="53">
          <cell r="BG53">
            <v>123.487518310547</v>
          </cell>
        </row>
        <row r="54">
          <cell r="A54" t="str">
            <v>Costa Rica</v>
          </cell>
          <cell r="B54" t="str">
            <v>CRI</v>
          </cell>
          <cell r="C54" t="str">
            <v>Researchers in R&amp;D (per million people)</v>
          </cell>
          <cell r="D54" t="str">
            <v>SP.POP.SCIE.RD.P6</v>
          </cell>
        </row>
        <row r="54">
          <cell r="AV54">
            <v>131.602554321289</v>
          </cell>
          <cell r="AW54">
            <v>108.635070800781</v>
          </cell>
          <cell r="AX54">
            <v>122.926086425781</v>
          </cell>
        </row>
        <row r="54">
          <cell r="BA54">
            <v>261.027862548828</v>
          </cell>
          <cell r="BB54">
            <v>339.546173095703</v>
          </cell>
          <cell r="BC54">
            <v>381.878021240234</v>
          </cell>
          <cell r="BD54">
            <v>406.208740234375</v>
          </cell>
          <cell r="BE54">
            <v>337.244018554688</v>
          </cell>
          <cell r="BF54">
            <v>355.116424560547</v>
          </cell>
          <cell r="BG54">
            <v>568.4619140625</v>
          </cell>
          <cell r="BH54">
            <v>495.275787353516</v>
          </cell>
          <cell r="BI54">
            <v>525.376342773438</v>
          </cell>
          <cell r="BJ54">
            <v>380.407592773438</v>
          </cell>
          <cell r="BK54">
            <v>345.03857421875</v>
          </cell>
        </row>
        <row r="55">
          <cell r="A55" t="str">
            <v>Caribbean small states</v>
          </cell>
          <cell r="B55" t="str">
            <v>CSS</v>
          </cell>
          <cell r="C55" t="str">
            <v>Researchers in R&amp;D (per million people)</v>
          </cell>
          <cell r="D55" t="str">
            <v>SP.POP.SCIE.RD.P6</v>
          </cell>
        </row>
        <row r="56">
          <cell r="A56" t="str">
            <v>Cuba</v>
          </cell>
          <cell r="B56" t="str">
            <v>CUB</v>
          </cell>
          <cell r="C56" t="str">
            <v>Researchers in R&amp;D (per million people)</v>
          </cell>
          <cell r="D56" t="str">
            <v>SP.POP.SCIE.RD.P6</v>
          </cell>
        </row>
        <row r="57">
          <cell r="A57" t="str">
            <v>Curacao</v>
          </cell>
          <cell r="B57" t="str">
            <v>CUW</v>
          </cell>
          <cell r="C57" t="str">
            <v>Researchers in R&amp;D (per million people)</v>
          </cell>
          <cell r="D57" t="str">
            <v>SP.POP.SCIE.RD.P6</v>
          </cell>
        </row>
        <row r="58">
          <cell r="A58" t="str">
            <v>Cayman Islands</v>
          </cell>
          <cell r="B58" t="str">
            <v>CYM</v>
          </cell>
          <cell r="C58" t="str">
            <v>Researchers in R&amp;D (per million people)</v>
          </cell>
          <cell r="D58" t="str">
            <v>SP.POP.SCIE.RD.P6</v>
          </cell>
        </row>
        <row r="59">
          <cell r="A59" t="str">
            <v>Cyprus</v>
          </cell>
          <cell r="B59" t="str">
            <v>CYP</v>
          </cell>
          <cell r="C59" t="str">
            <v>Researchers in R&amp;D (per million people)</v>
          </cell>
          <cell r="D59" t="str">
            <v>SP.POP.SCIE.RD.P6</v>
          </cell>
        </row>
        <row r="59">
          <cell r="AQ59">
            <v>345.604248046875</v>
          </cell>
          <cell r="AR59">
            <v>402.608551025391</v>
          </cell>
          <cell r="AS59">
            <v>434.378082275391</v>
          </cell>
          <cell r="AT59">
            <v>471.979583740234</v>
          </cell>
          <cell r="AU59">
            <v>609.482727050781</v>
          </cell>
          <cell r="AV59">
            <v>677.831970214844</v>
          </cell>
          <cell r="AW59">
            <v>795.288818359375</v>
          </cell>
          <cell r="AX59">
            <v>916.650634765625</v>
          </cell>
          <cell r="AY59">
            <v>986.916748046875</v>
          </cell>
          <cell r="AZ59">
            <v>1029.19750976563</v>
          </cell>
          <cell r="BA59">
            <v>1011.38116455078</v>
          </cell>
          <cell r="BB59">
            <v>1065.75183105469</v>
          </cell>
          <cell r="BC59">
            <v>1077.70043945313</v>
          </cell>
          <cell r="BD59">
            <v>1063.79150390625</v>
          </cell>
          <cell r="BE59">
            <v>1017.46435546875</v>
          </cell>
          <cell r="BF59">
            <v>1036.13049316406</v>
          </cell>
          <cell r="BG59">
            <v>1064.92504882813</v>
          </cell>
          <cell r="BH59">
            <v>1009.05438232422</v>
          </cell>
          <cell r="BI59">
            <v>1050.53564453125</v>
          </cell>
          <cell r="BJ59">
            <v>1196.43249511719</v>
          </cell>
          <cell r="BK59">
            <v>1389.42956542969</v>
          </cell>
          <cell r="BL59">
            <v>1635.1259765625</v>
          </cell>
          <cell r="BM59">
            <v>1690.8349609375</v>
          </cell>
        </row>
        <row r="60">
          <cell r="A60" t="str">
            <v>Czech Republic</v>
          </cell>
          <cell r="B60" t="str">
            <v>CZE</v>
          </cell>
          <cell r="C60" t="str">
            <v>Researchers in R&amp;D (per million people)</v>
          </cell>
          <cell r="D60" t="str">
            <v>SP.POP.SCIE.RD.P6</v>
          </cell>
        </row>
        <row r="60">
          <cell r="AO60">
            <v>1252.42639160156</v>
          </cell>
          <cell r="AP60">
            <v>1216.82995605469</v>
          </cell>
          <cell r="AQ60">
            <v>1217.25268554688</v>
          </cell>
          <cell r="AR60">
            <v>1313.26025390625</v>
          </cell>
          <cell r="AS60">
            <v>1346.24340820313</v>
          </cell>
          <cell r="AT60">
            <v>1459.15576171875</v>
          </cell>
          <cell r="AU60">
            <v>1460.55590820313</v>
          </cell>
          <cell r="AV60">
            <v>1543.97790527344</v>
          </cell>
          <cell r="AW60">
            <v>1591.8515625</v>
          </cell>
          <cell r="AX60">
            <v>2356.08056640625</v>
          </cell>
          <cell r="AY60">
            <v>2550.56713867188</v>
          </cell>
          <cell r="AZ60">
            <v>2691.54931640625</v>
          </cell>
          <cell r="BA60">
            <v>2857.02221679688</v>
          </cell>
          <cell r="BB60">
            <v>2742.0751953125</v>
          </cell>
          <cell r="BC60">
            <v>2773.9599609375</v>
          </cell>
          <cell r="BD60">
            <v>2903.66162109375</v>
          </cell>
          <cell r="BE60">
            <v>3139.2353515625</v>
          </cell>
          <cell r="BF60">
            <v>3237.23583984375</v>
          </cell>
          <cell r="BG60">
            <v>3402.826171875</v>
          </cell>
          <cell r="BH60">
            <v>3592.07373046875</v>
          </cell>
          <cell r="BI60">
            <v>3516.17163085938</v>
          </cell>
          <cell r="BJ60">
            <v>3682.03344726563</v>
          </cell>
          <cell r="BK60">
            <v>3862.68334960938</v>
          </cell>
          <cell r="BL60">
            <v>3976.00415039063</v>
          </cell>
          <cell r="BM60">
            <v>4127.93359375</v>
          </cell>
        </row>
        <row r="61">
          <cell r="A61" t="str">
            <v>Germany</v>
          </cell>
          <cell r="B61" t="str">
            <v>DEU</v>
          </cell>
          <cell r="C61" t="str">
            <v>Researchers in R&amp;D (per million people)</v>
          </cell>
          <cell r="D61" t="str">
            <v>SP.POP.SCIE.RD.P6</v>
          </cell>
        </row>
        <row r="61">
          <cell r="AO61">
            <v>2830.52905273438</v>
          </cell>
          <cell r="AP61">
            <v>2896.74658203125</v>
          </cell>
          <cell r="AQ61">
            <v>2920.19897460938</v>
          </cell>
          <cell r="AR61">
            <v>3129.26928710938</v>
          </cell>
          <cell r="AS61">
            <v>3167.95092773438</v>
          </cell>
          <cell r="AT61">
            <v>3245.82421875</v>
          </cell>
          <cell r="AU61">
            <v>3260.09204101563</v>
          </cell>
          <cell r="AV61">
            <v>3295.27709960938</v>
          </cell>
          <cell r="AW61">
            <v>3309.57348632813</v>
          </cell>
          <cell r="AX61">
            <v>3335.03491210938</v>
          </cell>
          <cell r="AY61">
            <v>3434.5693359375</v>
          </cell>
          <cell r="AZ61">
            <v>3578.50341796875</v>
          </cell>
          <cell r="BA61">
            <v>3733.27807617188</v>
          </cell>
          <cell r="BB61">
            <v>3922.21459960938</v>
          </cell>
          <cell r="BC61">
            <v>4058.00024414063</v>
          </cell>
          <cell r="BD61">
            <v>4188.8115234375</v>
          </cell>
          <cell r="BE61">
            <v>4352.32275390625</v>
          </cell>
          <cell r="BF61">
            <v>4366.6865234375</v>
          </cell>
          <cell r="BG61">
            <v>4320.7041015625</v>
          </cell>
          <cell r="BH61">
            <v>4743.7861328125</v>
          </cell>
          <cell r="BI61">
            <v>4861.7431640625</v>
          </cell>
          <cell r="BJ61">
            <v>5076.51904296875</v>
          </cell>
          <cell r="BK61">
            <v>5217.30029296875</v>
          </cell>
          <cell r="BL61">
            <v>5396.470703125</v>
          </cell>
          <cell r="BM61">
            <v>5393.1455078125</v>
          </cell>
        </row>
        <row r="62">
          <cell r="A62" t="str">
            <v>Djibouti</v>
          </cell>
          <cell r="B62" t="str">
            <v>DJI</v>
          </cell>
          <cell r="C62" t="str">
            <v>Researchers in R&amp;D (per million people)</v>
          </cell>
          <cell r="D62" t="str">
            <v>SP.POP.SCIE.RD.P6</v>
          </cell>
        </row>
        <row r="63">
          <cell r="A63" t="str">
            <v>Dominica</v>
          </cell>
          <cell r="B63" t="str">
            <v>DMA</v>
          </cell>
          <cell r="C63" t="str">
            <v>Researchers in R&amp;D (per million people)</v>
          </cell>
          <cell r="D63" t="str">
            <v>SP.POP.SCIE.RD.P6</v>
          </cell>
        </row>
        <row r="64">
          <cell r="A64" t="str">
            <v>Denmark</v>
          </cell>
          <cell r="B64" t="str">
            <v>DNK</v>
          </cell>
          <cell r="C64" t="str">
            <v>Researchers in R&amp;D (per million people)</v>
          </cell>
          <cell r="D64" t="str">
            <v>SP.POP.SCIE.RD.P6</v>
          </cell>
        </row>
        <row r="64">
          <cell r="AO64">
            <v>3177.82006835938</v>
          </cell>
          <cell r="AP64">
            <v>3317.91577148438</v>
          </cell>
        </row>
        <row r="64">
          <cell r="AR64">
            <v>3559.90307617188</v>
          </cell>
        </row>
        <row r="64">
          <cell r="AT64">
            <v>3630.60375976563</v>
          </cell>
          <cell r="AU64">
            <v>4754.85693359375</v>
          </cell>
          <cell r="AV64">
            <v>4618.9228515625</v>
          </cell>
          <cell r="AW64">
            <v>4843.25390625</v>
          </cell>
          <cell r="AX64">
            <v>5197.447265625</v>
          </cell>
          <cell r="AY64">
            <v>5298.4501953125</v>
          </cell>
          <cell r="AZ64">
            <v>5516.35595703125</v>
          </cell>
          <cell r="BA64">
            <v>6493.8955078125</v>
          </cell>
          <cell r="BB64">
            <v>6656.97021484375</v>
          </cell>
          <cell r="BC64">
            <v>6739.18115234375</v>
          </cell>
          <cell r="BD64">
            <v>7017.93896484375</v>
          </cell>
          <cell r="BE64">
            <v>7143.28857421875</v>
          </cell>
          <cell r="BF64">
            <v>7071.1376953125</v>
          </cell>
          <cell r="BG64">
            <v>7310.658203125</v>
          </cell>
          <cell r="BH64">
            <v>7528.26416015625</v>
          </cell>
          <cell r="BI64">
            <v>7846.65771484375</v>
          </cell>
          <cell r="BJ64">
            <v>7669.90576171875</v>
          </cell>
          <cell r="BK64">
            <v>7636.13330078125</v>
          </cell>
          <cell r="BL64">
            <v>7739.4248046875</v>
          </cell>
          <cell r="BM64">
            <v>7691.8935546875</v>
          </cell>
        </row>
        <row r="65">
          <cell r="A65" t="str">
            <v>Dominican Republic</v>
          </cell>
          <cell r="B65" t="str">
            <v>DOM</v>
          </cell>
          <cell r="C65" t="str">
            <v>Researchers in R&amp;D (per million people)</v>
          </cell>
          <cell r="D65" t="str">
            <v>SP.POP.SCIE.RD.P6</v>
          </cell>
        </row>
        <row r="66">
          <cell r="A66" t="str">
            <v>Algeria</v>
          </cell>
          <cell r="B66" t="str">
            <v>DZA</v>
          </cell>
          <cell r="C66" t="str">
            <v>Researchers in R&amp;D (per million people)</v>
          </cell>
          <cell r="D66" t="str">
            <v>SP.POP.SCIE.RD.P6</v>
          </cell>
        </row>
        <row r="66">
          <cell r="AX66">
            <v>168.719345092773</v>
          </cell>
        </row>
        <row r="66">
          <cell r="BJ66">
            <v>819.342712402344</v>
          </cell>
        </row>
        <row r="67">
          <cell r="A67" t="str">
            <v>East Asia &amp; Pacific (excluding high income)</v>
          </cell>
          <cell r="B67" t="str">
            <v>EAP</v>
          </cell>
          <cell r="C67" t="str">
            <v>Researchers in R&amp;D (per million people)</v>
          </cell>
          <cell r="D67" t="str">
            <v>SP.POP.SCIE.RD.P6</v>
          </cell>
        </row>
        <row r="67">
          <cell r="AO67">
            <v>416.57739375049</v>
          </cell>
          <cell r="AP67">
            <v>433.061038110495</v>
          </cell>
          <cell r="AQ67">
            <v>364.814513253621</v>
          </cell>
          <cell r="AR67">
            <v>389.432127323508</v>
          </cell>
          <cell r="AS67">
            <v>488.488187682891</v>
          </cell>
          <cell r="AT67">
            <v>493.497346571614</v>
          </cell>
          <cell r="AU67">
            <v>532.037019478178</v>
          </cell>
          <cell r="AV67">
            <v>604.759855595811</v>
          </cell>
          <cell r="AW67">
            <v>696.287181433116</v>
          </cell>
          <cell r="AX67">
            <v>771.792849252684</v>
          </cell>
          <cell r="AY67">
            <v>903.670684617166</v>
          </cell>
          <cell r="AZ67">
            <v>965.070567424661</v>
          </cell>
          <cell r="BA67">
            <v>1164.84817947714</v>
          </cell>
          <cell r="BB67">
            <v>687.264848338938</v>
          </cell>
          <cell r="BC67">
            <v>896.527324074014</v>
          </cell>
          <cell r="BD67">
            <v>897.723517720043</v>
          </cell>
          <cell r="BE67">
            <v>1030.62702080848</v>
          </cell>
          <cell r="BF67">
            <v>979.352414934456</v>
          </cell>
          <cell r="BG67">
            <v>1102.96504452655</v>
          </cell>
          <cell r="BH67">
            <v>1060.52848278423</v>
          </cell>
          <cell r="BI67">
            <v>1061.14188882113</v>
          </cell>
          <cell r="BJ67">
            <v>1027.10922743835</v>
          </cell>
          <cell r="BK67">
            <v>1088.4602981589</v>
          </cell>
          <cell r="BL67">
            <v>1251.19053651978</v>
          </cell>
          <cell r="BM67">
            <v>1347.31650910134</v>
          </cell>
        </row>
        <row r="68">
          <cell r="A68" t="str">
            <v>Early-demographic dividend</v>
          </cell>
          <cell r="B68" t="str">
            <v>EAR</v>
          </cell>
          <cell r="C68" t="str">
            <v>Researchers in R&amp;D (per million people)</v>
          </cell>
          <cell r="D68" t="str">
            <v>SP.POP.SCIE.RD.P6</v>
          </cell>
        </row>
        <row r="68">
          <cell r="AX68">
            <v>182.042338159888</v>
          </cell>
        </row>
        <row r="68">
          <cell r="BH68">
            <v>318.23176201084</v>
          </cell>
        </row>
        <row r="68">
          <cell r="BK68">
            <v>334.66722810004</v>
          </cell>
        </row>
        <row r="69">
          <cell r="A69" t="str">
            <v>East Asia &amp; Pacific</v>
          </cell>
          <cell r="B69" t="str">
            <v>EAS</v>
          </cell>
          <cell r="C69" t="str">
            <v>Researchers in R&amp;D (per million people)</v>
          </cell>
          <cell r="D69" t="str">
            <v>SP.POP.SCIE.RD.P6</v>
          </cell>
        </row>
        <row r="69">
          <cell r="AO69">
            <v>887.173507669164</v>
          </cell>
          <cell r="AP69">
            <v>871.068871712694</v>
          </cell>
          <cell r="AQ69">
            <v>860.486934646434</v>
          </cell>
          <cell r="AR69">
            <v>848.501784733525</v>
          </cell>
          <cell r="AS69">
            <v>925.347044570846</v>
          </cell>
          <cell r="AT69">
            <v>901.211459524811</v>
          </cell>
          <cell r="AU69">
            <v>966.175964604863</v>
          </cell>
          <cell r="AV69">
            <v>1053.96106108096</v>
          </cell>
          <cell r="AW69">
            <v>1206.4766742765</v>
          </cell>
          <cell r="AX69">
            <v>1234.85666523677</v>
          </cell>
          <cell r="AY69">
            <v>1436.09122120359</v>
          </cell>
          <cell r="AZ69">
            <v>1431.79215633929</v>
          </cell>
          <cell r="BA69">
            <v>1666.40152247227</v>
          </cell>
          <cell r="BB69">
            <v>1112.56926951406</v>
          </cell>
          <cell r="BC69">
            <v>1454.89994158822</v>
          </cell>
          <cell r="BD69">
            <v>1382.51550119238</v>
          </cell>
          <cell r="BE69">
            <v>1550.99380481407</v>
          </cell>
          <cell r="BF69">
            <v>1455.53616171467</v>
          </cell>
          <cell r="BG69">
            <v>1630.46338347345</v>
          </cell>
          <cell r="BH69">
            <v>1536.80333598249</v>
          </cell>
          <cell r="BI69">
            <v>1517.40542407203</v>
          </cell>
          <cell r="BJ69">
            <v>1484.61349206095</v>
          </cell>
          <cell r="BK69">
            <v>1535.44383076031</v>
          </cell>
          <cell r="BL69">
            <v>1716.02896120961</v>
          </cell>
          <cell r="BM69">
            <v>1826.76497001051</v>
          </cell>
        </row>
        <row r="70">
          <cell r="A70" t="str">
            <v>Europe &amp; Central Asia (excluding high income)</v>
          </cell>
          <cell r="B70" t="str">
            <v>ECA</v>
          </cell>
          <cell r="C70" t="str">
            <v>Researchers in R&amp;D (per million people)</v>
          </cell>
          <cell r="D70" t="str">
            <v>SP.POP.SCIE.RD.P6</v>
          </cell>
        </row>
        <row r="70">
          <cell r="AV70">
            <v>2169.53022251676</v>
          </cell>
          <cell r="AW70">
            <v>2130.31041566421</v>
          </cell>
          <cell r="AX70">
            <v>2099.82235680675</v>
          </cell>
          <cell r="AY70">
            <v>2003.92768210617</v>
          </cell>
          <cell r="AZ70">
            <v>1939.42566386248</v>
          </cell>
          <cell r="BA70">
            <v>1892.3377187775</v>
          </cell>
          <cell r="BB70">
            <v>1876.4573602101</v>
          </cell>
          <cell r="BC70">
            <v>1880.75679786269</v>
          </cell>
          <cell r="BD70">
            <v>1905.5659060878</v>
          </cell>
          <cell r="BE70">
            <v>1896.93021627846</v>
          </cell>
          <cell r="BF70">
            <v>1885.07489395642</v>
          </cell>
          <cell r="BG70">
            <v>1884.48936201304</v>
          </cell>
          <cell r="BH70">
            <v>1909.6964474055</v>
          </cell>
          <cell r="BI70">
            <v>1862.00699201891</v>
          </cell>
          <cell r="BJ70">
            <v>1821.31387129623</v>
          </cell>
          <cell r="BK70">
            <v>1842.16926694576</v>
          </cell>
          <cell r="BL70">
            <v>1824.26697605076</v>
          </cell>
          <cell r="BM70">
            <v>1838.04444492856</v>
          </cell>
        </row>
        <row r="71">
          <cell r="A71" t="str">
            <v>Europe &amp; Central Asia</v>
          </cell>
          <cell r="B71" t="str">
            <v>ECS</v>
          </cell>
          <cell r="C71" t="str">
            <v>Researchers in R&amp;D (per million people)</v>
          </cell>
          <cell r="D71" t="str">
            <v>SP.POP.SCIE.RD.P6</v>
          </cell>
        </row>
        <row r="71">
          <cell r="AO71">
            <v>2287.9478111895</v>
          </cell>
          <cell r="AP71">
            <v>2247.28390142562</v>
          </cell>
          <cell r="AQ71">
            <v>2188.38671454916</v>
          </cell>
          <cell r="AR71">
            <v>2283.05325651378</v>
          </cell>
          <cell r="AS71">
            <v>2270.03299845395</v>
          </cell>
          <cell r="AT71">
            <v>2342.49347480533</v>
          </cell>
          <cell r="AU71">
            <v>2350.34603268814</v>
          </cell>
          <cell r="AV71">
            <v>2414.81572567564</v>
          </cell>
          <cell r="AW71">
            <v>2532.31515661843</v>
          </cell>
          <cell r="AX71">
            <v>2581.89627685113</v>
          </cell>
          <cell r="AY71">
            <v>2572.39479237595</v>
          </cell>
          <cell r="AZ71">
            <v>2569.37569178455</v>
          </cell>
          <cell r="BA71">
            <v>2638.954709197</v>
          </cell>
          <cell r="BB71">
            <v>2660.35150990909</v>
          </cell>
          <cell r="BC71">
            <v>2711.1312036707</v>
          </cell>
          <cell r="BD71">
            <v>2736.07680075153</v>
          </cell>
          <cell r="BE71">
            <v>2812.0263229603</v>
          </cell>
          <cell r="BF71">
            <v>2846.24009527621</v>
          </cell>
          <cell r="BG71">
            <v>2882.36244192766</v>
          </cell>
          <cell r="BH71">
            <v>2996.22356320724</v>
          </cell>
          <cell r="BI71">
            <v>3011.55201376512</v>
          </cell>
          <cell r="BJ71">
            <v>3129.48647061355</v>
          </cell>
          <cell r="BK71">
            <v>3210.26110855128</v>
          </cell>
          <cell r="BL71">
            <v>3293.26689367414</v>
          </cell>
          <cell r="BM71">
            <v>3191.87799646536</v>
          </cell>
        </row>
        <row r="72">
          <cell r="A72" t="str">
            <v>Ecuador</v>
          </cell>
          <cell r="B72" t="str">
            <v>ECU</v>
          </cell>
          <cell r="C72" t="str">
            <v>Researchers in R&amp;D (per million people)</v>
          </cell>
          <cell r="D72" t="str">
            <v>SP.POP.SCIE.RD.P6</v>
          </cell>
        </row>
        <row r="72">
          <cell r="AO72">
            <v>83.9943084716797</v>
          </cell>
          <cell r="AP72">
            <v>77.9821624755859</v>
          </cell>
          <cell r="AQ72">
            <v>83.1253204345703</v>
          </cell>
        </row>
        <row r="72">
          <cell r="AT72">
            <v>39.7997093200684</v>
          </cell>
          <cell r="AU72">
            <v>41.845890045166</v>
          </cell>
          <cell r="AV72">
            <v>48.2434997558594</v>
          </cell>
        </row>
        <row r="72">
          <cell r="AY72">
            <v>70.0599670410156</v>
          </cell>
          <cell r="AZ72">
            <v>64.6309509277344</v>
          </cell>
          <cell r="BA72">
            <v>102.60710144043</v>
          </cell>
          <cell r="BB72">
            <v>117.684036254883</v>
          </cell>
          <cell r="BC72">
            <v>140.580627441406</v>
          </cell>
          <cell r="BD72">
            <v>179.507690429688</v>
          </cell>
          <cell r="BE72">
            <v>281.166564941406</v>
          </cell>
          <cell r="BF72">
            <v>350.661102294922</v>
          </cell>
          <cell r="BG72">
            <v>399.489959716797</v>
          </cell>
        </row>
        <row r="73">
          <cell r="A73" t="str">
            <v>Egypt, Arab Rep.</v>
          </cell>
          <cell r="B73" t="str">
            <v>EGY</v>
          </cell>
          <cell r="C73" t="str">
            <v>Researchers in R&amp;D (per million people)</v>
          </cell>
          <cell r="D73" t="str">
            <v>SP.POP.SCIE.RD.P6</v>
          </cell>
        </row>
        <row r="73">
          <cell r="AZ73">
            <v>630.981201171875</v>
          </cell>
          <cell r="BA73">
            <v>438.603973388672</v>
          </cell>
          <cell r="BB73">
            <v>433.328247070313</v>
          </cell>
          <cell r="BC73">
            <v>492.405639648438</v>
          </cell>
          <cell r="BD73">
            <v>491.763488769531</v>
          </cell>
          <cell r="BE73">
            <v>517.143493652344</v>
          </cell>
          <cell r="BF73">
            <v>539.021423339844</v>
          </cell>
          <cell r="BG73">
            <v>675.242248535156</v>
          </cell>
          <cell r="BH73">
            <v>672.940673828125</v>
          </cell>
          <cell r="BI73">
            <v>689.24609375</v>
          </cell>
          <cell r="BJ73">
            <v>677.100219726563</v>
          </cell>
          <cell r="BK73">
            <v>686.717407226563</v>
          </cell>
          <cell r="BL73">
            <v>824.976318359375</v>
          </cell>
          <cell r="BM73">
            <v>837.979736328125</v>
          </cell>
        </row>
        <row r="74">
          <cell r="A74" t="str">
            <v>Euro area</v>
          </cell>
          <cell r="B74" t="str">
            <v>EMU</v>
          </cell>
          <cell r="C74" t="str">
            <v>Researchers in R&amp;D (per million people)</v>
          </cell>
          <cell r="D74" t="str">
            <v>SP.POP.SCIE.RD.P6</v>
          </cell>
        </row>
        <row r="74">
          <cell r="AO74">
            <v>2140.52163146469</v>
          </cell>
          <cell r="AP74">
            <v>2103.51302463702</v>
          </cell>
          <cell r="AQ74">
            <v>2186.17582789292</v>
          </cell>
          <cell r="AR74">
            <v>2241.71218130329</v>
          </cell>
          <cell r="AS74">
            <v>2388.18633838303</v>
          </cell>
          <cell r="AT74">
            <v>2411.36790733904</v>
          </cell>
          <cell r="AU74">
            <v>2501.73413267123</v>
          </cell>
          <cell r="AV74">
            <v>2502.4678975322</v>
          </cell>
          <cell r="AW74">
            <v>2731.13138013232</v>
          </cell>
          <cell r="AX74">
            <v>2761.75223338363</v>
          </cell>
          <cell r="AY74">
            <v>2881.46395444987</v>
          </cell>
          <cell r="AZ74">
            <v>2995.12148802431</v>
          </cell>
          <cell r="BA74">
            <v>3174.00018141778</v>
          </cell>
          <cell r="BB74">
            <v>3250.44595295523</v>
          </cell>
          <cell r="BC74">
            <v>3359.60356861801</v>
          </cell>
          <cell r="BD74">
            <v>3397.92264331501</v>
          </cell>
          <cell r="BE74">
            <v>3531.19273676285</v>
          </cell>
          <cell r="BF74">
            <v>3584.13250745823</v>
          </cell>
          <cell r="BG74">
            <v>3616.47311120932</v>
          </cell>
          <cell r="BH74">
            <v>3779.12846021981</v>
          </cell>
          <cell r="BI74">
            <v>3872.56311843104</v>
          </cell>
          <cell r="BJ74">
            <v>4045.3607221995</v>
          </cell>
          <cell r="BK74">
            <v>4207.69090120594</v>
          </cell>
          <cell r="BL74">
            <v>4364.56240938654</v>
          </cell>
          <cell r="BM74">
            <v>4443.77738419093</v>
          </cell>
        </row>
        <row r="75">
          <cell r="A75" t="str">
            <v>Eritrea</v>
          </cell>
          <cell r="B75" t="str">
            <v>ERI</v>
          </cell>
          <cell r="C75" t="str">
            <v>Researchers in R&amp;D (per million people)</v>
          </cell>
          <cell r="D75" t="str">
            <v>SP.POP.SCIE.RD.P6</v>
          </cell>
        </row>
        <row r="76">
          <cell r="A76" t="str">
            <v>Spain</v>
          </cell>
          <cell r="B76" t="str">
            <v>ESP</v>
          </cell>
          <cell r="C76" t="str">
            <v>Researchers in R&amp;D (per million people)</v>
          </cell>
          <cell r="D76" t="str">
            <v>SP.POP.SCIE.RD.P6</v>
          </cell>
        </row>
        <row r="76">
          <cell r="AO76">
            <v>1293.76965332031</v>
          </cell>
          <cell r="AP76">
            <v>1345.88745117188</v>
          </cell>
          <cell r="AQ76">
            <v>1499.17065429688</v>
          </cell>
          <cell r="AR76">
            <v>1521.90844726563</v>
          </cell>
          <cell r="AS76">
            <v>1878.01989746094</v>
          </cell>
          <cell r="AT76">
            <v>1938.0859375</v>
          </cell>
          <cell r="AU76">
            <v>1987.56262207031</v>
          </cell>
          <cell r="AV76">
            <v>2172.0751953125</v>
          </cell>
          <cell r="AW76">
            <v>2331.98486328125</v>
          </cell>
          <cell r="AX76">
            <v>2492.55981445313</v>
          </cell>
          <cell r="AY76">
            <v>2588.91381835938</v>
          </cell>
          <cell r="AZ76">
            <v>2699.24267578125</v>
          </cell>
          <cell r="BA76">
            <v>2843.27514648438</v>
          </cell>
          <cell r="BB76">
            <v>2872.33056640625</v>
          </cell>
          <cell r="BC76">
            <v>2869.16870117188</v>
          </cell>
          <cell r="BD76">
            <v>2765.99780273438</v>
          </cell>
          <cell r="BE76">
            <v>2693.77954101563</v>
          </cell>
          <cell r="BF76">
            <v>2625.68139648438</v>
          </cell>
          <cell r="BG76">
            <v>2613.09985351563</v>
          </cell>
          <cell r="BH76">
            <v>2623.35424804688</v>
          </cell>
          <cell r="BI76">
            <v>2715.46533203125</v>
          </cell>
          <cell r="BJ76">
            <v>2855.74560546875</v>
          </cell>
          <cell r="BK76">
            <v>3000.88940429688</v>
          </cell>
          <cell r="BL76">
            <v>3080.52709960938</v>
          </cell>
          <cell r="BM76">
            <v>3109.24365234375</v>
          </cell>
        </row>
        <row r="77">
          <cell r="A77" t="str">
            <v>Estonia</v>
          </cell>
          <cell r="B77" t="str">
            <v>EST</v>
          </cell>
          <cell r="C77" t="str">
            <v>Researchers in R&amp;D (per million people)</v>
          </cell>
          <cell r="D77" t="str">
            <v>SP.POP.SCIE.RD.P6</v>
          </cell>
        </row>
        <row r="77">
          <cell r="AQ77">
            <v>2117.53979492188</v>
          </cell>
          <cell r="AR77">
            <v>2138.498046875</v>
          </cell>
          <cell r="AS77">
            <v>1905.49438476563</v>
          </cell>
          <cell r="AT77">
            <v>1926.37939453125</v>
          </cell>
          <cell r="AU77">
            <v>2212.28686523438</v>
          </cell>
          <cell r="AV77">
            <v>2197.52368164063</v>
          </cell>
          <cell r="AW77">
            <v>2470.72924804688</v>
          </cell>
          <cell r="AX77">
            <v>2457.12744140625</v>
          </cell>
          <cell r="AY77">
            <v>2603.45068359375</v>
          </cell>
          <cell r="AZ77">
            <v>2744.93115234375</v>
          </cell>
          <cell r="BA77">
            <v>2969.2412109375</v>
          </cell>
          <cell r="BB77">
            <v>3228.71557617188</v>
          </cell>
          <cell r="BC77">
            <v>3060.57885742188</v>
          </cell>
          <cell r="BD77">
            <v>3397.58178710938</v>
          </cell>
          <cell r="BE77">
            <v>3462.9248046875</v>
          </cell>
          <cell r="BF77">
            <v>3341.01049804688</v>
          </cell>
          <cell r="BG77">
            <v>3284.26318359375</v>
          </cell>
          <cell r="BH77">
            <v>3183.24365234375</v>
          </cell>
          <cell r="BI77">
            <v>3295.07568359375</v>
          </cell>
          <cell r="BJ77">
            <v>3542.54614257813</v>
          </cell>
          <cell r="BK77">
            <v>3755.3291015625</v>
          </cell>
          <cell r="BL77">
            <v>3767.96850585938</v>
          </cell>
          <cell r="BM77">
            <v>3846.1103515625</v>
          </cell>
        </row>
        <row r="78">
          <cell r="A78" t="str">
            <v>Ethiopia</v>
          </cell>
          <cell r="B78" t="str">
            <v>ETH</v>
          </cell>
          <cell r="C78" t="str">
            <v>Researchers in R&amp;D (per million people)</v>
          </cell>
          <cell r="D78" t="str">
            <v>SP.POP.SCIE.RD.P6</v>
          </cell>
        </row>
        <row r="78">
          <cell r="AX78">
            <v>21.0619201660156</v>
          </cell>
        </row>
        <row r="78">
          <cell r="AZ78">
            <v>20.0187492370605</v>
          </cell>
        </row>
        <row r="78">
          <cell r="BC78">
            <v>42.2295913696289</v>
          </cell>
        </row>
        <row r="78">
          <cell r="BF78">
            <v>44.7312202453613</v>
          </cell>
        </row>
        <row r="78">
          <cell r="BJ78">
            <v>90.528923034668</v>
          </cell>
        </row>
        <row r="79">
          <cell r="A79" t="str">
            <v>European Union</v>
          </cell>
          <cell r="B79" t="str">
            <v>EUU</v>
          </cell>
          <cell r="C79" t="str">
            <v>Researchers in R&amp;D (per million people)</v>
          </cell>
          <cell r="D79" t="str">
            <v>SP.POP.SCIE.RD.P6</v>
          </cell>
        </row>
        <row r="79">
          <cell r="AO79">
            <v>1967.74265525497</v>
          </cell>
          <cell r="AP79">
            <v>1992.7064606022</v>
          </cell>
          <cell r="AQ79">
            <v>1980.77852028916</v>
          </cell>
          <cell r="AR79">
            <v>2092.49739854224</v>
          </cell>
          <cell r="AS79">
            <v>2122.5181925503</v>
          </cell>
          <cell r="AT79">
            <v>2237.12369941573</v>
          </cell>
          <cell r="AU79">
            <v>2266.79340812243</v>
          </cell>
          <cell r="AV79">
            <v>2339.71341704195</v>
          </cell>
          <cell r="AW79">
            <v>2528.23615468558</v>
          </cell>
          <cell r="AX79">
            <v>2601.25308791594</v>
          </cell>
          <cell r="AY79">
            <v>2690.84618080998</v>
          </cell>
          <cell r="AZ79">
            <v>2769.30140527392</v>
          </cell>
          <cell r="BA79">
            <v>2934.73779854028</v>
          </cell>
          <cell r="BB79">
            <v>2990.61656309533</v>
          </cell>
          <cell r="BC79">
            <v>3091.78449485399</v>
          </cell>
          <cell r="BD79">
            <v>3129.79151972648</v>
          </cell>
          <cell r="BE79">
            <v>3252.38948525841</v>
          </cell>
          <cell r="BF79">
            <v>3345.68066747501</v>
          </cell>
          <cell r="BG79">
            <v>3403.84652432285</v>
          </cell>
          <cell r="BH79">
            <v>3546.24520696702</v>
          </cell>
          <cell r="BI79">
            <v>3652.96009451183</v>
          </cell>
          <cell r="BJ79">
            <v>3857.76650349653</v>
          </cell>
          <cell r="BK79">
            <v>4023.69224796265</v>
          </cell>
          <cell r="BL79">
            <v>4171.46423147223</v>
          </cell>
          <cell r="BM79">
            <v>4257.48920755205</v>
          </cell>
        </row>
        <row r="80">
          <cell r="A80" t="str">
            <v>Fragile and conflict affected situations</v>
          </cell>
          <cell r="B80" t="str">
            <v>FCS</v>
          </cell>
          <cell r="C80" t="str">
            <v>Researchers in R&amp;D (per million people)</v>
          </cell>
          <cell r="D80" t="str">
            <v>SP.POP.SCIE.RD.P6</v>
          </cell>
        </row>
        <row r="81">
          <cell r="A81" t="str">
            <v>Finland</v>
          </cell>
          <cell r="B81" t="str">
            <v>FIN</v>
          </cell>
          <cell r="C81" t="str">
            <v>Researchers in R&amp;D (per million people)</v>
          </cell>
          <cell r="D81" t="str">
            <v>SP.POP.SCIE.RD.P6</v>
          </cell>
        </row>
        <row r="81">
          <cell r="AW81">
            <v>7821.861328125</v>
          </cell>
          <cell r="AX81">
            <v>7526.63037109375</v>
          </cell>
          <cell r="AY81">
            <v>7657.220703125</v>
          </cell>
          <cell r="AZ81">
            <v>7361.54052734375</v>
          </cell>
          <cell r="BA81">
            <v>7684.80810546875</v>
          </cell>
          <cell r="BB81">
            <v>7646.3369140625</v>
          </cell>
          <cell r="BC81">
            <v>7720.2236328125</v>
          </cell>
          <cell r="BD81">
            <v>7421.58203125</v>
          </cell>
          <cell r="BE81">
            <v>7473.7060546875</v>
          </cell>
          <cell r="BF81">
            <v>7206.5322265625</v>
          </cell>
          <cell r="BG81">
            <v>7009.28759765625</v>
          </cell>
          <cell r="BH81">
            <v>6844.54736328125</v>
          </cell>
          <cell r="BI81">
            <v>6531.4794921875</v>
          </cell>
          <cell r="BJ81">
            <v>6721.830078125</v>
          </cell>
          <cell r="BK81">
            <v>6861.14599609375</v>
          </cell>
          <cell r="BL81">
            <v>7227.5439453125</v>
          </cell>
          <cell r="BM81">
            <v>7527.36083984375</v>
          </cell>
        </row>
        <row r="82">
          <cell r="A82" t="str">
            <v>Fiji</v>
          </cell>
          <cell r="B82" t="str">
            <v>FJI</v>
          </cell>
          <cell r="C82" t="str">
            <v>Researchers in R&amp;D (per million people)</v>
          </cell>
          <cell r="D82" t="str">
            <v>SP.POP.SCIE.RD.P6</v>
          </cell>
        </row>
        <row r="83">
          <cell r="A83" t="str">
            <v>France</v>
          </cell>
          <cell r="B83" t="str">
            <v>FRA</v>
          </cell>
          <cell r="C83" t="str">
            <v>Researchers in R&amp;D (per million people)</v>
          </cell>
          <cell r="D83" t="str">
            <v>SP.POP.SCIE.RD.P6</v>
          </cell>
        </row>
        <row r="83">
          <cell r="AO83">
            <v>2668.87622070313</v>
          </cell>
          <cell r="AP83">
            <v>2657.86059570313</v>
          </cell>
          <cell r="AQ83">
            <v>2664.5400390625</v>
          </cell>
          <cell r="AR83">
            <v>2732.7431640625</v>
          </cell>
          <cell r="AS83">
            <v>2915.69458007813</v>
          </cell>
          <cell r="AT83">
            <v>2986.8583984375</v>
          </cell>
          <cell r="AU83">
            <v>3117.2119140625</v>
          </cell>
          <cell r="AV83">
            <v>3199.74829101563</v>
          </cell>
          <cell r="AW83">
            <v>3334.1669921875</v>
          </cell>
          <cell r="AX83">
            <v>3313.25854492188</v>
          </cell>
          <cell r="AY83">
            <v>3423.74853515625</v>
          </cell>
          <cell r="AZ83">
            <v>3585.80590820313</v>
          </cell>
          <cell r="BA83">
            <v>3659.884765625</v>
          </cell>
          <cell r="BB83">
            <v>3747.28466796875</v>
          </cell>
          <cell r="BC83">
            <v>3873.01293945313</v>
          </cell>
          <cell r="BD83">
            <v>3942.38891601563</v>
          </cell>
          <cell r="BE83">
            <v>4073.25048828125</v>
          </cell>
          <cell r="BF83">
            <v>4154.8154296875</v>
          </cell>
          <cell r="BG83">
            <v>4233.63818359375</v>
          </cell>
          <cell r="BH83">
            <v>4336.01416015625</v>
          </cell>
          <cell r="BI83">
            <v>4414.69873046875</v>
          </cell>
          <cell r="BJ83">
            <v>4569.90771484375</v>
          </cell>
          <cell r="BK83">
            <v>4699.74169921875</v>
          </cell>
          <cell r="BL83">
            <v>4811.53076171875</v>
          </cell>
          <cell r="BM83">
            <v>4926.18896484375</v>
          </cell>
        </row>
        <row r="84">
          <cell r="A84" t="str">
            <v>Faroe Islands</v>
          </cell>
          <cell r="B84" t="str">
            <v>FRO</v>
          </cell>
          <cell r="C84" t="str">
            <v>Researchers in R&amp;D (per million people)</v>
          </cell>
          <cell r="D84" t="str">
            <v>SP.POP.SCIE.RD.P6</v>
          </cell>
        </row>
        <row r="84">
          <cell r="AV84">
            <v>1813.12194824219</v>
          </cell>
        </row>
        <row r="85">
          <cell r="A85" t="str">
            <v>Micronesia, Fed. Sts.</v>
          </cell>
          <cell r="B85" t="str">
            <v>FSM</v>
          </cell>
          <cell r="C85" t="str">
            <v>Researchers in R&amp;D (per million people)</v>
          </cell>
          <cell r="D85" t="str">
            <v>SP.POP.SCIE.RD.P6</v>
          </cell>
        </row>
        <row r="86">
          <cell r="A86" t="str">
            <v>Gabon</v>
          </cell>
          <cell r="B86" t="str">
            <v>GAB</v>
          </cell>
          <cell r="C86" t="str">
            <v>Researchers in R&amp;D (per million people)</v>
          </cell>
          <cell r="D86" t="str">
            <v>SP.POP.SCIE.RD.P6</v>
          </cell>
        </row>
        <row r="87">
          <cell r="A87" t="str">
            <v>United Kingdom</v>
          </cell>
          <cell r="B87" t="str">
            <v>GBR</v>
          </cell>
          <cell r="C87" t="str">
            <v>Researchers in R&amp;D (per million people)</v>
          </cell>
          <cell r="D87" t="str">
            <v>SP.POP.SCIE.RD.P6</v>
          </cell>
        </row>
        <row r="87">
          <cell r="AO87">
            <v>2490.55493164063</v>
          </cell>
          <cell r="AP87">
            <v>2497.82055664063</v>
          </cell>
          <cell r="AQ87">
            <v>2694.61743164063</v>
          </cell>
          <cell r="AR87">
            <v>2853.96557617188</v>
          </cell>
          <cell r="AS87">
            <v>2894.51489257813</v>
          </cell>
          <cell r="AT87">
            <v>3080.69409179688</v>
          </cell>
          <cell r="AU87">
            <v>3340.2216796875</v>
          </cell>
          <cell r="AV87">
            <v>3638.09033203125</v>
          </cell>
          <cell r="AW87">
            <v>3824.26196289063</v>
          </cell>
          <cell r="AX87">
            <v>4123.53173828125</v>
          </cell>
          <cell r="AY87">
            <v>4176.3125</v>
          </cell>
          <cell r="AZ87">
            <v>4111.140625</v>
          </cell>
          <cell r="BA87">
            <v>4053.92724609375</v>
          </cell>
          <cell r="BB87">
            <v>4076.55200195313</v>
          </cell>
          <cell r="BC87">
            <v>4043.26708984375</v>
          </cell>
          <cell r="BD87">
            <v>3926.11791992188</v>
          </cell>
          <cell r="BE87">
            <v>3969.85913085938</v>
          </cell>
          <cell r="BF87">
            <v>4119.451171875</v>
          </cell>
          <cell r="BG87">
            <v>4227.6201171875</v>
          </cell>
          <cell r="BH87">
            <v>4319.50146484375</v>
          </cell>
          <cell r="BI87">
            <v>4357.93310546875</v>
          </cell>
          <cell r="BJ87">
            <v>4434.9658203125</v>
          </cell>
          <cell r="BK87">
            <v>4554.4658203125</v>
          </cell>
          <cell r="BL87">
            <v>4683.765625</v>
          </cell>
        </row>
        <row r="88">
          <cell r="A88" t="str">
            <v>Georgia</v>
          </cell>
          <cell r="B88" t="str">
            <v>GEO</v>
          </cell>
          <cell r="C88" t="str">
            <v>Researchers in R&amp;D (per million people)</v>
          </cell>
          <cell r="D88" t="str">
            <v>SP.POP.SCIE.RD.P6</v>
          </cell>
        </row>
        <row r="88">
          <cell r="BF88">
            <v>566.3544921875</v>
          </cell>
          <cell r="BG88">
            <v>1059.47473144531</v>
          </cell>
          <cell r="BH88">
            <v>1280.46362304688</v>
          </cell>
          <cell r="BI88">
            <v>1306.5908203125</v>
          </cell>
          <cell r="BJ88">
            <v>1307.40612792969</v>
          </cell>
          <cell r="BK88">
            <v>1463.7734375</v>
          </cell>
          <cell r="BL88">
            <v>1698.85021972656</v>
          </cell>
          <cell r="BM88">
            <v>1712.44519042969</v>
          </cell>
        </row>
        <row r="89">
          <cell r="A89" t="str">
            <v>Ghana</v>
          </cell>
          <cell r="B89" t="str">
            <v>GHA</v>
          </cell>
          <cell r="C89" t="str">
            <v>Researchers in R&amp;D (per million people)</v>
          </cell>
          <cell r="D89" t="str">
            <v>SP.POP.SCIE.RD.P6</v>
          </cell>
        </row>
        <row r="89">
          <cell r="AZ89">
            <v>17.0832996368408</v>
          </cell>
        </row>
        <row r="89">
          <cell r="BC89">
            <v>37.958610534668</v>
          </cell>
        </row>
        <row r="89">
          <cell r="BH89">
            <v>89.112060546875</v>
          </cell>
        </row>
        <row r="90">
          <cell r="A90" t="str">
            <v>Gibraltar</v>
          </cell>
          <cell r="B90" t="str">
            <v>GIB</v>
          </cell>
          <cell r="C90" t="str">
            <v>Researchers in R&amp;D (per million people)</v>
          </cell>
          <cell r="D90" t="str">
            <v>SP.POP.SCIE.RD.P6</v>
          </cell>
        </row>
        <row r="91">
          <cell r="A91" t="str">
            <v>Guinea</v>
          </cell>
          <cell r="B91" t="str">
            <v>GIN</v>
          </cell>
          <cell r="C91" t="str">
            <v>Researchers in R&amp;D (per million people)</v>
          </cell>
          <cell r="D91" t="str">
            <v>SP.POP.SCIE.RD.P6</v>
          </cell>
        </row>
        <row r="92">
          <cell r="A92" t="str">
            <v>Gambia, The</v>
          </cell>
          <cell r="B92" t="str">
            <v>GMB</v>
          </cell>
          <cell r="C92" t="str">
            <v>Researchers in R&amp;D (per million people)</v>
          </cell>
          <cell r="D92" t="str">
            <v>SP.POP.SCIE.RD.P6</v>
          </cell>
        </row>
        <row r="92">
          <cell r="BA92">
            <v>91.7547988891602</v>
          </cell>
          <cell r="BB92">
            <v>102.857070922852</v>
          </cell>
        </row>
        <row r="92">
          <cell r="BD92">
            <v>31.7074298858643</v>
          </cell>
        </row>
        <row r="92">
          <cell r="BK92">
            <v>52.8925590515137</v>
          </cell>
        </row>
        <row r="93">
          <cell r="A93" t="str">
            <v>Guinea-Bissau</v>
          </cell>
          <cell r="B93" t="str">
            <v>GNB</v>
          </cell>
          <cell r="C93" t="str">
            <v>Researchers in R&amp;D (per million people)</v>
          </cell>
          <cell r="D93" t="str">
            <v>SP.POP.SCIE.RD.P6</v>
          </cell>
        </row>
        <row r="94">
          <cell r="A94" t="str">
            <v>Equatorial Guinea</v>
          </cell>
          <cell r="B94" t="str">
            <v>GNQ</v>
          </cell>
          <cell r="C94" t="str">
            <v>Researchers in R&amp;D (per million people)</v>
          </cell>
          <cell r="D94" t="str">
            <v>SP.POP.SCIE.RD.P6</v>
          </cell>
        </row>
        <row r="95">
          <cell r="A95" t="str">
            <v>Greece</v>
          </cell>
          <cell r="B95" t="str">
            <v>GRC</v>
          </cell>
          <cell r="C95" t="str">
            <v>Researchers in R&amp;D (per million people)</v>
          </cell>
          <cell r="D95" t="str">
            <v>SP.POP.SCIE.RD.P6</v>
          </cell>
        </row>
        <row r="95">
          <cell r="AP95">
            <v>1005.33117675781</v>
          </cell>
        </row>
        <row r="95">
          <cell r="AR95">
            <v>1337.3017578125</v>
          </cell>
        </row>
        <row r="95">
          <cell r="AT95">
            <v>1290.70593261719</v>
          </cell>
        </row>
        <row r="95">
          <cell r="AV95">
            <v>1393.29895019531</v>
          </cell>
        </row>
        <row r="95">
          <cell r="AX95">
            <v>1745.49206542969</v>
          </cell>
          <cell r="AY95">
            <v>1779.74914550781</v>
          </cell>
          <cell r="AZ95">
            <v>1889.68737792969</v>
          </cell>
        </row>
        <row r="95">
          <cell r="BD95">
            <v>2278.51782226563</v>
          </cell>
          <cell r="BE95">
            <v>2300.314453125</v>
          </cell>
          <cell r="BF95">
            <v>2721.31103515625</v>
          </cell>
          <cell r="BG95">
            <v>2791.87158203125</v>
          </cell>
          <cell r="BH95">
            <v>3255.986328125</v>
          </cell>
          <cell r="BI95">
            <v>2769.89990234375</v>
          </cell>
          <cell r="BJ95">
            <v>3311.44848632813</v>
          </cell>
          <cell r="BK95">
            <v>3486.71557617188</v>
          </cell>
          <cell r="BL95">
            <v>3731.04565429688</v>
          </cell>
          <cell r="BM95">
            <v>4010.3408203125</v>
          </cell>
        </row>
        <row r="96">
          <cell r="A96" t="str">
            <v>Grenada</v>
          </cell>
          <cell r="B96" t="str">
            <v>GRD</v>
          </cell>
          <cell r="C96" t="str">
            <v>Researchers in R&amp;D (per million people)</v>
          </cell>
          <cell r="D96" t="str">
            <v>SP.POP.SCIE.RD.P6</v>
          </cell>
        </row>
        <row r="97">
          <cell r="A97" t="str">
            <v>Greenland</v>
          </cell>
          <cell r="B97" t="str">
            <v>GRL</v>
          </cell>
          <cell r="C97" t="str">
            <v>Researchers in R&amp;D (per million people)</v>
          </cell>
          <cell r="D97" t="str">
            <v>SP.POP.SCIE.RD.P6</v>
          </cell>
        </row>
        <row r="97">
          <cell r="AT97">
            <v>536.154968261719</v>
          </cell>
          <cell r="AU97">
            <v>539.651062011719</v>
          </cell>
          <cell r="AV97">
            <v>647.174987792969</v>
          </cell>
          <cell r="AW97">
            <v>701.711181640625</v>
          </cell>
        </row>
        <row r="98">
          <cell r="A98" t="str">
            <v>Guatemala</v>
          </cell>
          <cell r="B98" t="str">
            <v>GTM</v>
          </cell>
          <cell r="C98" t="str">
            <v>Researchers in R&amp;D (per million people)</v>
          </cell>
          <cell r="D98" t="str">
            <v>SP.POP.SCIE.RD.P6</v>
          </cell>
        </row>
        <row r="98">
          <cell r="AX98">
            <v>29.6273002624512</v>
          </cell>
          <cell r="AY98">
            <v>24.2591209411621</v>
          </cell>
          <cell r="AZ98">
            <v>34.0867805480957</v>
          </cell>
          <cell r="BA98">
            <v>38.5537300109863</v>
          </cell>
          <cell r="BB98">
            <v>38.6972503662109</v>
          </cell>
          <cell r="BC98">
            <v>24.8113193511963</v>
          </cell>
          <cell r="BD98">
            <v>24.7511501312256</v>
          </cell>
          <cell r="BE98">
            <v>26.9141597747803</v>
          </cell>
          <cell r="BF98">
            <v>17.3764591217041</v>
          </cell>
          <cell r="BG98">
            <v>20.2848205566406</v>
          </cell>
          <cell r="BH98">
            <v>22.1505393981934</v>
          </cell>
          <cell r="BI98">
            <v>22.0706901550293</v>
          </cell>
          <cell r="BJ98">
            <v>14.0703802108765</v>
          </cell>
          <cell r="BK98">
            <v>12.8711700439453</v>
          </cell>
          <cell r="BL98">
            <v>14.4470300674438</v>
          </cell>
        </row>
        <row r="99">
          <cell r="A99" t="str">
            <v>Guam</v>
          </cell>
          <cell r="B99" t="str">
            <v>GUM</v>
          </cell>
          <cell r="C99" t="str">
            <v>Researchers in R&amp;D (per million people)</v>
          </cell>
          <cell r="D99" t="str">
            <v>SP.POP.SCIE.RD.P6</v>
          </cell>
        </row>
        <row r="99">
          <cell r="AV99">
            <v>285.321166992188</v>
          </cell>
          <cell r="AW99">
            <v>316.253540039063</v>
          </cell>
          <cell r="AX99">
            <v>303.026489257813</v>
          </cell>
        </row>
        <row r="100">
          <cell r="A100" t="str">
            <v>Guyana</v>
          </cell>
          <cell r="B100" t="str">
            <v>GUY</v>
          </cell>
          <cell r="C100" t="str">
            <v>Researchers in R&amp;D (per million people)</v>
          </cell>
          <cell r="D100" t="str">
            <v>SP.POP.SCIE.RD.P6</v>
          </cell>
        </row>
        <row r="101">
          <cell r="A101" t="str">
            <v>High income</v>
          </cell>
          <cell r="B101" t="str">
            <v>HIC</v>
          </cell>
          <cell r="C101" t="str">
            <v>Researchers in R&amp;D (per million people)</v>
          </cell>
          <cell r="D101" t="str">
            <v>SP.POP.SCIE.RD.P6</v>
          </cell>
        </row>
        <row r="101">
          <cell r="AO101">
            <v>2805.24788227553</v>
          </cell>
          <cell r="AP101">
            <v>2829.61979524001</v>
          </cell>
          <cell r="AQ101">
            <v>2908.26767363538</v>
          </cell>
          <cell r="AR101">
            <v>2969.0064613261</v>
          </cell>
          <cell r="AS101">
            <v>3035.24906148867</v>
          </cell>
          <cell r="AT101">
            <v>3132.86844924031</v>
          </cell>
          <cell r="AU101">
            <v>3170.29561487367</v>
          </cell>
          <cell r="AV101">
            <v>3329.44883967338</v>
          </cell>
          <cell r="AW101">
            <v>3413.58318075915</v>
          </cell>
          <cell r="AX101">
            <v>3484.65414584389</v>
          </cell>
          <cell r="AY101">
            <v>3586.79532500946</v>
          </cell>
          <cell r="AZ101">
            <v>3574.07111529269</v>
          </cell>
          <cell r="BA101">
            <v>3682.7474371969</v>
          </cell>
          <cell r="BB101">
            <v>3740.318549277</v>
          </cell>
          <cell r="BC101">
            <v>3775.5468473474</v>
          </cell>
          <cell r="BD101">
            <v>3807.83210500922</v>
          </cell>
          <cell r="BE101">
            <v>3857.40390485801</v>
          </cell>
          <cell r="BF101">
            <v>3953.56510708424</v>
          </cell>
          <cell r="BG101">
            <v>4068.43704031949</v>
          </cell>
          <cell r="BH101">
            <v>4121.96108018317</v>
          </cell>
          <cell r="BI101">
            <v>4174.59518038142</v>
          </cell>
          <cell r="BJ101">
            <v>4363.13035436963</v>
          </cell>
          <cell r="BK101">
            <v>4528.12937409802</v>
          </cell>
          <cell r="BL101">
            <v>4670.4515119872</v>
          </cell>
        </row>
        <row r="102">
          <cell r="A102" t="str">
            <v>Hong Kong SAR, China</v>
          </cell>
          <cell r="B102" t="str">
            <v>HKG</v>
          </cell>
          <cell r="C102" t="str">
            <v>Researchers in R&amp;D (per million people)</v>
          </cell>
          <cell r="D102" t="str">
            <v>SP.POP.SCIE.RD.P6</v>
          </cell>
        </row>
        <row r="102">
          <cell r="AQ102">
            <v>1062.6474609375</v>
          </cell>
          <cell r="AR102">
            <v>1214.5712890625</v>
          </cell>
          <cell r="AS102">
            <v>1169.78771972656</v>
          </cell>
          <cell r="AT102">
            <v>1372.74011230469</v>
          </cell>
          <cell r="AU102">
            <v>1587.48986816406</v>
          </cell>
          <cell r="AV102">
            <v>2007.08520507813</v>
          </cell>
          <cell r="AW102">
            <v>2163.66772460938</v>
          </cell>
          <cell r="AX102">
            <v>2662.50146484375</v>
          </cell>
          <cell r="AY102">
            <v>2694.02880859375</v>
          </cell>
          <cell r="AZ102">
            <v>2858.61938476563</v>
          </cell>
          <cell r="BA102">
            <v>2680.9599609375</v>
          </cell>
          <cell r="BB102">
            <v>2784.69262695313</v>
          </cell>
          <cell r="BC102">
            <v>3114.55200195313</v>
          </cell>
          <cell r="BD102">
            <v>3085.38110351563</v>
          </cell>
          <cell r="BE102">
            <v>3191.21411132813</v>
          </cell>
          <cell r="BF102">
            <v>3377.87426757813</v>
          </cell>
          <cell r="BG102">
            <v>3591.1962890625</v>
          </cell>
          <cell r="BH102">
            <v>3565.12866210938</v>
          </cell>
          <cell r="BI102">
            <v>3741.263671875</v>
          </cell>
          <cell r="BJ102">
            <v>3782.3408203125</v>
          </cell>
          <cell r="BK102">
            <v>4026.59887695313</v>
          </cell>
          <cell r="BL102">
            <v>4265.9150390625</v>
          </cell>
          <cell r="BM102">
            <v>4352.15185546875</v>
          </cell>
        </row>
        <row r="103">
          <cell r="A103" t="str">
            <v>Honduras</v>
          </cell>
          <cell r="B103" t="str">
            <v>HND</v>
          </cell>
          <cell r="C103" t="str">
            <v>Researchers in R&amp;D (per million people)</v>
          </cell>
          <cell r="D103" t="str">
            <v>SP.POP.SCIE.RD.P6</v>
          </cell>
        </row>
        <row r="103">
          <cell r="BH103">
            <v>22.3858108520508</v>
          </cell>
        </row>
        <row r="103">
          <cell r="BJ103">
            <v>34.6801910400391</v>
          </cell>
        </row>
        <row r="104">
          <cell r="A104" t="str">
            <v>Heavily indebted poor countries (HIPC)</v>
          </cell>
          <cell r="B104" t="str">
            <v>HPC</v>
          </cell>
          <cell r="C104" t="str">
            <v>Researchers in R&amp;D (per million people)</v>
          </cell>
          <cell r="D104" t="str">
            <v>SP.POP.SCIE.RD.P6</v>
          </cell>
        </row>
        <row r="105">
          <cell r="A105" t="str">
            <v>Croatia</v>
          </cell>
          <cell r="B105" t="str">
            <v>HRV</v>
          </cell>
          <cell r="C105" t="str">
            <v>Researchers in R&amp;D (per million people)</v>
          </cell>
          <cell r="D105" t="str">
            <v>SP.POP.SCIE.RD.P6</v>
          </cell>
        </row>
        <row r="105">
          <cell r="AQ105">
            <v>1054.34057617188</v>
          </cell>
          <cell r="AR105">
            <v>1239.33093261719</v>
          </cell>
          <cell r="AS105">
            <v>1529.33276367188</v>
          </cell>
          <cell r="AT105">
            <v>1509.95617675781</v>
          </cell>
          <cell r="AU105">
            <v>1950.04370117188</v>
          </cell>
          <cell r="AV105">
            <v>1335.41589355469</v>
          </cell>
          <cell r="AW105">
            <v>1628.69348144531</v>
          </cell>
          <cell r="AX105">
            <v>1308.1142578125</v>
          </cell>
          <cell r="AY105">
            <v>1321.96179199219</v>
          </cell>
          <cell r="AZ105">
            <v>1404.9521484375</v>
          </cell>
          <cell r="BA105">
            <v>1538.60791015625</v>
          </cell>
          <cell r="BB105">
            <v>1596.53967285156</v>
          </cell>
          <cell r="BC105">
            <v>1641.34228515625</v>
          </cell>
          <cell r="BD105">
            <v>1587.48962402344</v>
          </cell>
          <cell r="BE105">
            <v>1556.84118652344</v>
          </cell>
          <cell r="BF105">
            <v>1526.68078613281</v>
          </cell>
          <cell r="BG105">
            <v>1437.42980957031</v>
          </cell>
          <cell r="BH105">
            <v>1504.17895507813</v>
          </cell>
          <cell r="BI105">
            <v>1850.49572753906</v>
          </cell>
          <cell r="BJ105">
            <v>1868.34020996094</v>
          </cell>
          <cell r="BK105">
            <v>1921.13134765625</v>
          </cell>
          <cell r="BL105">
            <v>2135.43603515625</v>
          </cell>
          <cell r="BM105">
            <v>2219.83129882813</v>
          </cell>
        </row>
        <row r="106">
          <cell r="A106" t="str">
            <v>Haiti</v>
          </cell>
          <cell r="B106" t="str">
            <v>HTI</v>
          </cell>
          <cell r="C106" t="str">
            <v>Researchers in R&amp;D (per million people)</v>
          </cell>
          <cell r="D106" t="str">
            <v>SP.POP.SCIE.RD.P6</v>
          </cell>
        </row>
        <row r="107">
          <cell r="A107" t="str">
            <v>Hungary</v>
          </cell>
          <cell r="B107" t="str">
            <v>HUN</v>
          </cell>
          <cell r="C107" t="str">
            <v>Researchers in R&amp;D (per million people)</v>
          </cell>
          <cell r="D107" t="str">
            <v>SP.POP.SCIE.RD.P6</v>
          </cell>
        </row>
        <row r="107">
          <cell r="AO107">
            <v>1007.31164550781</v>
          </cell>
          <cell r="AP107">
            <v>1082.02185058594</v>
          </cell>
          <cell r="AQ107">
            <v>1141.19201660156</v>
          </cell>
          <cell r="AR107">
            <v>1227.28942871094</v>
          </cell>
          <cell r="AS107">
            <v>1409.51916503906</v>
          </cell>
          <cell r="AT107">
            <v>1438.76721191406</v>
          </cell>
          <cell r="AU107">
            <v>1471.8779296875</v>
          </cell>
          <cell r="AV107">
            <v>1496.84326171875</v>
          </cell>
          <cell r="AW107">
            <v>1473.53100585938</v>
          </cell>
          <cell r="AX107">
            <v>1574.27124023438</v>
          </cell>
          <cell r="AY107">
            <v>1744.98864746094</v>
          </cell>
          <cell r="AZ107">
            <v>1734.91040039063</v>
          </cell>
          <cell r="BA107">
            <v>1851.90612792969</v>
          </cell>
          <cell r="BB107">
            <v>2014.5712890625</v>
          </cell>
          <cell r="BC107">
            <v>2149.81420898438</v>
          </cell>
          <cell r="BD107">
            <v>2326.16650390625</v>
          </cell>
          <cell r="BE107">
            <v>2416.4775390625</v>
          </cell>
          <cell r="BF107">
            <v>2546.08471679688</v>
          </cell>
          <cell r="BG107">
            <v>2673.43432617188</v>
          </cell>
          <cell r="BH107">
            <v>2589.09790039063</v>
          </cell>
          <cell r="BI107">
            <v>2645.7568359375</v>
          </cell>
          <cell r="BJ107">
            <v>2921.533203125</v>
          </cell>
          <cell r="BK107">
            <v>3873.91235351563</v>
          </cell>
          <cell r="BL107">
            <v>4057.43969726563</v>
          </cell>
          <cell r="BM107">
            <v>4357.916015625</v>
          </cell>
        </row>
        <row r="108">
          <cell r="A108" t="str">
            <v>IBRD only</v>
          </cell>
          <cell r="B108" t="str">
            <v>IBD</v>
          </cell>
          <cell r="C108" t="str">
            <v>Researchers in R&amp;D (per million people)</v>
          </cell>
          <cell r="D108" t="str">
            <v>SP.POP.SCIE.RD.P6</v>
          </cell>
        </row>
        <row r="108">
          <cell r="AO108">
            <v>519.031186347771</v>
          </cell>
        </row>
        <row r="108">
          <cell r="AQ108">
            <v>460.804274603403</v>
          </cell>
        </row>
        <row r="108">
          <cell r="AS108">
            <v>491.66326478999</v>
          </cell>
        </row>
        <row r="108">
          <cell r="AX108">
            <v>620.174067042126</v>
          </cell>
        </row>
        <row r="108">
          <cell r="BC108">
            <v>677.631830542203</v>
          </cell>
        </row>
        <row r="108">
          <cell r="BH108">
            <v>786.370106726301</v>
          </cell>
        </row>
        <row r="108">
          <cell r="BK108">
            <v>847.892477362582</v>
          </cell>
        </row>
        <row r="109">
          <cell r="A109" t="str">
            <v>IDA &amp; IBRD total</v>
          </cell>
          <cell r="B109" t="str">
            <v>IBT</v>
          </cell>
          <cell r="C109" t="str">
            <v>Researchers in R&amp;D (per million people)</v>
          </cell>
          <cell r="D109" t="str">
            <v>SP.POP.SCIE.RD.P6</v>
          </cell>
        </row>
        <row r="109">
          <cell r="AX109">
            <v>575.483507132551</v>
          </cell>
        </row>
        <row r="109">
          <cell r="BC109">
            <v>626.390600624278</v>
          </cell>
        </row>
        <row r="109">
          <cell r="BH109">
            <v>726.535935973647</v>
          </cell>
        </row>
        <row r="110">
          <cell r="A110" t="str">
            <v>IDA total</v>
          </cell>
          <cell r="B110" t="str">
            <v>IDA</v>
          </cell>
          <cell r="C110" t="str">
            <v>Researchers in R&amp;D (per million people)</v>
          </cell>
          <cell r="D110" t="str">
            <v>SP.POP.SCIE.RD.P6</v>
          </cell>
        </row>
        <row r="111">
          <cell r="A111" t="str">
            <v>IDA blend</v>
          </cell>
          <cell r="B111" t="str">
            <v>IDB</v>
          </cell>
          <cell r="C111" t="str">
            <v>Researchers in R&amp;D (per million people)</v>
          </cell>
          <cell r="D111" t="str">
            <v>SP.POP.SCIE.RD.P6</v>
          </cell>
        </row>
        <row r="111">
          <cell r="AZ111">
            <v>129.26134582023</v>
          </cell>
        </row>
        <row r="112">
          <cell r="A112" t="str">
            <v>Indonesia</v>
          </cell>
          <cell r="B112" t="str">
            <v>IDN</v>
          </cell>
          <cell r="C112" t="str">
            <v>Researchers in R&amp;D (per million people)</v>
          </cell>
          <cell r="D112" t="str">
            <v>SP.POP.SCIE.RD.P6</v>
          </cell>
        </row>
        <row r="112">
          <cell r="AS112">
            <v>212.676406860352</v>
          </cell>
          <cell r="AT112">
            <v>199.237579345703</v>
          </cell>
        </row>
        <row r="112">
          <cell r="BB112">
            <v>89.4683990478516</v>
          </cell>
        </row>
        <row r="112">
          <cell r="BI112">
            <v>178.875396728516</v>
          </cell>
          <cell r="BJ112">
            <v>215.190414428711</v>
          </cell>
          <cell r="BK112">
            <v>215.993545532227</v>
          </cell>
          <cell r="BL112">
            <v>388.036163330078</v>
          </cell>
          <cell r="BM112">
            <v>395.666290283203</v>
          </cell>
        </row>
        <row r="113">
          <cell r="A113" t="str">
            <v>IDA only</v>
          </cell>
          <cell r="B113" t="str">
            <v>IDX</v>
          </cell>
          <cell r="C113" t="str">
            <v>Researchers in R&amp;D (per million people)</v>
          </cell>
          <cell r="D113" t="str">
            <v>SP.POP.SCIE.RD.P6</v>
          </cell>
        </row>
        <row r="114">
          <cell r="A114" t="str">
            <v>Isle of Man</v>
          </cell>
          <cell r="B114" t="str">
            <v>IMN</v>
          </cell>
          <cell r="C114" t="str">
            <v>Researchers in R&amp;D (per million people)</v>
          </cell>
          <cell r="D114" t="str">
            <v>SP.POP.SCIE.RD.P6</v>
          </cell>
        </row>
        <row r="115">
          <cell r="A115" t="str">
            <v>India</v>
          </cell>
          <cell r="B115" t="str">
            <v>IND</v>
          </cell>
          <cell r="C115" t="str">
            <v>Researchers in R&amp;D (per million people)</v>
          </cell>
          <cell r="D115" t="str">
            <v>SP.POP.SCIE.RD.P6</v>
          </cell>
        </row>
        <row r="115">
          <cell r="AO115">
            <v>152.006607055664</v>
          </cell>
        </row>
        <row r="115">
          <cell r="AQ115">
            <v>115.281898498535</v>
          </cell>
        </row>
        <row r="115">
          <cell r="AS115">
            <v>109.728073120117</v>
          </cell>
        </row>
        <row r="115">
          <cell r="AX115">
            <v>134.912567138672</v>
          </cell>
        </row>
        <row r="115">
          <cell r="BC115">
            <v>156.219665527344</v>
          </cell>
        </row>
        <row r="115">
          <cell r="BH115">
            <v>216.000823974609</v>
          </cell>
        </row>
        <row r="115">
          <cell r="BK115">
            <v>252.703918457031</v>
          </cell>
        </row>
        <row r="116">
          <cell r="A116" t="str">
            <v>Not classified</v>
          </cell>
          <cell r="B116" t="str">
            <v>INX</v>
          </cell>
          <cell r="C116" t="str">
            <v>Researchers in R&amp;D (per million people)</v>
          </cell>
          <cell r="D116" t="str">
            <v>SP.POP.SCIE.RD.P6</v>
          </cell>
        </row>
        <row r="117">
          <cell r="A117" t="str">
            <v>Ireland</v>
          </cell>
          <cell r="B117" t="str">
            <v>IRL</v>
          </cell>
          <cell r="C117" t="str">
            <v>Researchers in R&amp;D (per million people)</v>
          </cell>
          <cell r="D117" t="str">
            <v>SP.POP.SCIE.RD.P6</v>
          </cell>
        </row>
        <row r="117">
          <cell r="AO117">
            <v>1773.75158691406</v>
          </cell>
          <cell r="AP117">
            <v>1930.2275390625</v>
          </cell>
          <cell r="AQ117">
            <v>2093.25537109375</v>
          </cell>
          <cell r="AR117">
            <v>2110.96533203125</v>
          </cell>
          <cell r="AS117">
            <v>2251.06225585938</v>
          </cell>
          <cell r="AT117">
            <v>2329.10717773438</v>
          </cell>
          <cell r="AU117">
            <v>2399.18237304688</v>
          </cell>
          <cell r="AV117">
            <v>2522.31372070313</v>
          </cell>
          <cell r="AW117">
            <v>2713.072265625</v>
          </cell>
          <cell r="AX117">
            <v>2797.9658203125</v>
          </cell>
          <cell r="AY117">
            <v>2877.11767578125</v>
          </cell>
          <cell r="AZ117">
            <v>2935.43432617188</v>
          </cell>
          <cell r="BA117">
            <v>3284.0625</v>
          </cell>
          <cell r="BB117">
            <v>3156.91625976563</v>
          </cell>
          <cell r="BC117">
            <v>3112.6484375</v>
          </cell>
          <cell r="BD117">
            <v>3325.77880859375</v>
          </cell>
          <cell r="BE117">
            <v>4853.9580078125</v>
          </cell>
          <cell r="BF117">
            <v>5136.47509765625</v>
          </cell>
          <cell r="BG117">
            <v>5304.4794921875</v>
          </cell>
          <cell r="BH117">
            <v>5270.65966796875</v>
          </cell>
          <cell r="BI117">
            <v>5178.244140625</v>
          </cell>
          <cell r="BJ117">
            <v>5142.765625</v>
          </cell>
          <cell r="BK117">
            <v>4733.2158203125</v>
          </cell>
          <cell r="BL117">
            <v>4820.69091796875</v>
          </cell>
          <cell r="BM117">
            <v>4769.1416015625</v>
          </cell>
        </row>
        <row r="118">
          <cell r="A118" t="str">
            <v>Iran, Islamic Rep.</v>
          </cell>
          <cell r="B118" t="str">
            <v>IRN</v>
          </cell>
          <cell r="C118" t="str">
            <v>Researchers in R&amp;D (per million people)</v>
          </cell>
          <cell r="D118" t="str">
            <v>SP.POP.SCIE.RD.P6</v>
          </cell>
        </row>
        <row r="118">
          <cell r="AY118">
            <v>716.408081054688</v>
          </cell>
        </row>
        <row r="118">
          <cell r="BA118">
            <v>752.461791992188</v>
          </cell>
          <cell r="BB118">
            <v>716.573425292969</v>
          </cell>
          <cell r="BC118">
            <v>743.100952148438</v>
          </cell>
        </row>
        <row r="118">
          <cell r="BE118">
            <v>697.062316894531</v>
          </cell>
          <cell r="BF118">
            <v>679.388977050781</v>
          </cell>
        </row>
        <row r="118">
          <cell r="BH118">
            <v>825.279296875</v>
          </cell>
        </row>
        <row r="118">
          <cell r="BJ118">
            <v>1474.91345214844</v>
          </cell>
        </row>
        <row r="118">
          <cell r="BL118">
            <v>1659.45629882813</v>
          </cell>
        </row>
        <row r="119">
          <cell r="A119" t="str">
            <v>Iraq</v>
          </cell>
          <cell r="B119" t="str">
            <v>IRQ</v>
          </cell>
          <cell r="C119" t="str">
            <v>Researchers in R&amp;D (per million people)</v>
          </cell>
          <cell r="D119" t="str">
            <v>SP.POP.SCIE.RD.P6</v>
          </cell>
        </row>
        <row r="119">
          <cell r="AZ119">
            <v>377.518035888672</v>
          </cell>
          <cell r="BA119">
            <v>391.464080810547</v>
          </cell>
          <cell r="BB119">
            <v>415.833099365234</v>
          </cell>
          <cell r="BC119">
            <v>432.015686035156</v>
          </cell>
          <cell r="BD119">
            <v>441.297546386719</v>
          </cell>
        </row>
        <row r="119">
          <cell r="BG119">
            <v>69.56884765625</v>
          </cell>
          <cell r="BH119">
            <v>65.8100280761719</v>
          </cell>
          <cell r="BI119">
            <v>64.7625274658203</v>
          </cell>
          <cell r="BJ119">
            <v>105.922660827637</v>
          </cell>
          <cell r="BK119">
            <v>111.136871337891</v>
          </cell>
          <cell r="BL119">
            <v>122.579406738281</v>
          </cell>
          <cell r="BM119">
            <v>141.419372558594</v>
          </cell>
        </row>
        <row r="120">
          <cell r="A120" t="str">
            <v>Iceland</v>
          </cell>
          <cell r="B120" t="str">
            <v>ISL</v>
          </cell>
          <cell r="C120" t="str">
            <v>Researchers in R&amp;D (per million people)</v>
          </cell>
          <cell r="D120" t="str">
            <v>SP.POP.SCIE.RD.P6</v>
          </cell>
        </row>
        <row r="120">
          <cell r="AO120">
            <v>3294.46606445313</v>
          </cell>
          <cell r="AP120">
            <v>4916.962890625</v>
          </cell>
          <cell r="AQ120">
            <v>5137.35400390625</v>
          </cell>
          <cell r="AR120">
            <v>5677.115234375</v>
          </cell>
        </row>
        <row r="120">
          <cell r="AT120">
            <v>6572.47802734375</v>
          </cell>
        </row>
        <row r="120">
          <cell r="AV120">
            <v>6657.359375</v>
          </cell>
        </row>
        <row r="120">
          <cell r="AX120">
            <v>7305.265625</v>
          </cell>
          <cell r="AY120">
            <v>8006.6728515625</v>
          </cell>
          <cell r="AZ120">
            <v>7235.986328125</v>
          </cell>
          <cell r="BA120">
            <v>7423.61083984375</v>
          </cell>
          <cell r="BB120">
            <v>7925.9765625</v>
          </cell>
        </row>
        <row r="120">
          <cell r="BD120">
            <v>6981.3955078125</v>
          </cell>
        </row>
        <row r="120">
          <cell r="BF120">
            <v>5648.3603515625</v>
          </cell>
        </row>
        <row r="120">
          <cell r="BH120">
            <v>5887.90673828125</v>
          </cell>
          <cell r="BI120">
            <v>6640.4580078125</v>
          </cell>
          <cell r="BJ120">
            <v>6130.51123046875</v>
          </cell>
          <cell r="BK120">
            <v>6088.27099609375</v>
          </cell>
        </row>
        <row r="121">
          <cell r="A121" t="str">
            <v>Israel</v>
          </cell>
          <cell r="B121" t="str">
            <v>ISR</v>
          </cell>
          <cell r="C121" t="str">
            <v>Researchers in R&amp;D (per million people)</v>
          </cell>
          <cell r="D121" t="str">
            <v>SP.POP.SCIE.RD.P6</v>
          </cell>
        </row>
        <row r="122">
          <cell r="A122" t="str">
            <v>Italy</v>
          </cell>
          <cell r="B122" t="str">
            <v>ITA</v>
          </cell>
          <cell r="C122" t="str">
            <v>Researchers in R&amp;D (per million people)</v>
          </cell>
          <cell r="D122" t="str">
            <v>SP.POP.SCIE.RD.P6</v>
          </cell>
        </row>
        <row r="122">
          <cell r="AO122">
            <v>1339.53735351563</v>
          </cell>
          <cell r="AP122">
            <v>1154.47802734375</v>
          </cell>
          <cell r="AQ122">
            <v>1151.75927734375</v>
          </cell>
          <cell r="AR122">
            <v>1149.01196289063</v>
          </cell>
          <cell r="AS122">
            <v>1166.1220703125</v>
          </cell>
          <cell r="AT122">
            <v>1172.77941894531</v>
          </cell>
          <cell r="AU122">
            <v>1245.87023925781</v>
          </cell>
          <cell r="AV122">
            <v>1221.79797363281</v>
          </cell>
          <cell r="AW122">
            <v>1242.69299316406</v>
          </cell>
          <cell r="AX122">
            <v>1415.36010742188</v>
          </cell>
          <cell r="AY122">
            <v>1510.5166015625</v>
          </cell>
          <cell r="AZ122">
            <v>1583.0380859375</v>
          </cell>
          <cell r="BA122">
            <v>1625.30334472656</v>
          </cell>
          <cell r="BB122">
            <v>1723.02038574219</v>
          </cell>
          <cell r="BC122">
            <v>1743.34436035156</v>
          </cell>
          <cell r="BD122">
            <v>1781.38854980469</v>
          </cell>
          <cell r="BE122">
            <v>1848.62683105469</v>
          </cell>
          <cell r="BF122">
            <v>1930.68676757813</v>
          </cell>
          <cell r="BG122">
            <v>1956.36059570313</v>
          </cell>
          <cell r="BH122">
            <v>2077.88256835938</v>
          </cell>
          <cell r="BI122">
            <v>2204.076171875</v>
          </cell>
          <cell r="BJ122">
            <v>2313.65478515625</v>
          </cell>
          <cell r="BK122">
            <v>2512.185546875</v>
          </cell>
          <cell r="BL122">
            <v>2656.04956054688</v>
          </cell>
          <cell r="BM122">
            <v>2671.83471679688</v>
          </cell>
        </row>
        <row r="123">
          <cell r="A123" t="str">
            <v>Jamaica</v>
          </cell>
          <cell r="B123" t="str">
            <v>JAM</v>
          </cell>
          <cell r="C123" t="str">
            <v>Researchers in R&amp;D (per million people)</v>
          </cell>
          <cell r="D123" t="str">
            <v>SP.POP.SCIE.RD.P6</v>
          </cell>
        </row>
        <row r="124">
          <cell r="A124" t="str">
            <v>Jordan</v>
          </cell>
          <cell r="B124" t="str">
            <v>JOR</v>
          </cell>
          <cell r="C124" t="str">
            <v>Researchers in R&amp;D (per million people)</v>
          </cell>
          <cell r="D124" t="str">
            <v>SP.POP.SCIE.RD.P6</v>
          </cell>
        </row>
        <row r="124">
          <cell r="AQ124">
            <v>1838.6015625</v>
          </cell>
        </row>
        <row r="124">
          <cell r="BH124">
            <v>252.412567138672</v>
          </cell>
          <cell r="BI124">
            <v>592.404296875</v>
          </cell>
          <cell r="BJ124">
            <v>595.962951660156</v>
          </cell>
        </row>
        <row r="125">
          <cell r="A125" t="str">
            <v>Japan</v>
          </cell>
          <cell r="B125" t="str">
            <v>JPN</v>
          </cell>
          <cell r="C125" t="str">
            <v>Researchers in R&amp;D (per million people)</v>
          </cell>
          <cell r="D125" t="str">
            <v>SP.POP.SCIE.RD.P6</v>
          </cell>
        </row>
        <row r="125">
          <cell r="AO125">
            <v>4874.802734375</v>
          </cell>
          <cell r="AP125">
            <v>4928.90283203125</v>
          </cell>
          <cell r="AQ125">
            <v>5135.7626953125</v>
          </cell>
          <cell r="AR125">
            <v>5174.98095703125</v>
          </cell>
          <cell r="AS125">
            <v>5078.033203125</v>
          </cell>
          <cell r="AT125">
            <v>5113.158203125</v>
          </cell>
          <cell r="AU125">
            <v>4871.5302734375</v>
          </cell>
          <cell r="AV125">
            <v>5094.3095703125</v>
          </cell>
          <cell r="AW125">
            <v>5099.263671875</v>
          </cell>
          <cell r="AX125">
            <v>5303.91650390625</v>
          </cell>
          <cell r="AY125">
            <v>5333.04345703125</v>
          </cell>
          <cell r="AZ125">
            <v>5325.62353515625</v>
          </cell>
          <cell r="BA125">
            <v>5108.78271484375</v>
          </cell>
          <cell r="BB125">
            <v>5099.2109375</v>
          </cell>
          <cell r="BC125">
            <v>5103.62548828125</v>
          </cell>
          <cell r="BD125">
            <v>5110.16552734375</v>
          </cell>
          <cell r="BE125">
            <v>5032.93115234375</v>
          </cell>
          <cell r="BF125">
            <v>5147.43505859375</v>
          </cell>
          <cell r="BG125">
            <v>5328.40966796875</v>
          </cell>
          <cell r="BH125">
            <v>5173.03076171875</v>
          </cell>
          <cell r="BI125">
            <v>5209.369140625</v>
          </cell>
          <cell r="BJ125">
            <v>5304.1376953125</v>
          </cell>
          <cell r="BK125">
            <v>5331.150390625</v>
          </cell>
          <cell r="BL125">
            <v>5374.5810546875</v>
          </cell>
          <cell r="BM125">
            <v>5454.68310546875</v>
          </cell>
        </row>
        <row r="126">
          <cell r="A126" t="str">
            <v>Kazakhstan</v>
          </cell>
          <cell r="B126" t="str">
            <v>KAZ</v>
          </cell>
          <cell r="C126" t="str">
            <v>Researchers in R&amp;D (per million people)</v>
          </cell>
          <cell r="D126" t="str">
            <v>SP.POP.SCIE.RD.P6</v>
          </cell>
        </row>
        <row r="126">
          <cell r="AZ126">
            <v>406.569732666016</v>
          </cell>
          <cell r="BA126">
            <v>376.494384765625</v>
          </cell>
          <cell r="BB126">
            <v>348.625427246094</v>
          </cell>
          <cell r="BC126">
            <v>370.532653808594</v>
          </cell>
          <cell r="BD126">
            <v>385.915191650391</v>
          </cell>
          <cell r="BE126">
            <v>612.183044433594</v>
          </cell>
          <cell r="BF126">
            <v>737.220336914063</v>
          </cell>
          <cell r="BG126">
            <v>798.665405273438</v>
          </cell>
          <cell r="BH126">
            <v>777.144775390625</v>
          </cell>
          <cell r="BI126">
            <v>693.683410644531</v>
          </cell>
          <cell r="BJ126">
            <v>666.149719238281</v>
          </cell>
          <cell r="BK126">
            <v>666.935302734375</v>
          </cell>
          <cell r="BL126">
            <v>636.93212890625</v>
          </cell>
          <cell r="BM126">
            <v>689.258239746094</v>
          </cell>
          <cell r="BN126">
            <v>629.851196289063</v>
          </cell>
        </row>
        <row r="127">
          <cell r="A127" t="str">
            <v>Kenya</v>
          </cell>
          <cell r="B127" t="str">
            <v>KEN</v>
          </cell>
          <cell r="C127" t="str">
            <v>Researchers in R&amp;D (per million people)</v>
          </cell>
          <cell r="D127" t="str">
            <v>SP.POP.SCIE.RD.P6</v>
          </cell>
        </row>
        <row r="127">
          <cell r="AZ127">
            <v>54.3947601318359</v>
          </cell>
        </row>
        <row r="127">
          <cell r="BC127">
            <v>221.385925292969</v>
          </cell>
        </row>
        <row r="128">
          <cell r="A128" t="str">
            <v>Kyrgyz Republic</v>
          </cell>
          <cell r="B128" t="str">
            <v>KGZ</v>
          </cell>
          <cell r="C128" t="str">
            <v>Researchers in R&amp;D (per million people)</v>
          </cell>
          <cell r="D128" t="str">
            <v>SP.POP.SCIE.RD.P6</v>
          </cell>
        </row>
        <row r="129">
          <cell r="A129" t="str">
            <v>Cambodia</v>
          </cell>
          <cell r="B129" t="str">
            <v>KHM</v>
          </cell>
          <cell r="C129" t="str">
            <v>Researchers in R&amp;D (per million people)</v>
          </cell>
          <cell r="D129" t="str">
            <v>SP.POP.SCIE.RD.P6</v>
          </cell>
        </row>
        <row r="129">
          <cell r="AU129">
            <v>17.6416206359863</v>
          </cell>
        </row>
        <row r="129">
          <cell r="BH129">
            <v>30.3670406341553</v>
          </cell>
        </row>
        <row r="130">
          <cell r="A130" t="str">
            <v>Kiribati</v>
          </cell>
          <cell r="B130" t="str">
            <v>KIR</v>
          </cell>
          <cell r="C130" t="str">
            <v>Researchers in R&amp;D (per million people)</v>
          </cell>
          <cell r="D130" t="str">
            <v>SP.POP.SCIE.RD.P6</v>
          </cell>
        </row>
        <row r="131">
          <cell r="A131" t="str">
            <v>St. Kitts and Nevis</v>
          </cell>
          <cell r="B131" t="str">
            <v>KNA</v>
          </cell>
          <cell r="C131" t="str">
            <v>Researchers in R&amp;D (per million people)</v>
          </cell>
          <cell r="D131" t="str">
            <v>SP.POP.SCIE.RD.P6</v>
          </cell>
        </row>
        <row r="132">
          <cell r="A132" t="str">
            <v>Korea, Rep.</v>
          </cell>
          <cell r="B132" t="str">
            <v>KOR</v>
          </cell>
          <cell r="C132" t="str">
            <v>Researchers in R&amp;D (per million people)</v>
          </cell>
          <cell r="D132" t="str">
            <v>SP.POP.SCIE.RD.P6</v>
          </cell>
        </row>
        <row r="132">
          <cell r="AO132">
            <v>2173.35034179688</v>
          </cell>
          <cell r="AP132">
            <v>2222.26782226563</v>
          </cell>
          <cell r="AQ132">
            <v>1984.97705078125</v>
          </cell>
          <cell r="AR132">
            <v>2131.35864257813</v>
          </cell>
          <cell r="AS132">
            <v>2287.28857421875</v>
          </cell>
          <cell r="AT132">
            <v>2857.84521484375</v>
          </cell>
          <cell r="AU132">
            <v>2956.63208007813</v>
          </cell>
          <cell r="AV132">
            <v>3134.09008789063</v>
          </cell>
          <cell r="AW132">
            <v>3221.46020507813</v>
          </cell>
          <cell r="AX132">
            <v>3692.16552734375</v>
          </cell>
          <cell r="AY132">
            <v>4091.4111328125</v>
          </cell>
          <cell r="AZ132">
            <v>4525.93212890625</v>
          </cell>
          <cell r="BA132">
            <v>4801.2421875</v>
          </cell>
          <cell r="BB132">
            <v>4946.0859375</v>
          </cell>
          <cell r="BC132">
            <v>5330.80126953125</v>
          </cell>
          <cell r="BD132">
            <v>5802.8369140625</v>
          </cell>
          <cell r="BE132">
            <v>6304.13818359375</v>
          </cell>
          <cell r="BF132">
            <v>6392.63623046875</v>
          </cell>
          <cell r="BG132">
            <v>6826.27392578125</v>
          </cell>
          <cell r="BH132">
            <v>7013.49072265625</v>
          </cell>
          <cell r="BI132">
            <v>7086.4462890625</v>
          </cell>
          <cell r="BJ132">
            <v>7497.59619140625</v>
          </cell>
          <cell r="BK132">
            <v>7980.3955078125</v>
          </cell>
          <cell r="BL132">
            <v>8407.7578125</v>
          </cell>
          <cell r="BM132">
            <v>8713.59375</v>
          </cell>
        </row>
        <row r="133">
          <cell r="A133" t="str">
            <v>Kuwait</v>
          </cell>
          <cell r="B133" t="str">
            <v>KWT</v>
          </cell>
          <cell r="C133" t="str">
            <v>Researchers in R&amp;D (per million people)</v>
          </cell>
          <cell r="D133" t="str">
            <v>SP.POP.SCIE.RD.P6</v>
          </cell>
        </row>
        <row r="133">
          <cell r="AP133">
            <v>194.70768737793</v>
          </cell>
          <cell r="AQ133">
            <v>180.217666625977</v>
          </cell>
          <cell r="AR133">
            <v>167.039352416992</v>
          </cell>
          <cell r="AS133">
            <v>158.425674438477</v>
          </cell>
          <cell r="AT133">
            <v>159.750335693359</v>
          </cell>
          <cell r="AU133">
            <v>161.909454345703</v>
          </cell>
          <cell r="AV133">
            <v>165.616073608398</v>
          </cell>
          <cell r="AW133">
            <v>169.507553100586</v>
          </cell>
          <cell r="AX133">
            <v>169.148239135742</v>
          </cell>
          <cell r="AY133">
            <v>165.144973754883</v>
          </cell>
          <cell r="AZ133">
            <v>188.496963500977</v>
          </cell>
          <cell r="BA133">
            <v>151.731414794922</v>
          </cell>
          <cell r="BB133">
            <v>142.500396728516</v>
          </cell>
          <cell r="BC133">
            <v>136.034683227539</v>
          </cell>
          <cell r="BD133">
            <v>129.732391357422</v>
          </cell>
          <cell r="BE133">
            <v>131.089660644531</v>
          </cell>
        </row>
        <row r="133">
          <cell r="BG133">
            <v>620.167053222656</v>
          </cell>
          <cell r="BH133">
            <v>395.766906738281</v>
          </cell>
          <cell r="BI133">
            <v>478.155120849609</v>
          </cell>
          <cell r="BJ133">
            <v>501.565673828125</v>
          </cell>
          <cell r="BK133">
            <v>513.860229492188</v>
          </cell>
          <cell r="BL133">
            <v>184.213150024414</v>
          </cell>
          <cell r="BM133">
            <v>173.513107299805</v>
          </cell>
        </row>
        <row r="134">
          <cell r="A134" t="str">
            <v>Latin America &amp; Caribbean (excluding high income)</v>
          </cell>
          <cell r="B134" t="str">
            <v>LAC</v>
          </cell>
          <cell r="C134" t="str">
            <v>Researchers in R&amp;D (per million people)</v>
          </cell>
          <cell r="D134" t="str">
            <v>SP.POP.SCIE.RD.P6</v>
          </cell>
        </row>
        <row r="134">
          <cell r="AS134">
            <v>316.171083965239</v>
          </cell>
          <cell r="AT134">
            <v>324.492787619669</v>
          </cell>
          <cell r="AU134">
            <v>377.653724081376</v>
          </cell>
          <cell r="AV134">
            <v>403.086447514452</v>
          </cell>
          <cell r="AW134">
            <v>471.941795515046</v>
          </cell>
          <cell r="AX134">
            <v>485.369414341186</v>
          </cell>
          <cell r="AY134">
            <v>482.565883655659</v>
          </cell>
          <cell r="AZ134">
            <v>500.441661683313</v>
          </cell>
          <cell r="BA134">
            <v>514.083861802538</v>
          </cell>
          <cell r="BB134">
            <v>542.071464855936</v>
          </cell>
          <cell r="BC134">
            <v>569.031631738529</v>
          </cell>
          <cell r="BD134">
            <v>606.134665711665</v>
          </cell>
          <cell r="BE134">
            <v>610.171387510594</v>
          </cell>
          <cell r="BF134">
            <v>583.653552132015</v>
          </cell>
          <cell r="BG134">
            <v>605.950334465765</v>
          </cell>
        </row>
        <row r="135">
          <cell r="A135" t="str">
            <v>Lao PDR</v>
          </cell>
          <cell r="B135" t="str">
            <v>LAO</v>
          </cell>
          <cell r="C135" t="str">
            <v>Researchers in R&amp;D (per million people)</v>
          </cell>
          <cell r="D135" t="str">
            <v>SP.POP.SCIE.RD.P6</v>
          </cell>
        </row>
        <row r="135">
          <cell r="AU135">
            <v>15.8376302719116</v>
          </cell>
        </row>
        <row r="136">
          <cell r="A136" t="str">
            <v>Lebanon</v>
          </cell>
          <cell r="B136" t="str">
            <v>LBN</v>
          </cell>
          <cell r="C136" t="str">
            <v>Researchers in R&amp;D (per million people)</v>
          </cell>
          <cell r="D136" t="str">
            <v>SP.POP.SCIE.RD.P6</v>
          </cell>
        </row>
        <row r="137">
          <cell r="A137" t="str">
            <v>Liberia</v>
          </cell>
          <cell r="B137" t="str">
            <v>LBR</v>
          </cell>
          <cell r="C137" t="str">
            <v>Researchers in R&amp;D (per million people)</v>
          </cell>
          <cell r="D137" t="str">
            <v>SP.POP.SCIE.RD.P6</v>
          </cell>
        </row>
        <row r="138">
          <cell r="A138" t="str">
            <v>Libya</v>
          </cell>
          <cell r="B138" t="str">
            <v>LBY</v>
          </cell>
          <cell r="C138" t="str">
            <v>Researchers in R&amp;D (per million people)</v>
          </cell>
          <cell r="D138" t="str">
            <v>SP.POP.SCIE.RD.P6</v>
          </cell>
        </row>
        <row r="139">
          <cell r="A139" t="str">
            <v>St. Lucia</v>
          </cell>
          <cell r="B139" t="str">
            <v>LCA</v>
          </cell>
          <cell r="C139" t="str">
            <v>Researchers in R&amp;D (per million people)</v>
          </cell>
          <cell r="D139" t="str">
            <v>SP.POP.SCIE.RD.P6</v>
          </cell>
        </row>
        <row r="140">
          <cell r="A140" t="str">
            <v>Latin America &amp; Caribbean</v>
          </cell>
          <cell r="B140" t="str">
            <v>LCN</v>
          </cell>
          <cell r="C140" t="str">
            <v>Researchers in R&amp;D (per million people)</v>
          </cell>
          <cell r="D140" t="str">
            <v>SP.POP.SCIE.RD.P6</v>
          </cell>
        </row>
        <row r="140">
          <cell r="AS140">
            <v>296.275469562833</v>
          </cell>
          <cell r="AT140">
            <v>305.644340044649</v>
          </cell>
          <cell r="AU140">
            <v>354.831004686371</v>
          </cell>
          <cell r="AV140">
            <v>379.509735914694</v>
          </cell>
        </row>
        <row r="140">
          <cell r="AX140">
            <v>457.092725524779</v>
          </cell>
          <cell r="AY140">
            <v>456.426123014865</v>
          </cell>
          <cell r="AZ140">
            <v>469.014220580084</v>
          </cell>
          <cell r="BA140">
            <v>483.573616156779</v>
          </cell>
          <cell r="BB140">
            <v>506.378472798626</v>
          </cell>
          <cell r="BC140">
            <v>536.425869061892</v>
          </cell>
          <cell r="BD140">
            <v>568.360281897244</v>
          </cell>
          <cell r="BE140">
            <v>576.809882447709</v>
          </cell>
          <cell r="BF140">
            <v>555.900911807051</v>
          </cell>
          <cell r="BG140">
            <v>580.165583170456</v>
          </cell>
        </row>
        <row r="141">
          <cell r="A141" t="str">
            <v>Least developed countries: UN classification</v>
          </cell>
          <cell r="B141" t="str">
            <v>LDC</v>
          </cell>
          <cell r="C141" t="str">
            <v>Researchers in R&amp;D (per million people)</v>
          </cell>
          <cell r="D141" t="str">
            <v>SP.POP.SCIE.RD.P6</v>
          </cell>
        </row>
        <row r="142">
          <cell r="A142" t="str">
            <v>Low income</v>
          </cell>
          <cell r="B142" t="str">
            <v>LIC</v>
          </cell>
          <cell r="C142" t="str">
            <v>Researchers in R&amp;D (per million people)</v>
          </cell>
          <cell r="D142" t="str">
            <v>SP.POP.SCIE.RD.P6</v>
          </cell>
        </row>
        <row r="143">
          <cell r="A143" t="str">
            <v>Liechtenstein</v>
          </cell>
          <cell r="B143" t="str">
            <v>LIE</v>
          </cell>
          <cell r="C143" t="str">
            <v>Researchers in R&amp;D (per million people)</v>
          </cell>
          <cell r="D143" t="str">
            <v>SP.POP.SCIE.RD.P6</v>
          </cell>
        </row>
        <row r="144">
          <cell r="A144" t="str">
            <v>Sri Lanka</v>
          </cell>
          <cell r="B144" t="str">
            <v>LKA</v>
          </cell>
          <cell r="C144" t="str">
            <v>Researchers in R&amp;D (per million people)</v>
          </cell>
          <cell r="D144" t="str">
            <v>SP.POP.SCIE.RD.P6</v>
          </cell>
        </row>
        <row r="144">
          <cell r="AO144">
            <v>187.725051879883</v>
          </cell>
        </row>
        <row r="144">
          <cell r="AS144">
            <v>135.107772827148</v>
          </cell>
        </row>
        <row r="144">
          <cell r="AW144">
            <v>138.184295654297</v>
          </cell>
        </row>
        <row r="144">
          <cell r="AY144">
            <v>93.0647125244141</v>
          </cell>
        </row>
        <row r="144">
          <cell r="BA144">
            <v>98.6790237426758</v>
          </cell>
        </row>
        <row r="144">
          <cell r="BC144">
            <v>105.617797851563</v>
          </cell>
        </row>
        <row r="144">
          <cell r="BF144">
            <v>110.148330688477</v>
          </cell>
          <cell r="BG144">
            <v>98.9488906860352</v>
          </cell>
          <cell r="BH144">
            <v>105.987998962402</v>
          </cell>
          <cell r="BI144">
            <v>106.844673156738</v>
          </cell>
          <cell r="BJ144">
            <v>106.398933410645</v>
          </cell>
          <cell r="BK144">
            <v>105.611427307129</v>
          </cell>
        </row>
        <row r="145">
          <cell r="A145" t="str">
            <v>Lower middle income</v>
          </cell>
          <cell r="B145" t="str">
            <v>LMC</v>
          </cell>
          <cell r="C145" t="str">
            <v>Researchers in R&amp;D (per million people)</v>
          </cell>
          <cell r="D145" t="str">
            <v>SP.POP.SCIE.RD.P6</v>
          </cell>
        </row>
        <row r="146">
          <cell r="A146" t="str">
            <v>Low &amp; middle income</v>
          </cell>
          <cell r="B146" t="str">
            <v>LMY</v>
          </cell>
          <cell r="C146" t="str">
            <v>Researchers in R&amp;D (per million people)</v>
          </cell>
          <cell r="D146" t="str">
            <v>SP.POP.SCIE.RD.P6</v>
          </cell>
        </row>
        <row r="146">
          <cell r="AX146">
            <v>564.306272147484</v>
          </cell>
        </row>
        <row r="146">
          <cell r="BC146">
            <v>617.480865670307</v>
          </cell>
        </row>
        <row r="146">
          <cell r="BH146">
            <v>716.830769096968</v>
          </cell>
        </row>
        <row r="147">
          <cell r="A147" t="str">
            <v>Lesotho</v>
          </cell>
          <cell r="B147" t="str">
            <v>LSO</v>
          </cell>
          <cell r="C147" t="str">
            <v>Researchers in R&amp;D (per million people)</v>
          </cell>
          <cell r="D147" t="str">
            <v>SP.POP.SCIE.RD.P6</v>
          </cell>
        </row>
        <row r="147">
          <cell r="AU147">
            <v>5.91182994842529</v>
          </cell>
          <cell r="AV147">
            <v>7.43181991577148</v>
          </cell>
          <cell r="AW147">
            <v>9.97039031982422</v>
          </cell>
        </row>
        <row r="147">
          <cell r="BB147">
            <v>23.0135593414307</v>
          </cell>
        </row>
        <row r="147">
          <cell r="BD147">
            <v>5.93874979019165</v>
          </cell>
        </row>
        <row r="147">
          <cell r="BH147">
            <v>24.1133995056152</v>
          </cell>
        </row>
        <row r="148">
          <cell r="A148" t="str">
            <v>Late-demographic dividend</v>
          </cell>
          <cell r="B148" t="str">
            <v>LTE</v>
          </cell>
          <cell r="C148" t="str">
            <v>Researchers in R&amp;D (per million people)</v>
          </cell>
          <cell r="D148" t="str">
            <v>SP.POP.SCIE.RD.P6</v>
          </cell>
        </row>
        <row r="148">
          <cell r="AO148">
            <v>786.553645705894</v>
          </cell>
          <cell r="AP148">
            <v>803.678167116832</v>
          </cell>
          <cell r="AQ148">
            <v>725.542843472292</v>
          </cell>
          <cell r="AR148">
            <v>734.669646474586</v>
          </cell>
          <cell r="AS148">
            <v>791.049947451865</v>
          </cell>
          <cell r="AT148">
            <v>814.535981085706</v>
          </cell>
          <cell r="AU148">
            <v>825.028964365994</v>
          </cell>
          <cell r="AV148">
            <v>871.827513240283</v>
          </cell>
          <cell r="AW148">
            <v>914.499975634258</v>
          </cell>
          <cell r="AX148">
            <v>1006.66088686455</v>
          </cell>
          <cell r="AY148">
            <v>1062.27815599568</v>
          </cell>
          <cell r="AZ148">
            <v>1149.39327546594</v>
          </cell>
          <cell r="BA148">
            <v>1234.69022667916</v>
          </cell>
          <cell r="BB148">
            <v>1000.41094390327</v>
          </cell>
          <cell r="BC148">
            <v>1049.68106117245</v>
          </cell>
          <cell r="BD148">
            <v>1102.62272417721</v>
          </cell>
          <cell r="BE148">
            <v>1174.44062342054</v>
          </cell>
          <cell r="BF148">
            <v>1143.0155125671</v>
          </cell>
          <cell r="BG148">
            <v>1207.97169882451</v>
          </cell>
          <cell r="BH148">
            <v>1269.01751229849</v>
          </cell>
          <cell r="BI148">
            <v>1339.17302430146</v>
          </cell>
          <cell r="BJ148">
            <v>1318.03926356783</v>
          </cell>
          <cell r="BK148">
            <v>1476.91332119849</v>
          </cell>
          <cell r="BL148">
            <v>1570.43184671481</v>
          </cell>
          <cell r="BM148">
            <v>1712.94241972338</v>
          </cell>
        </row>
        <row r="149">
          <cell r="A149" t="str">
            <v>Lithuania</v>
          </cell>
          <cell r="B149" t="str">
            <v>LTU</v>
          </cell>
          <cell r="C149" t="str">
            <v>Researchers in R&amp;D (per million people)</v>
          </cell>
          <cell r="D149" t="str">
            <v>SP.POP.SCIE.RD.P6</v>
          </cell>
        </row>
        <row r="149">
          <cell r="AO149">
            <v>2090.04150390625</v>
          </cell>
          <cell r="AP149">
            <v>2178.82568359375</v>
          </cell>
          <cell r="AQ149">
            <v>2372.90161132813</v>
          </cell>
          <cell r="AR149">
            <v>2419.54150390625</v>
          </cell>
          <cell r="AS149">
            <v>2220.8330078125</v>
          </cell>
          <cell r="AT149">
            <v>2324.66088867188</v>
          </cell>
          <cell r="AU149">
            <v>1836.41076660156</v>
          </cell>
          <cell r="AV149">
            <v>1934.76684570313</v>
          </cell>
          <cell r="AW149">
            <v>2175.60327148438</v>
          </cell>
          <cell r="AX149">
            <v>2283.60888671875</v>
          </cell>
          <cell r="AY149">
            <v>2415.74047851563</v>
          </cell>
          <cell r="AZ149">
            <v>2598.05224609375</v>
          </cell>
          <cell r="BA149">
            <v>2624.76025390625</v>
          </cell>
          <cell r="BB149">
            <v>2680.54614257813</v>
          </cell>
          <cell r="BC149">
            <v>2752.72290039063</v>
          </cell>
          <cell r="BD149">
            <v>2721.01953125</v>
          </cell>
          <cell r="BE149">
            <v>2634.32592773438</v>
          </cell>
          <cell r="BF149">
            <v>2843.8642578125</v>
          </cell>
          <cell r="BG149">
            <v>3054.01611328125</v>
          </cell>
          <cell r="BH149">
            <v>2785.58471679688</v>
          </cell>
          <cell r="BI149">
            <v>2950.279296875</v>
          </cell>
          <cell r="BJ149">
            <v>3071.96069335938</v>
          </cell>
          <cell r="BK149">
            <v>3190.70239257813</v>
          </cell>
          <cell r="BL149">
            <v>3489.60205078125</v>
          </cell>
          <cell r="BM149">
            <v>3728.47998046875</v>
          </cell>
        </row>
        <row r="150">
          <cell r="A150" t="str">
            <v>Luxembourg</v>
          </cell>
          <cell r="B150" t="str">
            <v>LUX</v>
          </cell>
          <cell r="C150" t="str">
            <v>Researchers in R&amp;D (per million people)</v>
          </cell>
          <cell r="D150" t="str">
            <v>SP.POP.SCIE.RD.P6</v>
          </cell>
        </row>
        <row r="150">
          <cell r="AS150">
            <v>3773.42041015625</v>
          </cell>
        </row>
        <row r="150">
          <cell r="AV150">
            <v>4357.04052734375</v>
          </cell>
          <cell r="AW150">
            <v>4494.72021484375</v>
          </cell>
          <cell r="AX150">
            <v>4864.12353515625</v>
          </cell>
          <cell r="AY150">
            <v>4411.8466796875</v>
          </cell>
          <cell r="AZ150">
            <v>4633.67138671875</v>
          </cell>
          <cell r="BA150">
            <v>4712.765625</v>
          </cell>
          <cell r="BB150">
            <v>4826.32373046875</v>
          </cell>
          <cell r="BC150">
            <v>5144.982421875</v>
          </cell>
          <cell r="BD150">
            <v>5451.361328125</v>
          </cell>
          <cell r="BE150">
            <v>4352.17041015625</v>
          </cell>
          <cell r="BF150">
            <v>4614.2177734375</v>
          </cell>
          <cell r="BG150">
            <v>4741.0712890625</v>
          </cell>
          <cell r="BH150">
            <v>4604.92529296875</v>
          </cell>
          <cell r="BI150">
            <v>4776.57861328125</v>
          </cell>
          <cell r="BJ150">
            <v>4960.21337890625</v>
          </cell>
          <cell r="BK150">
            <v>4738.47509765625</v>
          </cell>
          <cell r="BL150">
            <v>5076.90869140625</v>
          </cell>
          <cell r="BM150">
            <v>4920.30078125</v>
          </cell>
        </row>
        <row r="151">
          <cell r="A151" t="str">
            <v>Latvia</v>
          </cell>
          <cell r="B151" t="str">
            <v>LVA</v>
          </cell>
          <cell r="C151" t="str">
            <v>Researchers in R&amp;D (per million people)</v>
          </cell>
          <cell r="D151" t="str">
            <v>SP.POP.SCIE.RD.P6</v>
          </cell>
        </row>
        <row r="151">
          <cell r="AO151">
            <v>1145.29748535156</v>
          </cell>
          <cell r="AP151">
            <v>1063.8701171875</v>
          </cell>
          <cell r="AQ151">
            <v>1052.02563476563</v>
          </cell>
          <cell r="AR151">
            <v>1090.48986816406</v>
          </cell>
          <cell r="AS151">
            <v>1599.72216796875</v>
          </cell>
          <cell r="AT151">
            <v>1482.60070800781</v>
          </cell>
          <cell r="AU151">
            <v>1479.50939941406</v>
          </cell>
          <cell r="AV151">
            <v>1389.07678222656</v>
          </cell>
          <cell r="AW151">
            <v>1458.5849609375</v>
          </cell>
          <cell r="AX151">
            <v>1457.37573242188</v>
          </cell>
          <cell r="AY151">
            <v>1768.48681640625</v>
          </cell>
          <cell r="AZ151">
            <v>1891.18823242188</v>
          </cell>
          <cell r="BA151">
            <v>2012.6572265625</v>
          </cell>
          <cell r="BB151">
            <v>1688.28112792969</v>
          </cell>
          <cell r="BC151">
            <v>1838.72375488281</v>
          </cell>
          <cell r="BD151">
            <v>1885.26037597656</v>
          </cell>
          <cell r="BE151">
            <v>1886.88732910156</v>
          </cell>
          <cell r="BF151">
            <v>1772.65344238281</v>
          </cell>
          <cell r="BG151">
            <v>1854.32653808594</v>
          </cell>
          <cell r="BH151">
            <v>1808.60339355469</v>
          </cell>
          <cell r="BI151">
            <v>1596.54272460938</v>
          </cell>
          <cell r="BJ151">
            <v>1784.63708496094</v>
          </cell>
          <cell r="BK151">
            <v>1792.1044921875</v>
          </cell>
          <cell r="BL151">
            <v>1904.81884765625</v>
          </cell>
          <cell r="BM151">
            <v>2158.84008789063</v>
          </cell>
        </row>
        <row r="152">
          <cell r="A152" t="str">
            <v>Macao SAR, China</v>
          </cell>
          <cell r="B152" t="str">
            <v>MAC</v>
          </cell>
          <cell r="C152" t="str">
            <v>Researchers in R&amp;D (per million people)</v>
          </cell>
          <cell r="D152" t="str">
            <v>SP.POP.SCIE.RD.P6</v>
          </cell>
        </row>
        <row r="152">
          <cell r="AT152">
            <v>260.995849609375</v>
          </cell>
          <cell r="AU152">
            <v>233.946273803711</v>
          </cell>
          <cell r="AV152">
            <v>319.233306884766</v>
          </cell>
          <cell r="AW152">
            <v>518.239074707031</v>
          </cell>
          <cell r="AX152">
            <v>616.123168945313</v>
          </cell>
          <cell r="AY152">
            <v>556.0966796875</v>
          </cell>
          <cell r="AZ152">
            <v>387.900360107422</v>
          </cell>
          <cell r="BA152">
            <v>388.557525634766</v>
          </cell>
          <cell r="BB152">
            <v>569.718811035156</v>
          </cell>
          <cell r="BC152">
            <v>649.846984863281</v>
          </cell>
          <cell r="BD152">
            <v>610.531005859375</v>
          </cell>
          <cell r="BE152">
            <v>736.651184082031</v>
          </cell>
          <cell r="BF152">
            <v>913.276000976563</v>
          </cell>
          <cell r="BG152">
            <v>1031.46691894531</v>
          </cell>
          <cell r="BH152">
            <v>1276.890625</v>
          </cell>
          <cell r="BI152">
            <v>2648.29418945313</v>
          </cell>
          <cell r="BJ152">
            <v>3227.40405273438</v>
          </cell>
          <cell r="BK152">
            <v>3543.20629882813</v>
          </cell>
          <cell r="BL152">
            <v>3724.31665039063</v>
          </cell>
          <cell r="BM152">
            <v>3989.52783203125</v>
          </cell>
        </row>
        <row r="153">
          <cell r="A153" t="str">
            <v>St. Martin (French part)</v>
          </cell>
          <cell r="B153" t="str">
            <v>MAF</v>
          </cell>
          <cell r="C153" t="str">
            <v>Researchers in R&amp;D (per million people)</v>
          </cell>
          <cell r="D153" t="str">
            <v>SP.POP.SCIE.RD.P6</v>
          </cell>
        </row>
        <row r="154">
          <cell r="A154" t="str">
            <v>Morocco</v>
          </cell>
          <cell r="B154" t="str">
            <v>MAR</v>
          </cell>
          <cell r="C154" t="str">
            <v>Researchers in R&amp;D (per million people)</v>
          </cell>
          <cell r="D154" t="str">
            <v>SP.POP.SCIE.RD.P6</v>
          </cell>
        </row>
        <row r="154">
          <cell r="AY154">
            <v>648.342956542969</v>
          </cell>
          <cell r="AZ154">
            <v>640.61767578125</v>
          </cell>
          <cell r="BA154">
            <v>656.470947265625</v>
          </cell>
        </row>
        <row r="154">
          <cell r="BC154">
            <v>719.776123046875</v>
          </cell>
          <cell r="BD154">
            <v>845.40673828125</v>
          </cell>
          <cell r="BE154">
            <v>850.278137207031</v>
          </cell>
        </row>
        <row r="154">
          <cell r="BG154">
            <v>1024.353515625</v>
          </cell>
        </row>
        <row r="154">
          <cell r="BI154">
            <v>1073.54028320313</v>
          </cell>
        </row>
        <row r="155">
          <cell r="A155" t="str">
            <v>Monaco</v>
          </cell>
          <cell r="B155" t="str">
            <v>MCO</v>
          </cell>
          <cell r="C155" t="str">
            <v>Researchers in R&amp;D (per million people)</v>
          </cell>
          <cell r="D155" t="str">
            <v>SP.POP.SCIE.RD.P6</v>
          </cell>
        </row>
        <row r="155">
          <cell r="AW155">
            <v>268.656707763672</v>
          </cell>
          <cell r="AX155">
            <v>295.482086181641</v>
          </cell>
        </row>
        <row r="156">
          <cell r="A156" t="str">
            <v>Moldova</v>
          </cell>
          <cell r="B156" t="str">
            <v>MDA</v>
          </cell>
          <cell r="C156" t="str">
            <v>Researchers in R&amp;D (per million people)</v>
          </cell>
          <cell r="D156" t="str">
            <v>SP.POP.SCIE.RD.P6</v>
          </cell>
        </row>
        <row r="156">
          <cell r="AV156">
            <v>758.710815429688</v>
          </cell>
          <cell r="AW156">
            <v>756.852783203125</v>
          </cell>
          <cell r="AX156">
            <v>719.511413574219</v>
          </cell>
          <cell r="AY156">
            <v>700.062255859375</v>
          </cell>
          <cell r="AZ156">
            <v>725.501098632813</v>
          </cell>
          <cell r="BA156">
            <v>822.1416015625</v>
          </cell>
          <cell r="BB156">
            <v>802.818420410156</v>
          </cell>
          <cell r="BC156">
            <v>760.863159179688</v>
          </cell>
          <cell r="BD156">
            <v>777.347412109375</v>
          </cell>
          <cell r="BE156">
            <v>768.64794921875</v>
          </cell>
          <cell r="BF156">
            <v>914.183837890625</v>
          </cell>
          <cell r="BG156">
            <v>933.323425292969</v>
          </cell>
          <cell r="BH156">
            <v>953.835266113281</v>
          </cell>
          <cell r="BI156">
            <v>926.994445800781</v>
          </cell>
          <cell r="BJ156">
            <v>940.533935546875</v>
          </cell>
          <cell r="BK156">
            <v>918.071960449219</v>
          </cell>
          <cell r="BL156">
            <v>836.27001953125</v>
          </cell>
          <cell r="BM156">
            <v>788.569763183594</v>
          </cell>
        </row>
        <row r="157">
          <cell r="A157" t="str">
            <v>Madagascar</v>
          </cell>
          <cell r="B157" t="str">
            <v>MDG</v>
          </cell>
          <cell r="C157" t="str">
            <v>Researchers in R&amp;D (per million people)</v>
          </cell>
          <cell r="D157" t="str">
            <v>SP.POP.SCIE.RD.P6</v>
          </cell>
        </row>
        <row r="157">
          <cell r="AQ157">
            <v>14.3833503723145</v>
          </cell>
          <cell r="AR157">
            <v>14.853569984436</v>
          </cell>
          <cell r="AS157">
            <v>15.2218503952026</v>
          </cell>
          <cell r="AT157">
            <v>50.550609588623</v>
          </cell>
          <cell r="AU157">
            <v>47.0023612976074</v>
          </cell>
          <cell r="AV157">
            <v>47.1088218688965</v>
          </cell>
          <cell r="AW157">
            <v>47.6324310302734</v>
          </cell>
          <cell r="AX157">
            <v>47.9365882873535</v>
          </cell>
          <cell r="AY157">
            <v>47.6158485412598</v>
          </cell>
          <cell r="AZ157">
            <v>48.2156410217285</v>
          </cell>
          <cell r="BA157">
            <v>46.5082015991211</v>
          </cell>
          <cell r="BB157">
            <v>45.2134094238281</v>
          </cell>
          <cell r="BC157">
            <v>51.9581489562988</v>
          </cell>
          <cell r="BD157">
            <v>50.8646812438965</v>
          </cell>
        </row>
        <row r="157">
          <cell r="BI157">
            <v>24.7043800354004</v>
          </cell>
          <cell r="BJ157">
            <v>30.6212100982666</v>
          </cell>
          <cell r="BK157">
            <v>34.0411796569824</v>
          </cell>
        </row>
        <row r="158">
          <cell r="A158" t="str">
            <v>Maldives</v>
          </cell>
          <cell r="B158" t="str">
            <v>MDV</v>
          </cell>
          <cell r="C158" t="str">
            <v>Researchers in R&amp;D (per million people)</v>
          </cell>
          <cell r="D158" t="str">
            <v>SP.POP.SCIE.RD.P6</v>
          </cell>
        </row>
        <row r="159">
          <cell r="A159" t="str">
            <v>Middle East &amp; North Africa</v>
          </cell>
          <cell r="B159" t="str">
            <v>MEA</v>
          </cell>
          <cell r="C159" t="str">
            <v>Researchers in R&amp;D (per million people)</v>
          </cell>
          <cell r="D159" t="str">
            <v>SP.POP.SCIE.RD.P6</v>
          </cell>
        </row>
        <row r="160">
          <cell r="A160" t="str">
            <v>Mexico</v>
          </cell>
          <cell r="B160" t="str">
            <v>MEX</v>
          </cell>
          <cell r="C160" t="str">
            <v>Researchers in R&amp;D (per million people)</v>
          </cell>
          <cell r="D160" t="str">
            <v>SP.POP.SCIE.RD.P6</v>
          </cell>
        </row>
        <row r="160">
          <cell r="AO160">
            <v>213.576293945313</v>
          </cell>
          <cell r="AP160">
            <v>226.369018554688</v>
          </cell>
          <cell r="AQ160">
            <v>216.872772216797</v>
          </cell>
          <cell r="AR160">
            <v>224.434921264648</v>
          </cell>
          <cell r="AS160">
            <v>224.751205444336</v>
          </cell>
          <cell r="AT160">
            <v>233.207763671875</v>
          </cell>
          <cell r="AU160">
            <v>306.161895751953</v>
          </cell>
          <cell r="AV160">
            <v>325.549743652344</v>
          </cell>
          <cell r="AW160">
            <v>380.079650878906</v>
          </cell>
          <cell r="AX160">
            <v>414.338134765625</v>
          </cell>
          <cell r="AY160">
            <v>337.15087890625</v>
          </cell>
          <cell r="AZ160">
            <v>347.438171386719</v>
          </cell>
          <cell r="BA160">
            <v>339.654479980469</v>
          </cell>
          <cell r="BB160">
            <v>382.101379394531</v>
          </cell>
          <cell r="BC160">
            <v>337.416564941406</v>
          </cell>
          <cell r="BD160">
            <v>344.228515625</v>
          </cell>
          <cell r="BE160">
            <v>248.085388183594</v>
          </cell>
          <cell r="BF160">
            <v>251.799545288086</v>
          </cell>
          <cell r="BG160">
            <v>260.189392089844</v>
          </cell>
          <cell r="BH160">
            <v>281.32421875</v>
          </cell>
          <cell r="BI160">
            <v>315.269805908203</v>
          </cell>
          <cell r="BJ160">
            <v>313.562316894531</v>
          </cell>
          <cell r="BK160">
            <v>310.557189941406</v>
          </cell>
          <cell r="BL160">
            <v>327.217376708984</v>
          </cell>
          <cell r="BM160">
            <v>348.754608154297</v>
          </cell>
        </row>
        <row r="161">
          <cell r="A161" t="str">
            <v>Marshall Islands</v>
          </cell>
          <cell r="B161" t="str">
            <v>MHL</v>
          </cell>
          <cell r="C161" t="str">
            <v>Researchers in R&amp;D (per million people)</v>
          </cell>
          <cell r="D161" t="str">
            <v>SP.POP.SCIE.RD.P6</v>
          </cell>
        </row>
        <row r="162">
          <cell r="A162" t="str">
            <v>Middle income</v>
          </cell>
          <cell r="B162" t="str">
            <v>MIC</v>
          </cell>
          <cell r="C162" t="str">
            <v>Researchers in R&amp;D (per million people)</v>
          </cell>
          <cell r="D162" t="str">
            <v>SP.POP.SCIE.RD.P6</v>
          </cell>
        </row>
        <row r="162">
          <cell r="AS162">
            <v>480.446560461557</v>
          </cell>
        </row>
        <row r="162">
          <cell r="AX162">
            <v>582.028566315595</v>
          </cell>
        </row>
        <row r="162">
          <cell r="BC162">
            <v>650.690961220124</v>
          </cell>
        </row>
        <row r="162">
          <cell r="BH162">
            <v>741.017190061593</v>
          </cell>
        </row>
        <row r="162">
          <cell r="BK162">
            <v>813.518101526594</v>
          </cell>
        </row>
        <row r="163">
          <cell r="A163" t="str">
            <v>North Macedonia</v>
          </cell>
          <cell r="B163" t="str">
            <v>MKD</v>
          </cell>
          <cell r="C163" t="str">
            <v>Researchers in R&amp;D (per million people)</v>
          </cell>
          <cell r="D163" t="str">
            <v>SP.POP.SCIE.RD.P6</v>
          </cell>
        </row>
        <row r="163">
          <cell r="AP163">
            <v>612.123046875</v>
          </cell>
          <cell r="AQ163">
            <v>683.380249023438</v>
          </cell>
          <cell r="AR163">
            <v>669.830078125</v>
          </cell>
          <cell r="AS163">
            <v>651.16357421875</v>
          </cell>
          <cell r="AT163">
            <v>606.997497558594</v>
          </cell>
          <cell r="AU163">
            <v>568.101928710938</v>
          </cell>
          <cell r="AV163">
            <v>544.455932617188</v>
          </cell>
          <cell r="AW163">
            <v>519.6767578125</v>
          </cell>
          <cell r="AX163">
            <v>540.219665527344</v>
          </cell>
          <cell r="AY163">
            <v>514.751586914063</v>
          </cell>
          <cell r="AZ163">
            <v>502.559753417969</v>
          </cell>
          <cell r="BA163">
            <v>468.240661621094</v>
          </cell>
          <cell r="BB163">
            <v>431.601348876953</v>
          </cell>
          <cell r="BC163">
            <v>532.128356933594</v>
          </cell>
          <cell r="BD163">
            <v>445.223541259766</v>
          </cell>
          <cell r="BE163">
            <v>611.779113769531</v>
          </cell>
          <cell r="BF163">
            <v>675.27685546875</v>
          </cell>
          <cell r="BG163">
            <v>837.578674316406</v>
          </cell>
          <cell r="BH163">
            <v>858.450439453125</v>
          </cell>
          <cell r="BI163">
            <v>854.334228515625</v>
          </cell>
          <cell r="BJ163">
            <v>729.357788085938</v>
          </cell>
          <cell r="BK163">
            <v>799.272399902344</v>
          </cell>
          <cell r="BL163">
            <v>786.883728027344</v>
          </cell>
          <cell r="BM163">
            <v>786.642211914063</v>
          </cell>
        </row>
        <row r="164">
          <cell r="A164" t="str">
            <v>Mali</v>
          </cell>
          <cell r="B164" t="str">
            <v>MLI</v>
          </cell>
          <cell r="C164" t="str">
            <v>Researchers in R&amp;D (per million people)</v>
          </cell>
          <cell r="D164" t="str">
            <v>SP.POP.SCIE.RD.P6</v>
          </cell>
        </row>
        <row r="164">
          <cell r="AY164">
            <v>38.8536911010742</v>
          </cell>
        </row>
        <row r="164">
          <cell r="BC164">
            <v>29.4032592773438</v>
          </cell>
        </row>
        <row r="164">
          <cell r="BH164">
            <v>30.8421802520752</v>
          </cell>
        </row>
        <row r="164">
          <cell r="BJ164">
            <v>32.8606185913086</v>
          </cell>
        </row>
        <row r="164">
          <cell r="BL164">
            <v>58.3120498657227</v>
          </cell>
        </row>
        <row r="165">
          <cell r="A165" t="str">
            <v>Malta</v>
          </cell>
          <cell r="B165" t="str">
            <v>MLT</v>
          </cell>
          <cell r="C165" t="str">
            <v>Researchers in R&amp;D (per million people)</v>
          </cell>
          <cell r="D165" t="str">
            <v>SP.POP.SCIE.RD.P6</v>
          </cell>
        </row>
        <row r="165">
          <cell r="AU165">
            <v>682.186401367188</v>
          </cell>
          <cell r="AV165">
            <v>688.521423339844</v>
          </cell>
          <cell r="AW165">
            <v>1082.37731933594</v>
          </cell>
          <cell r="AX165">
            <v>1183.73022460938</v>
          </cell>
          <cell r="AY165">
            <v>1282.21533203125</v>
          </cell>
          <cell r="AZ165">
            <v>1206.31994628906</v>
          </cell>
          <cell r="BA165">
            <v>1321.15234375</v>
          </cell>
          <cell r="BB165">
            <v>1200.33435058594</v>
          </cell>
          <cell r="BC165">
            <v>1417.00842285156</v>
          </cell>
          <cell r="BD165">
            <v>1785.91088867188</v>
          </cell>
          <cell r="BE165">
            <v>1986.68115234375</v>
          </cell>
          <cell r="BF165">
            <v>1886.65515136719</v>
          </cell>
          <cell r="BG165">
            <v>1831.71899414063</v>
          </cell>
          <cell r="BH165">
            <v>1891.32275390625</v>
          </cell>
          <cell r="BI165">
            <v>2054.5888671875</v>
          </cell>
          <cell r="BJ165">
            <v>2130.462890625</v>
          </cell>
          <cell r="BK165">
            <v>2062.6162109375</v>
          </cell>
          <cell r="BL165">
            <v>2132.2880859375</v>
          </cell>
          <cell r="BM165">
            <v>2296.4921875</v>
          </cell>
        </row>
        <row r="166">
          <cell r="A166" t="str">
            <v>Myanmar</v>
          </cell>
          <cell r="B166" t="str">
            <v>MMR</v>
          </cell>
          <cell r="C166" t="str">
            <v>Researchers in R&amp;D (per million people)</v>
          </cell>
          <cell r="D166" t="str">
            <v>SP.POP.SCIE.RD.P6</v>
          </cell>
        </row>
        <row r="166">
          <cell r="AP166">
            <v>7.30669021606445</v>
          </cell>
          <cell r="AQ166">
            <v>7.36661005020142</v>
          </cell>
          <cell r="AR166">
            <v>11.0434799194336</v>
          </cell>
        </row>
        <row r="166">
          <cell r="AT166">
            <v>12.1545495986938</v>
          </cell>
          <cell r="AU166">
            <v>17.5463695526123</v>
          </cell>
        </row>
        <row r="166">
          <cell r="BJ166">
            <v>29.0731906890869</v>
          </cell>
          <cell r="BK166">
            <v>33.0861206054688</v>
          </cell>
          <cell r="BL166">
            <v>29.5122108459473</v>
          </cell>
          <cell r="BM166">
            <v>31.8508796691895</v>
          </cell>
        </row>
        <row r="167">
          <cell r="A167" t="str">
            <v>Middle East &amp; North Africa (excluding high income)</v>
          </cell>
          <cell r="B167" t="str">
            <v>MNA</v>
          </cell>
          <cell r="C167" t="str">
            <v>Researchers in R&amp;D (per million people)</v>
          </cell>
          <cell r="D167" t="str">
            <v>SP.POP.SCIE.RD.P6</v>
          </cell>
        </row>
        <row r="167">
          <cell r="BA167">
            <v>593.873744094555</v>
          </cell>
        </row>
        <row r="167">
          <cell r="BC167">
            <v>633.590477421981</v>
          </cell>
        </row>
        <row r="167">
          <cell r="BH167">
            <v>626.363579812814</v>
          </cell>
        </row>
        <row r="167">
          <cell r="BJ167">
            <v>902.538800587834</v>
          </cell>
        </row>
        <row r="168">
          <cell r="A168" t="str">
            <v>Montenegro</v>
          </cell>
          <cell r="B168" t="str">
            <v>MNE</v>
          </cell>
          <cell r="C168" t="str">
            <v>Researchers in R&amp;D (per million people)</v>
          </cell>
          <cell r="D168" t="str">
            <v>SP.POP.SCIE.RD.P6</v>
          </cell>
        </row>
        <row r="168">
          <cell r="BD168">
            <v>649.79931640625</v>
          </cell>
        </row>
        <row r="168">
          <cell r="BF168">
            <v>645.011901855469</v>
          </cell>
          <cell r="BG168">
            <v>671.831726074219</v>
          </cell>
          <cell r="BH168">
            <v>834.619995117188</v>
          </cell>
          <cell r="BI168">
            <v>715.807067871094</v>
          </cell>
          <cell r="BJ168">
            <v>702.71826171875</v>
          </cell>
          <cell r="BK168">
            <v>762.970886230469</v>
          </cell>
          <cell r="BL168">
            <v>746.830749511719</v>
          </cell>
        </row>
        <row r="169">
          <cell r="A169" t="str">
            <v>Mongolia</v>
          </cell>
          <cell r="B169" t="str">
            <v>MNG</v>
          </cell>
          <cell r="C169" t="str">
            <v>Researchers in R&amp;D (per million people)</v>
          </cell>
          <cell r="D169" t="str">
            <v>SP.POP.SCIE.RD.P6</v>
          </cell>
        </row>
        <row r="169">
          <cell r="BM169">
            <v>330.99267578125</v>
          </cell>
        </row>
        <row r="170">
          <cell r="A170" t="str">
            <v>Northern Mariana Islands</v>
          </cell>
          <cell r="B170" t="str">
            <v>MNP</v>
          </cell>
          <cell r="C170" t="str">
            <v>Researchers in R&amp;D (per million people)</v>
          </cell>
          <cell r="D170" t="str">
            <v>SP.POP.SCIE.RD.P6</v>
          </cell>
        </row>
        <row r="171">
          <cell r="A171" t="str">
            <v>Mozambique</v>
          </cell>
          <cell r="B171" t="str">
            <v>MOZ</v>
          </cell>
          <cell r="C171" t="str">
            <v>Researchers in R&amp;D (per million people)</v>
          </cell>
          <cell r="D171" t="str">
            <v>SP.POP.SCIE.RD.P6</v>
          </cell>
        </row>
        <row r="171">
          <cell r="AY171">
            <v>15.9866304397583</v>
          </cell>
        </row>
        <row r="171">
          <cell r="BA171">
            <v>19.9222507476807</v>
          </cell>
          <cell r="BB171">
            <v>11.9058103561401</v>
          </cell>
          <cell r="BC171">
            <v>38.7708892822266</v>
          </cell>
        </row>
        <row r="171">
          <cell r="BH171">
            <v>42.9653816223145</v>
          </cell>
        </row>
        <row r="172">
          <cell r="A172" t="str">
            <v>Mauritania</v>
          </cell>
          <cell r="B172" t="str">
            <v>MRT</v>
          </cell>
          <cell r="C172" t="str">
            <v>Researchers in R&amp;D (per million people)</v>
          </cell>
          <cell r="D172" t="str">
            <v>SP.POP.SCIE.RD.P6</v>
          </cell>
        </row>
        <row r="173">
          <cell r="A173" t="str">
            <v>Mauritius</v>
          </cell>
          <cell r="B173" t="str">
            <v>MUS</v>
          </cell>
          <cell r="C173" t="str">
            <v>Researchers in R&amp;D (per million people)</v>
          </cell>
          <cell r="D173" t="str">
            <v>SP.POP.SCIE.RD.P6</v>
          </cell>
        </row>
        <row r="173">
          <cell r="BE173">
            <v>181.81266784668</v>
          </cell>
        </row>
        <row r="173">
          <cell r="BK173">
            <v>473.852661132813</v>
          </cell>
          <cell r="BL173">
            <v>551.293701171875</v>
          </cell>
          <cell r="BM173">
            <v>563.911804199219</v>
          </cell>
        </row>
        <row r="174">
          <cell r="A174" t="str">
            <v>Malawi</v>
          </cell>
          <cell r="B174" t="str">
            <v>MWI</v>
          </cell>
          <cell r="C174" t="str">
            <v>Researchers in R&amp;D (per million people)</v>
          </cell>
          <cell r="D174" t="str">
            <v>SP.POP.SCIE.RD.P6</v>
          </cell>
        </row>
        <row r="174">
          <cell r="AZ174">
            <v>30.4081802368164</v>
          </cell>
        </row>
        <row r="174">
          <cell r="BC174">
            <v>50.3521003723145</v>
          </cell>
        </row>
        <row r="175">
          <cell r="A175" t="str">
            <v>Malaysia</v>
          </cell>
          <cell r="B175" t="str">
            <v>MYS</v>
          </cell>
          <cell r="C175" t="str">
            <v>Researchers in R&amp;D (per million people)</v>
          </cell>
          <cell r="D175" t="str">
            <v>SP.POP.SCIE.RD.P6</v>
          </cell>
        </row>
        <row r="175">
          <cell r="AO175">
            <v>90.1148986816406</v>
          </cell>
        </row>
        <row r="175">
          <cell r="AQ175">
            <v>154.467712402344</v>
          </cell>
        </row>
        <row r="175">
          <cell r="AS175">
            <v>276.909057617188</v>
          </cell>
        </row>
        <row r="175">
          <cell r="AU175">
            <v>295.661956787109</v>
          </cell>
        </row>
        <row r="175">
          <cell r="AW175">
            <v>502.944488525391</v>
          </cell>
        </row>
        <row r="175">
          <cell r="AY175">
            <v>369.983764648438</v>
          </cell>
        </row>
        <row r="175">
          <cell r="BA175">
            <v>600.107421875</v>
          </cell>
          <cell r="BB175">
            <v>1067.53698730469</v>
          </cell>
          <cell r="BC175">
            <v>1462.46875</v>
          </cell>
          <cell r="BD175">
            <v>1648.88366699219</v>
          </cell>
          <cell r="BE175">
            <v>1790.69458007813</v>
          </cell>
        </row>
        <row r="175">
          <cell r="BG175">
            <v>2054.16723632813</v>
          </cell>
          <cell r="BH175">
            <v>2307.95434570313</v>
          </cell>
          <cell r="BI175">
            <v>2396.5400390625</v>
          </cell>
        </row>
        <row r="175">
          <cell r="BK175">
            <v>2184.72241210938</v>
          </cell>
        </row>
        <row r="176">
          <cell r="A176" t="str">
            <v>North America</v>
          </cell>
          <cell r="B176" t="str">
            <v>NAC</v>
          </cell>
          <cell r="C176" t="str">
            <v>Researchers in R&amp;D (per million people)</v>
          </cell>
          <cell r="D176" t="str">
            <v>SP.POP.SCIE.RD.P6</v>
          </cell>
        </row>
        <row r="176">
          <cell r="AO176">
            <v>3133.54832456347</v>
          </cell>
          <cell r="AP176">
            <v>3231.89602284495</v>
          </cell>
          <cell r="AQ176">
            <v>3384.4204975673</v>
          </cell>
          <cell r="AR176">
            <v>3444.43975026053</v>
          </cell>
          <cell r="AS176">
            <v>3498.60049357987</v>
          </cell>
          <cell r="AT176">
            <v>3579.98856027997</v>
          </cell>
          <cell r="AU176">
            <v>3657.6387966282</v>
          </cell>
          <cell r="AV176">
            <v>3894.36470515759</v>
          </cell>
          <cell r="AW176">
            <v>3817.17141391166</v>
          </cell>
          <cell r="AX176">
            <v>3789.93850745428</v>
          </cell>
          <cell r="AY176">
            <v>3854.06711933576</v>
          </cell>
          <cell r="AZ176">
            <v>3858.02201767206</v>
          </cell>
          <cell r="BA176">
            <v>4009.90848814583</v>
          </cell>
          <cell r="BB176">
            <v>4124.74843147586</v>
          </cell>
          <cell r="BC176">
            <v>3958.80758284036</v>
          </cell>
          <cell r="BD176">
            <v>4100.31753176817</v>
          </cell>
          <cell r="BE176">
            <v>4053.08460284115</v>
          </cell>
          <cell r="BF176">
            <v>4144.10253194755</v>
          </cell>
          <cell r="BG176">
            <v>4239.5206409197</v>
          </cell>
          <cell r="BH176">
            <v>4295.25986535704</v>
          </cell>
          <cell r="BI176">
            <v>4263.07376016322</v>
          </cell>
          <cell r="BJ176">
            <v>4412.79696507961</v>
          </cell>
          <cell r="BK176">
            <v>4725.15686191307</v>
          </cell>
          <cell r="BL176">
            <v>4821.2275390625</v>
          </cell>
        </row>
        <row r="177">
          <cell r="A177" t="str">
            <v>Namibia</v>
          </cell>
          <cell r="B177" t="str">
            <v>NAM</v>
          </cell>
          <cell r="C177" t="str">
            <v>Researchers in R&amp;D (per million people)</v>
          </cell>
          <cell r="D177" t="str">
            <v>SP.POP.SCIE.RD.P6</v>
          </cell>
        </row>
        <row r="177">
          <cell r="BG177">
            <v>149.466247558594</v>
          </cell>
        </row>
        <row r="178">
          <cell r="A178" t="str">
            <v>New Caledonia</v>
          </cell>
          <cell r="B178" t="str">
            <v>NCL</v>
          </cell>
          <cell r="C178" t="str">
            <v>Researchers in R&amp;D (per million people)</v>
          </cell>
          <cell r="D178" t="str">
            <v>SP.POP.SCIE.RD.P6</v>
          </cell>
        </row>
        <row r="179">
          <cell r="A179" t="str">
            <v>Niger</v>
          </cell>
          <cell r="B179" t="str">
            <v>NER</v>
          </cell>
          <cell r="C179" t="str">
            <v>Researchers in R&amp;D (per million people)</v>
          </cell>
          <cell r="D179" t="str">
            <v>SP.POP.SCIE.RD.P6</v>
          </cell>
        </row>
        <row r="179">
          <cell r="AT179">
            <v>9.27552032470703</v>
          </cell>
          <cell r="AU179">
            <v>8.53159999847412</v>
          </cell>
          <cell r="AV179">
            <v>7.90640020370483</v>
          </cell>
          <cell r="AW179">
            <v>8.07563018798828</v>
          </cell>
          <cell r="AX179">
            <v>7.41312980651855</v>
          </cell>
        </row>
        <row r="179">
          <cell r="BF179">
            <v>26.4641494750977</v>
          </cell>
        </row>
        <row r="180">
          <cell r="A180" t="str">
            <v>Nigeria</v>
          </cell>
          <cell r="B180" t="str">
            <v>NGA</v>
          </cell>
          <cell r="C180" t="str">
            <v>Researchers in R&amp;D (per million people)</v>
          </cell>
          <cell r="D180" t="str">
            <v>SP.POP.SCIE.RD.P6</v>
          </cell>
        </row>
        <row r="180">
          <cell r="AZ180">
            <v>38.7898101806641</v>
          </cell>
        </row>
        <row r="181">
          <cell r="A181" t="str">
            <v>Nicaragua</v>
          </cell>
          <cell r="B181" t="str">
            <v>NIC</v>
          </cell>
          <cell r="C181" t="str">
            <v>Researchers in R&amp;D (per million people)</v>
          </cell>
          <cell r="D181" t="str">
            <v>SP.POP.SCIE.RD.P6</v>
          </cell>
        </row>
        <row r="181">
          <cell r="AP181">
            <v>70.4274826049805</v>
          </cell>
        </row>
        <row r="182">
          <cell r="A182" t="str">
            <v>Netherlands</v>
          </cell>
          <cell r="B182" t="str">
            <v>NLD</v>
          </cell>
          <cell r="C182" t="str">
            <v>Researchers in R&amp;D (per million people)</v>
          </cell>
          <cell r="D182" t="str">
            <v>SP.POP.SCIE.RD.P6</v>
          </cell>
        </row>
        <row r="182">
          <cell r="AO182">
            <v>2283.2626953125</v>
          </cell>
          <cell r="AP182">
            <v>2430.6513671875</v>
          </cell>
          <cell r="AQ182">
            <v>2482.01928710938</v>
          </cell>
          <cell r="AR182">
            <v>2639.82446289063</v>
          </cell>
          <cell r="AS182">
            <v>2649.34716796875</v>
          </cell>
          <cell r="AT182">
            <v>2846.71459960938</v>
          </cell>
          <cell r="AU182">
            <v>2723.40356445313</v>
          </cell>
          <cell r="AV182">
            <v>2703.853515625</v>
          </cell>
          <cell r="AW182">
            <v>2971.78491210938</v>
          </cell>
          <cell r="AX182">
            <v>2923.78198242188</v>
          </cell>
          <cell r="AY182">
            <v>3232.94921875</v>
          </cell>
          <cell r="AZ182">
            <v>3093.11596679688</v>
          </cell>
          <cell r="BA182">
            <v>3061.72631835938</v>
          </cell>
          <cell r="BB182">
            <v>2824.30810546875</v>
          </cell>
          <cell r="BC182">
            <v>3219.04125976563</v>
          </cell>
          <cell r="BD182">
            <v>3664.36596679688</v>
          </cell>
          <cell r="BE182">
            <v>4361.3505859375</v>
          </cell>
          <cell r="BF182">
            <v>4915.6640625</v>
          </cell>
          <cell r="BG182">
            <v>4955.44677734375</v>
          </cell>
          <cell r="BH182">
            <v>4928.89013671875</v>
          </cell>
          <cell r="BI182">
            <v>5159.32373046875</v>
          </cell>
          <cell r="BJ182">
            <v>5347.5791015625</v>
          </cell>
          <cell r="BK182">
            <v>5596.56884765625</v>
          </cell>
          <cell r="BL182">
            <v>5715.169921875</v>
          </cell>
          <cell r="BM182">
            <v>5911.68701171875</v>
          </cell>
        </row>
        <row r="183">
          <cell r="A183" t="str">
            <v>Norway</v>
          </cell>
          <cell r="B183" t="str">
            <v>NOR</v>
          </cell>
          <cell r="C183" t="str">
            <v>Researchers in R&amp;D (per million people)</v>
          </cell>
          <cell r="D183" t="str">
            <v>SP.POP.SCIE.RD.P6</v>
          </cell>
        </row>
        <row r="183">
          <cell r="AP183">
            <v>3956.77905273438</v>
          </cell>
        </row>
        <row r="183">
          <cell r="AR183">
            <v>4089.17822265625</v>
          </cell>
        </row>
        <row r="183">
          <cell r="AT183">
            <v>4352.060546875</v>
          </cell>
        </row>
        <row r="183">
          <cell r="AV183">
            <v>4495.9130859375</v>
          </cell>
          <cell r="AW183">
            <v>4493.548828125</v>
          </cell>
          <cell r="AX183">
            <v>4576.56201171875</v>
          </cell>
          <cell r="AY183">
            <v>4831.93408203125</v>
          </cell>
          <cell r="AZ183">
            <v>5159.67919921875</v>
          </cell>
          <cell r="BA183">
            <v>5361.11865234375</v>
          </cell>
          <cell r="BB183">
            <v>5443.0966796875</v>
          </cell>
          <cell r="BC183">
            <v>5413.76611328125</v>
          </cell>
          <cell r="BD183">
            <v>5502.46240234375</v>
          </cell>
          <cell r="BE183">
            <v>5552.974609375</v>
          </cell>
          <cell r="BF183">
            <v>5573.826171875</v>
          </cell>
          <cell r="BG183">
            <v>5685.626953125</v>
          </cell>
          <cell r="BH183">
            <v>5890.955078125</v>
          </cell>
          <cell r="BI183">
            <v>6077.56787109375</v>
          </cell>
          <cell r="BJ183">
            <v>6350.0625</v>
          </cell>
          <cell r="BK183">
            <v>6432.60498046875</v>
          </cell>
          <cell r="BL183">
            <v>6673.90869140625</v>
          </cell>
          <cell r="BM183">
            <v>6698.8349609375</v>
          </cell>
        </row>
        <row r="184">
          <cell r="A184" t="str">
            <v>Nepal</v>
          </cell>
          <cell r="B184" t="str">
            <v>NPL</v>
          </cell>
          <cell r="C184" t="str">
            <v>Researchers in R&amp;D (per million people)</v>
          </cell>
          <cell r="D184" t="str">
            <v>SP.POP.SCIE.RD.P6</v>
          </cell>
        </row>
        <row r="184">
          <cell r="AU184">
            <v>60.6657981872559</v>
          </cell>
        </row>
        <row r="185">
          <cell r="A185" t="str">
            <v>Nauru</v>
          </cell>
          <cell r="B185" t="str">
            <v>NRU</v>
          </cell>
          <cell r="C185" t="str">
            <v>Researchers in R&amp;D (per million people)</v>
          </cell>
          <cell r="D185" t="str">
            <v>SP.POP.SCIE.RD.P6</v>
          </cell>
        </row>
        <row r="186">
          <cell r="A186" t="str">
            <v>New Zealand</v>
          </cell>
          <cell r="B186" t="str">
            <v>NZL</v>
          </cell>
          <cell r="C186" t="str">
            <v>Researchers in R&amp;D (per million people)</v>
          </cell>
          <cell r="D186" t="str">
            <v>SP.POP.SCIE.RD.P6</v>
          </cell>
        </row>
        <row r="186">
          <cell r="AP186">
            <v>2202.41455078125</v>
          </cell>
        </row>
        <row r="186">
          <cell r="AR186">
            <v>2296.41162109375</v>
          </cell>
        </row>
        <row r="186">
          <cell r="AT186">
            <v>2642.95727539063</v>
          </cell>
        </row>
        <row r="186">
          <cell r="AV186">
            <v>3073.791015625</v>
          </cell>
        </row>
        <row r="186">
          <cell r="AX186">
            <v>3140.23828125</v>
          </cell>
        </row>
        <row r="186">
          <cell r="AZ186">
            <v>3449.05297851563</v>
          </cell>
        </row>
        <row r="186">
          <cell r="BB186">
            <v>3723.97534179688</v>
          </cell>
        </row>
        <row r="186">
          <cell r="BD186">
            <v>3688.88623046875</v>
          </cell>
        </row>
        <row r="186">
          <cell r="BF186">
            <v>3961.478515625</v>
          </cell>
        </row>
        <row r="186">
          <cell r="BH186">
            <v>5417.66748046875</v>
          </cell>
        </row>
        <row r="186">
          <cell r="BJ186">
            <v>5104.173828125</v>
          </cell>
        </row>
        <row r="186">
          <cell r="BL186">
            <v>5853.9892578125</v>
          </cell>
        </row>
        <row r="187">
          <cell r="A187" t="str">
            <v>OECD members</v>
          </cell>
          <cell r="B187" t="str">
            <v>OED</v>
          </cell>
          <cell r="C187" t="str">
            <v>Researchers in R&amp;D (per million people)</v>
          </cell>
          <cell r="D187" t="str">
            <v>SP.POP.SCIE.RD.P6</v>
          </cell>
        </row>
        <row r="187">
          <cell r="AO187">
            <v>2477.70946095572</v>
          </cell>
          <cell r="AP187">
            <v>2503.63070582229</v>
          </cell>
          <cell r="AQ187">
            <v>2587.77370076331</v>
          </cell>
          <cell r="AR187">
            <v>2651.72296329634</v>
          </cell>
          <cell r="AS187">
            <v>2706.16354151649</v>
          </cell>
          <cell r="AT187">
            <v>2783.5603734313</v>
          </cell>
          <cell r="AU187">
            <v>2825.32084010413</v>
          </cell>
          <cell r="AV187">
            <v>2951.94701445786</v>
          </cell>
          <cell r="AW187">
            <v>3033.28779066003</v>
          </cell>
          <cell r="AX187">
            <v>3089.56606575848</v>
          </cell>
          <cell r="AY187">
            <v>3190.44267387225</v>
          </cell>
          <cell r="AZ187">
            <v>3179.08224030196</v>
          </cell>
          <cell r="BA187">
            <v>3275.63783703525</v>
          </cell>
          <cell r="BB187">
            <v>3319.15190409093</v>
          </cell>
          <cell r="BC187">
            <v>3338.54999157322</v>
          </cell>
          <cell r="BD187">
            <v>3389.39038479092</v>
          </cell>
          <cell r="BE187">
            <v>3432.13869320682</v>
          </cell>
          <cell r="BF187">
            <v>3382.51905755295</v>
          </cell>
          <cell r="BG187">
            <v>3464.03054976358</v>
          </cell>
          <cell r="BH187">
            <v>3543.63449984117</v>
          </cell>
          <cell r="BI187">
            <v>3560.74791072341</v>
          </cell>
          <cell r="BJ187">
            <v>3718.46089565348</v>
          </cell>
          <cell r="BK187">
            <v>4025.32325382685</v>
          </cell>
          <cell r="BL187">
            <v>4146.01690636786</v>
          </cell>
        </row>
        <row r="188">
          <cell r="A188" t="str">
            <v>Oman</v>
          </cell>
          <cell r="B188" t="str">
            <v>OMN</v>
          </cell>
          <cell r="C188" t="str">
            <v>Researchers in R&amp;D (per million people)</v>
          </cell>
          <cell r="D188" t="str">
            <v>SP.POP.SCIE.RD.P6</v>
          </cell>
        </row>
        <row r="188">
          <cell r="BD188">
            <v>148.758514404297</v>
          </cell>
          <cell r="BE188">
            <v>172.557754516602</v>
          </cell>
          <cell r="BF188">
            <v>132.076934814453</v>
          </cell>
          <cell r="BG188">
            <v>177.912536621094</v>
          </cell>
          <cell r="BH188">
            <v>212.536926269531</v>
          </cell>
          <cell r="BI188">
            <v>239.802963256836</v>
          </cell>
          <cell r="BJ188">
            <v>242.410507202148</v>
          </cell>
          <cell r="BK188">
            <v>281.161102294922</v>
          </cell>
          <cell r="BL188">
            <v>354.87939453125</v>
          </cell>
          <cell r="BM188">
            <v>334.915863037109</v>
          </cell>
        </row>
        <row r="189">
          <cell r="A189" t="str">
            <v>Other small states</v>
          </cell>
          <cell r="B189" t="str">
            <v>OSS</v>
          </cell>
          <cell r="C189" t="str">
            <v>Researchers in R&amp;D (per million people)</v>
          </cell>
          <cell r="D189" t="str">
            <v>SP.POP.SCIE.RD.P6</v>
          </cell>
        </row>
        <row r="190">
          <cell r="A190" t="str">
            <v>Pakistan</v>
          </cell>
          <cell r="B190" t="str">
            <v>PAK</v>
          </cell>
          <cell r="C190" t="str">
            <v>Researchers in R&amp;D (per million people)</v>
          </cell>
          <cell r="D190" t="str">
            <v>SP.POP.SCIE.RD.P6</v>
          </cell>
        </row>
        <row r="190">
          <cell r="AP190">
            <v>76.1269302368164</v>
          </cell>
        </row>
        <row r="190">
          <cell r="AX190">
            <v>79.1558532714844</v>
          </cell>
        </row>
        <row r="190">
          <cell r="AZ190">
            <v>156.953094482422</v>
          </cell>
        </row>
        <row r="190">
          <cell r="BB190">
            <v>157.253402709961</v>
          </cell>
        </row>
        <row r="190">
          <cell r="BD190">
            <v>143.029205322266</v>
          </cell>
        </row>
        <row r="190">
          <cell r="BF190">
            <v>158.129623413086</v>
          </cell>
        </row>
        <row r="190">
          <cell r="BH190">
            <v>278.853973388672</v>
          </cell>
        </row>
        <row r="190">
          <cell r="BJ190">
            <v>335.580657958984</v>
          </cell>
        </row>
        <row r="190">
          <cell r="BL190">
            <v>382.892333984375</v>
          </cell>
        </row>
        <row r="191">
          <cell r="A191" t="str">
            <v>Panama</v>
          </cell>
          <cell r="B191" t="str">
            <v>PAN</v>
          </cell>
          <cell r="C191" t="str">
            <v>Researchers in R&amp;D (per million people)</v>
          </cell>
          <cell r="D191" t="str">
            <v>SP.POP.SCIE.RD.P6</v>
          </cell>
        </row>
        <row r="191">
          <cell r="AO191">
            <v>111.826698303223</v>
          </cell>
          <cell r="AP191">
            <v>114.509452819824</v>
          </cell>
          <cell r="AQ191">
            <v>158.293258666992</v>
          </cell>
          <cell r="AR191">
            <v>96.9306564331055</v>
          </cell>
          <cell r="AS191">
            <v>94.3792190551758</v>
          </cell>
          <cell r="AT191">
            <v>89.3305587768555</v>
          </cell>
          <cell r="AU191">
            <v>94.3100280761719</v>
          </cell>
          <cell r="AV191">
            <v>94.7321395874023</v>
          </cell>
          <cell r="AW191">
            <v>84.7261734008789</v>
          </cell>
          <cell r="AX191">
            <v>103.296569824219</v>
          </cell>
          <cell r="AY191">
            <v>104.963172912598</v>
          </cell>
          <cell r="AZ191">
            <v>165.620681762695</v>
          </cell>
          <cell r="BA191">
            <v>131.676086425781</v>
          </cell>
          <cell r="BB191">
            <v>110.080001831055</v>
          </cell>
        </row>
        <row r="191">
          <cell r="BD191">
            <v>118.171318054199</v>
          </cell>
          <cell r="BE191">
            <v>37.6595306396484</v>
          </cell>
          <cell r="BF191">
            <v>39.1089897155762</v>
          </cell>
        </row>
        <row r="192">
          <cell r="A192" t="str">
            <v>Peru</v>
          </cell>
          <cell r="B192" t="str">
            <v>PER</v>
          </cell>
          <cell r="C192" t="str">
            <v>Researchers in R&amp;D (per million people)</v>
          </cell>
          <cell r="D192" t="str">
            <v>SP.POP.SCIE.RD.P6</v>
          </cell>
        </row>
        <row r="193">
          <cell r="A193" t="str">
            <v>Philippines</v>
          </cell>
          <cell r="B193" t="str">
            <v>PHL</v>
          </cell>
          <cell r="C193" t="str">
            <v>Researchers in R&amp;D (per million people)</v>
          </cell>
          <cell r="D193" t="str">
            <v>SP.POP.SCIE.RD.P6</v>
          </cell>
        </row>
        <row r="193">
          <cell r="AU193">
            <v>53.7453002929688</v>
          </cell>
          <cell r="AV193">
            <v>70.5582275390625</v>
          </cell>
        </row>
        <row r="193">
          <cell r="AX193">
            <v>79.8830032348633</v>
          </cell>
        </row>
        <row r="193">
          <cell r="AZ193">
            <v>77.8140182495117</v>
          </cell>
        </row>
        <row r="193">
          <cell r="BB193">
            <v>81.2126235961914</v>
          </cell>
        </row>
        <row r="193">
          <cell r="BD193">
            <v>84.1055374145508</v>
          </cell>
        </row>
        <row r="193">
          <cell r="BF193">
            <v>186.917755126953</v>
          </cell>
        </row>
        <row r="193">
          <cell r="BH193">
            <v>105.680778503418</v>
          </cell>
        </row>
        <row r="193">
          <cell r="BK193">
            <v>173.640487670898</v>
          </cell>
        </row>
        <row r="194">
          <cell r="A194" t="str">
            <v>Palau</v>
          </cell>
          <cell r="B194" t="str">
            <v>PLW</v>
          </cell>
          <cell r="C194" t="str">
            <v>Researchers in R&amp;D (per million people)</v>
          </cell>
          <cell r="D194" t="str">
            <v>SP.POP.SCIE.RD.P6</v>
          </cell>
        </row>
        <row r="195">
          <cell r="A195" t="str">
            <v>Papua New Guinea</v>
          </cell>
          <cell r="B195" t="str">
            <v>PNG</v>
          </cell>
          <cell r="C195" t="str">
            <v>Researchers in R&amp;D (per million people)</v>
          </cell>
          <cell r="D195" t="str">
            <v>SP.POP.SCIE.RD.P6</v>
          </cell>
        </row>
        <row r="195">
          <cell r="BI195">
            <v>35.488208770752</v>
          </cell>
        </row>
        <row r="196">
          <cell r="A196" t="str">
            <v>Poland</v>
          </cell>
          <cell r="B196" t="str">
            <v>POL</v>
          </cell>
          <cell r="C196" t="str">
            <v>Researchers in R&amp;D (per million people)</v>
          </cell>
          <cell r="D196" t="str">
            <v>SP.POP.SCIE.RD.P6</v>
          </cell>
        </row>
        <row r="196">
          <cell r="AO196">
            <v>1362.61889648438</v>
          </cell>
          <cell r="AP196">
            <v>1442.52770996094</v>
          </cell>
          <cell r="AQ196">
            <v>1456.76574707031</v>
          </cell>
          <cell r="AR196">
            <v>1463.21337890625</v>
          </cell>
          <cell r="AS196">
            <v>1430.98376464844</v>
          </cell>
          <cell r="AT196">
            <v>1457.26989746094</v>
          </cell>
          <cell r="AU196">
            <v>1473.81127929688</v>
          </cell>
          <cell r="AV196">
            <v>1524.25134277344</v>
          </cell>
          <cell r="AW196">
            <v>1587.1015625</v>
          </cell>
          <cell r="AX196">
            <v>1620.11730957031</v>
          </cell>
          <cell r="AY196">
            <v>1553.21484375</v>
          </cell>
          <cell r="AZ196">
            <v>1600.78112792969</v>
          </cell>
          <cell r="BA196">
            <v>1611.32373046875</v>
          </cell>
          <cell r="BB196">
            <v>1593.27111816406</v>
          </cell>
          <cell r="BC196">
            <v>1683.05419921875</v>
          </cell>
          <cell r="BD196">
            <v>1675.06164550781</v>
          </cell>
          <cell r="BE196">
            <v>1752.70678710938</v>
          </cell>
          <cell r="BF196">
            <v>1873.05993652344</v>
          </cell>
          <cell r="BG196">
            <v>2064.04956054688</v>
          </cell>
          <cell r="BH196">
            <v>2171.57885742188</v>
          </cell>
          <cell r="BI196">
            <v>2320.7900390625</v>
          </cell>
          <cell r="BJ196">
            <v>3019.11450195313</v>
          </cell>
          <cell r="BK196">
            <v>3106.1064453125</v>
          </cell>
          <cell r="BL196">
            <v>3187.83618164063</v>
          </cell>
          <cell r="BM196">
            <v>3288.16748046875</v>
          </cell>
        </row>
        <row r="197">
          <cell r="A197" t="str">
            <v>Pre-demographic dividend</v>
          </cell>
          <cell r="B197" t="str">
            <v>PRE</v>
          </cell>
          <cell r="C197" t="str">
            <v>Researchers in R&amp;D (per million people)</v>
          </cell>
          <cell r="D197" t="str">
            <v>SP.POP.SCIE.RD.P6</v>
          </cell>
        </row>
        <row r="198">
          <cell r="A198" t="str">
            <v>Puerto Rico</v>
          </cell>
          <cell r="B198" t="str">
            <v>PRI</v>
          </cell>
          <cell r="C198" t="str">
            <v>Researchers in R&amp;D (per million people)</v>
          </cell>
          <cell r="D198" t="str">
            <v>SP.POP.SCIE.RD.P6</v>
          </cell>
        </row>
        <row r="198">
          <cell r="BF198">
            <v>273.983703613281</v>
          </cell>
        </row>
        <row r="198">
          <cell r="BH198">
            <v>348.3642578125</v>
          </cell>
        </row>
        <row r="199">
          <cell r="A199" t="str">
            <v>Korea, Dem. People's Rep.</v>
          </cell>
          <cell r="B199" t="str">
            <v>PRK</v>
          </cell>
          <cell r="C199" t="str">
            <v>Researchers in R&amp;D (per million people)</v>
          </cell>
          <cell r="D199" t="str">
            <v>SP.POP.SCIE.RD.P6</v>
          </cell>
        </row>
        <row r="200">
          <cell r="A200" t="str">
            <v>Portugal</v>
          </cell>
          <cell r="B200" t="str">
            <v>PRT</v>
          </cell>
          <cell r="C200" t="str">
            <v>Researchers in R&amp;D (per million people)</v>
          </cell>
          <cell r="D200" t="str">
            <v>SP.POP.SCIE.RD.P6</v>
          </cell>
        </row>
        <row r="200">
          <cell r="AO200">
            <v>1245.38488769531</v>
          </cell>
          <cell r="AP200">
            <v>1340.8251953125</v>
          </cell>
          <cell r="AQ200">
            <v>1438.89074707031</v>
          </cell>
          <cell r="AR200">
            <v>1536.05883789063</v>
          </cell>
          <cell r="AS200">
            <v>1625.5341796875</v>
          </cell>
          <cell r="AT200">
            <v>1713.98669433594</v>
          </cell>
          <cell r="AU200">
            <v>1827.80493164063</v>
          </cell>
          <cell r="AV200">
            <v>1940.82006835938</v>
          </cell>
          <cell r="AW200">
            <v>1975.38732910156</v>
          </cell>
          <cell r="AX200">
            <v>2010.3974609375</v>
          </cell>
          <cell r="AY200">
            <v>2338.18334960938</v>
          </cell>
          <cell r="AZ200">
            <v>2664.85473632813</v>
          </cell>
          <cell r="BA200">
            <v>3813.75708007813</v>
          </cell>
          <cell r="BB200">
            <v>3756.5009765625</v>
          </cell>
          <cell r="BC200">
            <v>3918.75903320313</v>
          </cell>
          <cell r="BD200">
            <v>4168.26708984375</v>
          </cell>
          <cell r="BE200">
            <v>4037.33203125</v>
          </cell>
          <cell r="BF200">
            <v>3610.55346679688</v>
          </cell>
          <cell r="BG200">
            <v>3662.37548828125</v>
          </cell>
          <cell r="BH200">
            <v>3729.77294921875</v>
          </cell>
          <cell r="BI200">
            <v>4004.57641601563</v>
          </cell>
          <cell r="BJ200">
            <v>4367.73291015625</v>
          </cell>
          <cell r="BK200">
            <v>4646.134765625</v>
          </cell>
          <cell r="BL200">
            <v>4905.685546875</v>
          </cell>
          <cell r="BM200">
            <v>5214.8466796875</v>
          </cell>
        </row>
        <row r="201">
          <cell r="A201" t="str">
            <v>Paraguay</v>
          </cell>
          <cell r="B201" t="str">
            <v>PRY</v>
          </cell>
          <cell r="C201" t="str">
            <v>Researchers in R&amp;D (per million people)</v>
          </cell>
          <cell r="D201" t="str">
            <v>SP.POP.SCIE.RD.P6</v>
          </cell>
        </row>
        <row r="201">
          <cell r="AT201">
            <v>88.5889205932617</v>
          </cell>
          <cell r="AU201">
            <v>82.2492980957031</v>
          </cell>
          <cell r="AV201">
            <v>81.3778381347656</v>
          </cell>
          <cell r="AW201">
            <v>86.3966064453125</v>
          </cell>
          <cell r="AX201">
            <v>71.9768371582031</v>
          </cell>
        </row>
        <row r="201">
          <cell r="BA201">
            <v>76.6284027099609</v>
          </cell>
        </row>
        <row r="201">
          <cell r="BD201">
            <v>50.047550201416</v>
          </cell>
          <cell r="BE201">
            <v>168.340393066406</v>
          </cell>
        </row>
        <row r="201">
          <cell r="BG201">
            <v>152.207901000977</v>
          </cell>
          <cell r="BH201">
            <v>182.694931030273</v>
          </cell>
          <cell r="BI201">
            <v>121.105796813965</v>
          </cell>
          <cell r="BJ201">
            <v>135.13786315918</v>
          </cell>
          <cell r="BK201">
            <v>139.734146118164</v>
          </cell>
          <cell r="BL201">
            <v>155.579376220703</v>
          </cell>
        </row>
        <row r="202">
          <cell r="A202" t="str">
            <v>West Bank and Gaza</v>
          </cell>
          <cell r="B202" t="str">
            <v>PSE</v>
          </cell>
          <cell r="C202" t="str">
            <v>Researchers in R&amp;D (per million people)</v>
          </cell>
          <cell r="D202" t="str">
            <v>SP.POP.SCIE.RD.P6</v>
          </cell>
        </row>
        <row r="202">
          <cell r="AZ202">
            <v>74.5382614135742</v>
          </cell>
          <cell r="BA202">
            <v>94.122428894043</v>
          </cell>
          <cell r="BB202">
            <v>143.26611328125</v>
          </cell>
          <cell r="BC202">
            <v>323.500823974609</v>
          </cell>
        </row>
        <row r="202">
          <cell r="BF202">
            <v>575.109436035156</v>
          </cell>
        </row>
        <row r="203">
          <cell r="A203" t="str">
            <v>Pacific island small states</v>
          </cell>
          <cell r="B203" t="str">
            <v>PSS</v>
          </cell>
          <cell r="C203" t="str">
            <v>Researchers in R&amp;D (per million people)</v>
          </cell>
          <cell r="D203" t="str">
            <v>SP.POP.SCIE.RD.P6</v>
          </cell>
        </row>
        <row r="204">
          <cell r="A204" t="str">
            <v>Post-demographic dividend</v>
          </cell>
          <cell r="B204" t="str">
            <v>PST</v>
          </cell>
          <cell r="C204" t="str">
            <v>Researchers in R&amp;D (per million people)</v>
          </cell>
          <cell r="D204" t="str">
            <v>SP.POP.SCIE.RD.P6</v>
          </cell>
        </row>
        <row r="204">
          <cell r="AO204">
            <v>2920.96629758121</v>
          </cell>
          <cell r="AP204">
            <v>2945.95205835206</v>
          </cell>
          <cell r="AQ204">
            <v>3033.20469861098</v>
          </cell>
          <cell r="AR204">
            <v>3111.30466436209</v>
          </cell>
          <cell r="AS204">
            <v>3184.7981086736</v>
          </cell>
          <cell r="AT204">
            <v>3276.81210671706</v>
          </cell>
          <cell r="AU204">
            <v>3326.5876842757</v>
          </cell>
          <cell r="AV204">
            <v>3469.35413705698</v>
          </cell>
          <cell r="AW204">
            <v>3550.90388587203</v>
          </cell>
          <cell r="AX204">
            <v>3622.40346787997</v>
          </cell>
          <cell r="AY204">
            <v>3629.23762012628</v>
          </cell>
          <cell r="AZ204">
            <v>3667.30980986721</v>
          </cell>
          <cell r="BA204">
            <v>3798.55418875251</v>
          </cell>
          <cell r="BB204">
            <v>3860.96535922114</v>
          </cell>
          <cell r="BC204">
            <v>3876.75836460637</v>
          </cell>
          <cell r="BD204">
            <v>3935.77629456405</v>
          </cell>
          <cell r="BE204">
            <v>3970.2099373336</v>
          </cell>
          <cell r="BF204">
            <v>4059.59557682753</v>
          </cell>
          <cell r="BG204">
            <v>4157.461667721</v>
          </cell>
          <cell r="BH204">
            <v>4247.00777718949</v>
          </cell>
          <cell r="BI204">
            <v>4277.90291740491</v>
          </cell>
          <cell r="BJ204">
            <v>4436.21953788575</v>
          </cell>
          <cell r="BK204">
            <v>4640.03605295106</v>
          </cell>
          <cell r="BL204">
            <v>4777.83557947264</v>
          </cell>
        </row>
        <row r="205">
          <cell r="A205" t="str">
            <v>French Polynesia</v>
          </cell>
          <cell r="B205" t="str">
            <v>PYF</v>
          </cell>
          <cell r="C205" t="str">
            <v>Researchers in R&amp;D (per million people)</v>
          </cell>
          <cell r="D205" t="str">
            <v>SP.POP.SCIE.RD.P6</v>
          </cell>
        </row>
        <row r="206">
          <cell r="A206" t="str">
            <v>Qatar</v>
          </cell>
          <cell r="B206" t="str">
            <v>QAT</v>
          </cell>
          <cell r="C206" t="str">
            <v>Researchers in R&amp;D (per million people)</v>
          </cell>
          <cell r="D206" t="str">
            <v>SP.POP.SCIE.RD.P6</v>
          </cell>
        </row>
        <row r="206">
          <cell r="BE206">
            <v>548.000915527344</v>
          </cell>
        </row>
        <row r="206">
          <cell r="BH206">
            <v>583.982604980469</v>
          </cell>
        </row>
        <row r="206">
          <cell r="BK206">
            <v>577.348510742188</v>
          </cell>
        </row>
        <row r="207">
          <cell r="A207" t="str">
            <v>Romania</v>
          </cell>
          <cell r="B207" t="str">
            <v>ROU</v>
          </cell>
          <cell r="C207" t="str">
            <v>Researchers in R&amp;D (per million people)</v>
          </cell>
          <cell r="D207" t="str">
            <v>SP.POP.SCIE.RD.P6</v>
          </cell>
        </row>
        <row r="207">
          <cell r="AO207">
            <v>1328.74658203125</v>
          </cell>
          <cell r="AP207">
            <v>1255.91918945313</v>
          </cell>
          <cell r="AQ207">
            <v>1223.78930664063</v>
          </cell>
          <cell r="AR207">
            <v>1052.689453125</v>
          </cell>
          <cell r="AS207">
            <v>924.949768066406</v>
          </cell>
          <cell r="AT207">
            <v>897.070617675781</v>
          </cell>
          <cell r="AU207">
            <v>928.281982421875</v>
          </cell>
          <cell r="AV207">
            <v>965.221313476563</v>
          </cell>
          <cell r="AW207">
            <v>985.128967285156</v>
          </cell>
          <cell r="AX207">
            <v>1071.93762207031</v>
          </cell>
          <cell r="AY207">
            <v>895.767517089844</v>
          </cell>
          <cell r="AZ207">
            <v>894.163330078125</v>
          </cell>
          <cell r="BA207">
            <v>931.082580566406</v>
          </cell>
          <cell r="BB207">
            <v>933.763366699219</v>
          </cell>
          <cell r="BC207">
            <v>966.204162597656</v>
          </cell>
          <cell r="BD207">
            <v>790.688049316406</v>
          </cell>
          <cell r="BE207">
            <v>890.669982910156</v>
          </cell>
          <cell r="BF207">
            <v>922.674560546875</v>
          </cell>
          <cell r="BG207">
            <v>903.826293945313</v>
          </cell>
          <cell r="BH207">
            <v>876.228210449219</v>
          </cell>
          <cell r="BI207">
            <v>911.585205078125</v>
          </cell>
          <cell r="BJ207">
            <v>891.321228027344</v>
          </cell>
          <cell r="BK207">
            <v>882.441284179688</v>
          </cell>
          <cell r="BL207">
            <v>895.966796875</v>
          </cell>
          <cell r="BM207">
            <v>952.869018554688</v>
          </cell>
        </row>
        <row r="208">
          <cell r="A208" t="str">
            <v>Russian Federation</v>
          </cell>
          <cell r="B208" t="str">
            <v>RUS</v>
          </cell>
          <cell r="C208" t="str">
            <v>Researchers in R&amp;D (per million people)</v>
          </cell>
          <cell r="D208" t="str">
            <v>SP.POP.SCIE.RD.P6</v>
          </cell>
        </row>
        <row r="208">
          <cell r="AO208">
            <v>3797.2353515625</v>
          </cell>
          <cell r="AP208">
            <v>3604.33862304688</v>
          </cell>
          <cell r="AQ208">
            <v>3342.10083007813</v>
          </cell>
          <cell r="AR208">
            <v>3383.09155273438</v>
          </cell>
          <cell r="AS208">
            <v>3459.037109375</v>
          </cell>
          <cell r="AT208">
            <v>3468.25415039063</v>
          </cell>
          <cell r="AU208">
            <v>3387.677734375</v>
          </cell>
          <cell r="AV208">
            <v>3370.95654296875</v>
          </cell>
          <cell r="AW208">
            <v>3315.13647460938</v>
          </cell>
          <cell r="AX208">
            <v>3233.59204101563</v>
          </cell>
          <cell r="AY208">
            <v>3238.12036132813</v>
          </cell>
          <cell r="AZ208">
            <v>3274.15649414063</v>
          </cell>
          <cell r="BA208">
            <v>3149.85620117188</v>
          </cell>
          <cell r="BB208">
            <v>3085.69409179688</v>
          </cell>
          <cell r="BC208">
            <v>3081.0791015625</v>
          </cell>
          <cell r="BD208">
            <v>3114.61083984375</v>
          </cell>
          <cell r="BE208">
            <v>3078.38745117188</v>
          </cell>
          <cell r="BF208">
            <v>3052.69091796875</v>
          </cell>
          <cell r="BG208">
            <v>3075.142578125</v>
          </cell>
          <cell r="BH208">
            <v>3098.1123046875</v>
          </cell>
          <cell r="BI208">
            <v>2952.2138671875</v>
          </cell>
          <cell r="BJ208">
            <v>2821.52661132813</v>
          </cell>
          <cell r="BK208">
            <v>2784.33227539063</v>
          </cell>
          <cell r="BL208">
            <v>2746.67041015625</v>
          </cell>
          <cell r="BM208">
            <v>2721.6806640625</v>
          </cell>
        </row>
        <row r="209">
          <cell r="A209" t="str">
            <v>Rwanda</v>
          </cell>
          <cell r="B209" t="str">
            <v>RWA</v>
          </cell>
          <cell r="C209" t="str">
            <v>Researchers in R&amp;D (per million people)</v>
          </cell>
          <cell r="D209" t="str">
            <v>SP.POP.SCIE.RD.P6</v>
          </cell>
        </row>
        <row r="209">
          <cell r="BA209">
            <v>10.8981704711914</v>
          </cell>
          <cell r="BB209">
            <v>12.5935697555542</v>
          </cell>
        </row>
        <row r="209">
          <cell r="BF209">
            <v>15.5481996536255</v>
          </cell>
        </row>
        <row r="209">
          <cell r="BI209">
            <v>13.8608598709106</v>
          </cell>
        </row>
        <row r="209">
          <cell r="BL209">
            <v>58.7631988525391</v>
          </cell>
        </row>
        <row r="210">
          <cell r="A210" t="str">
            <v>South Asia</v>
          </cell>
          <cell r="B210" t="str">
            <v>SAS</v>
          </cell>
          <cell r="C210" t="str">
            <v>Researchers in R&amp;D (per million people)</v>
          </cell>
          <cell r="D210" t="str">
            <v>SP.POP.SCIE.RD.P6</v>
          </cell>
        </row>
        <row r="210">
          <cell r="AO210">
            <v>152.662177859574</v>
          </cell>
        </row>
        <row r="210">
          <cell r="AQ210">
            <v>115.281898498535</v>
          </cell>
        </row>
        <row r="210">
          <cell r="AS210">
            <v>110.17124846184</v>
          </cell>
        </row>
        <row r="210">
          <cell r="AX210">
            <v>128.078765281979</v>
          </cell>
        </row>
        <row r="210">
          <cell r="BC210">
            <v>155.40241026701</v>
          </cell>
        </row>
        <row r="210">
          <cell r="BH210">
            <v>222.683158763099</v>
          </cell>
        </row>
        <row r="210">
          <cell r="BK210">
            <v>250.384580761627</v>
          </cell>
        </row>
        <row r="211">
          <cell r="A211" t="str">
            <v>Saudi Arabia</v>
          </cell>
          <cell r="B211" t="str">
            <v>SAU</v>
          </cell>
          <cell r="C211" t="str">
            <v>Researchers in R&amp;D (per million people)</v>
          </cell>
          <cell r="D211" t="str">
            <v>SP.POP.SCIE.RD.P6</v>
          </cell>
        </row>
        <row r="211">
          <cell r="BM211">
            <v>453.152709960938</v>
          </cell>
        </row>
        <row r="212">
          <cell r="A212" t="str">
            <v>Sudan</v>
          </cell>
          <cell r="B212" t="str">
            <v>SDN</v>
          </cell>
          <cell r="C212" t="str">
            <v>Researchers in R&amp;D (per million people)</v>
          </cell>
          <cell r="D212" t="str">
            <v>SP.POP.SCIE.RD.P6</v>
          </cell>
        </row>
        <row r="213">
          <cell r="A213" t="str">
            <v>Senegal</v>
          </cell>
          <cell r="B213" t="str">
            <v>SEN</v>
          </cell>
          <cell r="C213" t="str">
            <v>Researchers in R&amp;D (per million people)</v>
          </cell>
          <cell r="D213" t="str">
            <v>SP.POP.SCIE.RD.P6</v>
          </cell>
        </row>
        <row r="213">
          <cell r="AY213">
            <v>264.534271240234</v>
          </cell>
          <cell r="AZ213">
            <v>280.395111083984</v>
          </cell>
          <cell r="BA213">
            <v>377.093933105469</v>
          </cell>
        </row>
        <row r="213">
          <cell r="BC213">
            <v>369.060211181641</v>
          </cell>
        </row>
        <row r="213">
          <cell r="BH213">
            <v>564.339477539063</v>
          </cell>
        </row>
        <row r="214">
          <cell r="A214" t="str">
            <v>Singapore</v>
          </cell>
          <cell r="B214" t="str">
            <v>SGP</v>
          </cell>
          <cell r="C214" t="str">
            <v>Researchers in R&amp;D (per million people)</v>
          </cell>
          <cell r="D214" t="str">
            <v>SP.POP.SCIE.RD.P6</v>
          </cell>
        </row>
        <row r="214">
          <cell r="AO214">
            <v>2503.44482421875</v>
          </cell>
          <cell r="AP214">
            <v>2586.2841796875</v>
          </cell>
          <cell r="AQ214">
            <v>2951.8115234375</v>
          </cell>
          <cell r="AR214">
            <v>3185.64819335938</v>
          </cell>
          <cell r="AS214">
            <v>4128.40478515625</v>
          </cell>
          <cell r="AT214">
            <v>4105.91748046875</v>
          </cell>
          <cell r="AU214">
            <v>4414.81005859375</v>
          </cell>
          <cell r="AV214">
            <v>4849.2998046875</v>
          </cell>
          <cell r="AW214">
            <v>5113.2705078125</v>
          </cell>
          <cell r="AX214">
            <v>5576.89990234375</v>
          </cell>
          <cell r="AY214">
            <v>5686.4013671875</v>
          </cell>
          <cell r="AZ214">
            <v>5962.7880859375</v>
          </cell>
          <cell r="BA214">
            <v>5829.34326171875</v>
          </cell>
          <cell r="BB214">
            <v>6146.3828125</v>
          </cell>
          <cell r="BC214">
            <v>6241.8623046875</v>
          </cell>
          <cell r="BD214">
            <v>6405.06884765625</v>
          </cell>
          <cell r="BE214">
            <v>6356.67236328125</v>
          </cell>
          <cell r="BF214">
            <v>6603.11279296875</v>
          </cell>
          <cell r="BG214">
            <v>6632.244140625</v>
          </cell>
          <cell r="BH214">
            <v>7006.6298828125</v>
          </cell>
          <cell r="BI214">
            <v>6934.9111328125</v>
          </cell>
          <cell r="BJ214">
            <v>6814.625</v>
          </cell>
          <cell r="BK214">
            <v>6824.75</v>
          </cell>
          <cell r="BL214">
            <v>7286.86669921875</v>
          </cell>
        </row>
        <row r="215">
          <cell r="A215" t="str">
            <v>Solomon Islands</v>
          </cell>
          <cell r="B215" t="str">
            <v>SLB</v>
          </cell>
          <cell r="C215" t="str">
            <v>Researchers in R&amp;D (per million people)</v>
          </cell>
          <cell r="D215" t="str">
            <v>SP.POP.SCIE.RD.P6</v>
          </cell>
        </row>
        <row r="216">
          <cell r="A216" t="str">
            <v>Sierra Leone</v>
          </cell>
          <cell r="B216" t="str">
            <v>SLE</v>
          </cell>
          <cell r="C216" t="str">
            <v>Researchers in R&amp;D (per million people)</v>
          </cell>
          <cell r="D216" t="str">
            <v>SP.POP.SCIE.RD.P6</v>
          </cell>
        </row>
        <row r="217">
          <cell r="A217" t="str">
            <v>El Salvador</v>
          </cell>
          <cell r="B217" t="str">
            <v>SLV</v>
          </cell>
          <cell r="C217" t="str">
            <v>Researchers in R&amp;D (per million people)</v>
          </cell>
          <cell r="D217" t="str">
            <v>SP.POP.SCIE.RD.P6</v>
          </cell>
        </row>
        <row r="217">
          <cell r="BH217">
            <v>63.2398681640625</v>
          </cell>
          <cell r="BI217">
            <v>65.7631530761719</v>
          </cell>
          <cell r="BJ217">
            <v>63.7119598388672</v>
          </cell>
          <cell r="BK217">
            <v>71.1755294799805</v>
          </cell>
          <cell r="BL217">
            <v>72.9830474853516</v>
          </cell>
        </row>
        <row r="218">
          <cell r="A218" t="str">
            <v>San Marino</v>
          </cell>
          <cell r="B218" t="str">
            <v>SMR</v>
          </cell>
          <cell r="C218" t="str">
            <v>Researchers in R&amp;D (per million people)</v>
          </cell>
          <cell r="D218" t="str">
            <v>SP.POP.SCIE.RD.P6</v>
          </cell>
        </row>
        <row r="219">
          <cell r="A219" t="str">
            <v>Somalia</v>
          </cell>
          <cell r="B219" t="str">
            <v>SOM</v>
          </cell>
          <cell r="C219" t="str">
            <v>Researchers in R&amp;D (per million people)</v>
          </cell>
          <cell r="D219" t="str">
            <v>SP.POP.SCIE.RD.P6</v>
          </cell>
        </row>
        <row r="220">
          <cell r="A220" t="str">
            <v>Serbia</v>
          </cell>
          <cell r="B220" t="str">
            <v>SRB</v>
          </cell>
          <cell r="C220" t="str">
            <v>Researchers in R&amp;D (per million people)</v>
          </cell>
          <cell r="D220" t="str">
            <v>SP.POP.SCIE.RD.P6</v>
          </cell>
        </row>
        <row r="220">
          <cell r="AZ220">
            <v>1195.58642578125</v>
          </cell>
          <cell r="BA220">
            <v>1360.3662109375</v>
          </cell>
          <cell r="BB220">
            <v>1429.36938476563</v>
          </cell>
          <cell r="BC220">
            <v>1514.84191894531</v>
          </cell>
          <cell r="BD220">
            <v>1624.00854492188</v>
          </cell>
          <cell r="BE220">
            <v>1643.37414550781</v>
          </cell>
          <cell r="BF220">
            <v>1726.97302246094</v>
          </cell>
          <cell r="BG220">
            <v>1830.99243164063</v>
          </cell>
          <cell r="BH220">
            <v>2071.216796875</v>
          </cell>
          <cell r="BI220">
            <v>2132.77270507813</v>
          </cell>
          <cell r="BJ220">
            <v>2079.19970703125</v>
          </cell>
          <cell r="BK220">
            <v>2087.21899414063</v>
          </cell>
          <cell r="BL220">
            <v>2098.44360351563</v>
          </cell>
          <cell r="BM220">
            <v>2167.1103515625</v>
          </cell>
        </row>
        <row r="221">
          <cell r="A221" t="str">
            <v>Sub-Saharan Africa (excluding high income)</v>
          </cell>
          <cell r="B221" t="str">
            <v>SSA</v>
          </cell>
          <cell r="C221" t="str">
            <v>Researchers in R&amp;D (per million people)</v>
          </cell>
          <cell r="D221" t="str">
            <v>SP.POP.SCIE.RD.P6</v>
          </cell>
        </row>
        <row r="222">
          <cell r="A222" t="str">
            <v>South Sudan</v>
          </cell>
          <cell r="B222" t="str">
            <v>SSD</v>
          </cell>
          <cell r="C222" t="str">
            <v>Researchers in R&amp;D (per million people)</v>
          </cell>
          <cell r="D222" t="str">
            <v>SP.POP.SCIE.RD.P6</v>
          </cell>
        </row>
        <row r="223">
          <cell r="A223" t="str">
            <v>Sub-Saharan Africa</v>
          </cell>
          <cell r="B223" t="str">
            <v>SSF</v>
          </cell>
          <cell r="C223" t="str">
            <v>Researchers in R&amp;D (per million people)</v>
          </cell>
          <cell r="D223" t="str">
            <v>SP.POP.SCIE.RD.P6</v>
          </cell>
        </row>
        <row r="224">
          <cell r="A224" t="str">
            <v>Small states</v>
          </cell>
          <cell r="B224" t="str">
            <v>SST</v>
          </cell>
          <cell r="C224" t="str">
            <v>Researchers in R&amp;D (per million people)</v>
          </cell>
          <cell r="D224" t="str">
            <v>SP.POP.SCIE.RD.P6</v>
          </cell>
        </row>
        <row r="225">
          <cell r="A225" t="str">
            <v>Sao Tome and Principe</v>
          </cell>
          <cell r="B225" t="str">
            <v>STP</v>
          </cell>
          <cell r="C225" t="str">
            <v>Researchers in R&amp;D (per million people)</v>
          </cell>
          <cell r="D225" t="str">
            <v>SP.POP.SCIE.RD.P6</v>
          </cell>
        </row>
        <row r="226">
          <cell r="A226" t="str">
            <v>Suriname</v>
          </cell>
          <cell r="B226" t="str">
            <v>SUR</v>
          </cell>
          <cell r="C226" t="str">
            <v>Researchers in R&amp;D (per million people)</v>
          </cell>
          <cell r="D226" t="str">
            <v>SP.POP.SCIE.RD.P6</v>
          </cell>
        </row>
        <row r="227">
          <cell r="A227" t="str">
            <v>Slovak Republic</v>
          </cell>
          <cell r="B227" t="str">
            <v>SVK</v>
          </cell>
          <cell r="C227" t="str">
            <v>Researchers in R&amp;D (per million people)</v>
          </cell>
          <cell r="D227" t="str">
            <v>SP.POP.SCIE.RD.P6</v>
          </cell>
        </row>
        <row r="227">
          <cell r="AO227">
            <v>1858.9404296875</v>
          </cell>
          <cell r="AP227">
            <v>1853.57482910156</v>
          </cell>
          <cell r="AQ227">
            <v>1880.35632324219</v>
          </cell>
          <cell r="AR227">
            <v>1705.16821289063</v>
          </cell>
          <cell r="AS227">
            <v>1843.78796386719</v>
          </cell>
          <cell r="AT227">
            <v>1775.00268554688</v>
          </cell>
          <cell r="AU227">
            <v>1700.14672851563</v>
          </cell>
          <cell r="AV227">
            <v>1782.83251953125</v>
          </cell>
          <cell r="AW227">
            <v>1985.00573730469</v>
          </cell>
          <cell r="AX227">
            <v>2022.72180175781</v>
          </cell>
          <cell r="AY227">
            <v>2181.25830078125</v>
          </cell>
          <cell r="AZ227">
            <v>2288.369140625</v>
          </cell>
          <cell r="BA227">
            <v>2331.2529296875</v>
          </cell>
          <cell r="BB227">
            <v>2460.58569335938</v>
          </cell>
          <cell r="BC227">
            <v>2809.39575195313</v>
          </cell>
          <cell r="BD227">
            <v>2833.44018554688</v>
          </cell>
          <cell r="BE227">
            <v>2820.16870117188</v>
          </cell>
          <cell r="BF227">
            <v>2716.36791992188</v>
          </cell>
          <cell r="BG227">
            <v>2715.55249023438</v>
          </cell>
          <cell r="BH227">
            <v>2650.2080078125</v>
          </cell>
          <cell r="BI227">
            <v>2599.9619140625</v>
          </cell>
          <cell r="BJ227">
            <v>2794.83837890625</v>
          </cell>
          <cell r="BK227">
            <v>2995.95776367188</v>
          </cell>
          <cell r="BL227">
            <v>3111.04272460938</v>
          </cell>
          <cell r="BM227">
            <v>3164.31005859375</v>
          </cell>
        </row>
        <row r="228">
          <cell r="A228" t="str">
            <v>Slovenia</v>
          </cell>
          <cell r="B228" t="str">
            <v>SVN</v>
          </cell>
          <cell r="C228" t="str">
            <v>Researchers in R&amp;D (per million people)</v>
          </cell>
          <cell r="D228" t="str">
            <v>SP.POP.SCIE.RD.P6</v>
          </cell>
        </row>
        <row r="228">
          <cell r="AO228">
            <v>2257.40673828125</v>
          </cell>
          <cell r="AP228">
            <v>2023.69360351563</v>
          </cell>
          <cell r="AQ228">
            <v>2156.099609375</v>
          </cell>
          <cell r="AR228">
            <v>2227.2734375</v>
          </cell>
          <cell r="AS228">
            <v>2181.39697265625</v>
          </cell>
          <cell r="AT228">
            <v>2263.18896484375</v>
          </cell>
          <cell r="AU228">
            <v>2335.87133789063</v>
          </cell>
          <cell r="AV228">
            <v>1899.02514648438</v>
          </cell>
          <cell r="AW228">
            <v>2024.89978027344</v>
          </cell>
          <cell r="AX228">
            <v>2633.11450195313</v>
          </cell>
          <cell r="AY228">
            <v>2924.9462890625</v>
          </cell>
          <cell r="AZ228">
            <v>3106.1796875</v>
          </cell>
          <cell r="BA228">
            <v>3475.93627929688</v>
          </cell>
          <cell r="BB228">
            <v>3661.11962890625</v>
          </cell>
          <cell r="BC228">
            <v>3769.81372070313</v>
          </cell>
          <cell r="BD228">
            <v>4277.314453125</v>
          </cell>
          <cell r="BE228">
            <v>4317.18359375</v>
          </cell>
          <cell r="BF228">
            <v>4220.32763671875</v>
          </cell>
          <cell r="BG228">
            <v>4147.0615234375</v>
          </cell>
          <cell r="BH228">
            <v>3814.2158203125</v>
          </cell>
          <cell r="BI228">
            <v>3914.26123046875</v>
          </cell>
          <cell r="BJ228">
            <v>4479.400390625</v>
          </cell>
          <cell r="BK228">
            <v>4845.42333984375</v>
          </cell>
          <cell r="BL228">
            <v>5054.71337890625</v>
          </cell>
          <cell r="BM228">
            <v>4932.326171875</v>
          </cell>
        </row>
        <row r="229">
          <cell r="A229" t="str">
            <v>Sweden</v>
          </cell>
          <cell r="B229" t="str">
            <v>SWE</v>
          </cell>
          <cell r="C229" t="str">
            <v>Researchers in R&amp;D (per million people)</v>
          </cell>
          <cell r="D229" t="str">
            <v>SP.POP.SCIE.RD.P6</v>
          </cell>
        </row>
        <row r="229">
          <cell r="AP229">
            <v>4158.1474609375</v>
          </cell>
        </row>
        <row r="229">
          <cell r="AR229">
            <v>4499.0791015625</v>
          </cell>
        </row>
        <row r="229">
          <cell r="AT229">
            <v>5169.30126953125</v>
          </cell>
        </row>
        <row r="229">
          <cell r="AV229">
            <v>5383.046875</v>
          </cell>
          <cell r="AW229">
            <v>5426.0791015625</v>
          </cell>
          <cell r="AX229">
            <v>6085.1083984375</v>
          </cell>
          <cell r="AY229">
            <v>6126.64794921875</v>
          </cell>
          <cell r="AZ229">
            <v>4999.7060546875</v>
          </cell>
          <cell r="BA229">
            <v>5437.1669921875</v>
          </cell>
          <cell r="BB229">
            <v>5079.7333984375</v>
          </cell>
          <cell r="BC229">
            <v>5251.4501953125</v>
          </cell>
          <cell r="BD229">
            <v>5144.5537109375</v>
          </cell>
          <cell r="BE229">
            <v>5164.09619140625</v>
          </cell>
          <cell r="BF229">
            <v>6674.349609375</v>
          </cell>
          <cell r="BG229">
            <v>6875.990234375</v>
          </cell>
          <cell r="BH229">
            <v>6834.0341796875</v>
          </cell>
          <cell r="BI229">
            <v>7154.529296875</v>
          </cell>
          <cell r="BJ229">
            <v>7383.41943359375</v>
          </cell>
          <cell r="BK229">
            <v>7536.47509765625</v>
          </cell>
          <cell r="BL229">
            <v>7834.3994140625</v>
          </cell>
          <cell r="BM229">
            <v>7930.18115234375</v>
          </cell>
        </row>
        <row r="230">
          <cell r="A230" t="str">
            <v>Eswatini</v>
          </cell>
          <cell r="B230" t="str">
            <v>SWZ</v>
          </cell>
          <cell r="C230" t="str">
            <v>Researchers in R&amp;D (per million people)</v>
          </cell>
          <cell r="D230" t="str">
            <v>SP.POP.SCIE.RD.P6</v>
          </cell>
        </row>
        <row r="230">
          <cell r="BH230">
            <v>142.343505859375</v>
          </cell>
        </row>
        <row r="231">
          <cell r="A231" t="str">
            <v>Sint Maarten (Dutch part)</v>
          </cell>
          <cell r="B231" t="str">
            <v>SXM</v>
          </cell>
          <cell r="C231" t="str">
            <v>Researchers in R&amp;D (per million people)</v>
          </cell>
          <cell r="D231" t="str">
            <v>SP.POP.SCIE.RD.P6</v>
          </cell>
        </row>
        <row r="232">
          <cell r="A232" t="str">
            <v>Seychelles</v>
          </cell>
          <cell r="B232" t="str">
            <v>SYC</v>
          </cell>
          <cell r="C232" t="str">
            <v>Researchers in R&amp;D (per million people)</v>
          </cell>
          <cell r="D232" t="str">
            <v>SP.POP.SCIE.RD.P6</v>
          </cell>
        </row>
        <row r="232">
          <cell r="AX232">
            <v>146.647415161133</v>
          </cell>
        </row>
        <row r="233">
          <cell r="A233" t="str">
            <v>Syrian Arab Republic</v>
          </cell>
          <cell r="B233" t="str">
            <v>SYR</v>
          </cell>
          <cell r="C233" t="str">
            <v>Researchers in R&amp;D (per million people)</v>
          </cell>
          <cell r="D233" t="str">
            <v>SP.POP.SCIE.RD.P6</v>
          </cell>
        </row>
        <row r="233">
          <cell r="BH233">
            <v>90.9575424194336</v>
          </cell>
        </row>
        <row r="234">
          <cell r="A234" t="str">
            <v>Turks and Caicos Islands</v>
          </cell>
          <cell r="B234" t="str">
            <v>TCA</v>
          </cell>
          <cell r="C234" t="str">
            <v>Researchers in R&amp;D (per million people)</v>
          </cell>
          <cell r="D234" t="str">
            <v>SP.POP.SCIE.RD.P6</v>
          </cell>
        </row>
        <row r="235">
          <cell r="A235" t="str">
            <v>Chad</v>
          </cell>
          <cell r="B235" t="str">
            <v>TCD</v>
          </cell>
          <cell r="C235" t="str">
            <v>Researchers in R&amp;D (per million people)</v>
          </cell>
          <cell r="D235" t="str">
            <v>SP.POP.SCIE.RD.P6</v>
          </cell>
        </row>
        <row r="235">
          <cell r="BI235">
            <v>57.8917503356934</v>
          </cell>
        </row>
        <row r="236">
          <cell r="A236" t="str">
            <v>East Asia &amp; Pacific (IDA &amp; IBRD countries)</v>
          </cell>
          <cell r="B236" t="str">
            <v>TEA</v>
          </cell>
          <cell r="C236" t="str">
            <v>Researchers in R&amp;D (per million people)</v>
          </cell>
          <cell r="D236" t="str">
            <v>SP.POP.SCIE.RD.P6</v>
          </cell>
        </row>
        <row r="236">
          <cell r="AO236">
            <v>416.57739375049</v>
          </cell>
          <cell r="AP236">
            <v>433.061038110495</v>
          </cell>
          <cell r="AQ236">
            <v>364.814513253621</v>
          </cell>
          <cell r="AR236">
            <v>389.432127323508</v>
          </cell>
          <cell r="AS236">
            <v>488.488187682891</v>
          </cell>
          <cell r="AT236">
            <v>493.497346571614</v>
          </cell>
          <cell r="AU236">
            <v>532.054257262532</v>
          </cell>
          <cell r="AV236">
            <v>604.768200862073</v>
          </cell>
          <cell r="AW236">
            <v>696.311822013227</v>
          </cell>
          <cell r="AX236">
            <v>771.820308683709</v>
          </cell>
          <cell r="AY236">
            <v>903.670684617166</v>
          </cell>
          <cell r="AZ236">
            <v>965.070567424661</v>
          </cell>
          <cell r="BA236">
            <v>1164.84817947714</v>
          </cell>
          <cell r="BB236">
            <v>687.264848338938</v>
          </cell>
          <cell r="BC236">
            <v>896.527324074014</v>
          </cell>
          <cell r="BD236">
            <v>897.723517720043</v>
          </cell>
          <cell r="BE236">
            <v>1030.62702080848</v>
          </cell>
          <cell r="BF236">
            <v>979.352414934456</v>
          </cell>
          <cell r="BG236">
            <v>1102.96504452655</v>
          </cell>
          <cell r="BH236">
            <v>1060.52848278423</v>
          </cell>
          <cell r="BI236">
            <v>1061.14188882113</v>
          </cell>
          <cell r="BJ236">
            <v>1027.10922743835</v>
          </cell>
          <cell r="BK236">
            <v>1088.4602981589</v>
          </cell>
          <cell r="BL236">
            <v>1251.19053651978</v>
          </cell>
          <cell r="BM236">
            <v>1347.31650910134</v>
          </cell>
        </row>
        <row r="237">
          <cell r="A237" t="str">
            <v>Europe &amp; Central Asia (IDA &amp; IBRD countries)</v>
          </cell>
          <cell r="B237" t="str">
            <v>TEC</v>
          </cell>
          <cell r="C237" t="str">
            <v>Researchers in R&amp;D (per million people)</v>
          </cell>
          <cell r="D237" t="str">
            <v>SP.POP.SCIE.RD.P6</v>
          </cell>
        </row>
        <row r="237">
          <cell r="AS237">
            <v>2064.95405295785</v>
          </cell>
          <cell r="AT237">
            <v>2055.64666167607</v>
          </cell>
          <cell r="AU237">
            <v>2024.95584926666</v>
          </cell>
          <cell r="AV237">
            <v>1998.3971915652</v>
          </cell>
          <cell r="AW237">
            <v>1980.71118959924</v>
          </cell>
          <cell r="AX237">
            <v>1962.49132902459</v>
          </cell>
          <cell r="AY237">
            <v>1884.43437171549</v>
          </cell>
          <cell r="AZ237">
            <v>1844.00018282872</v>
          </cell>
          <cell r="BA237">
            <v>1809.95142627171</v>
          </cell>
          <cell r="BB237">
            <v>1795.71374599858</v>
          </cell>
          <cell r="BC237">
            <v>1811.01968130495</v>
          </cell>
          <cell r="BD237">
            <v>1822.11546328625</v>
          </cell>
          <cell r="BE237">
            <v>1828.3354645153</v>
          </cell>
          <cell r="BF237">
            <v>1832.26472336419</v>
          </cell>
          <cell r="BG237">
            <v>1848.33378748785</v>
          </cell>
          <cell r="BH237">
            <v>1879.52880203613</v>
          </cell>
          <cell r="BI237">
            <v>1858.68523756601</v>
          </cell>
          <cell r="BJ237">
            <v>1888.42954525997</v>
          </cell>
          <cell r="BK237">
            <v>1914.3207620639</v>
          </cell>
          <cell r="BL237">
            <v>1907.31624785287</v>
          </cell>
          <cell r="BM237">
            <v>1929.43619057058</v>
          </cell>
        </row>
        <row r="238">
          <cell r="A238" t="str">
            <v>Togo</v>
          </cell>
          <cell r="B238" t="str">
            <v>TGO</v>
          </cell>
          <cell r="C238" t="str">
            <v>Researchers in R&amp;D (per million people)</v>
          </cell>
          <cell r="D238" t="str">
            <v>SP.POP.SCIE.RD.P6</v>
          </cell>
        </row>
        <row r="238">
          <cell r="AV238">
            <v>26.6384601593018</v>
          </cell>
          <cell r="AW238">
            <v>25.0559406280518</v>
          </cell>
          <cell r="AX238">
            <v>33.1453895568848</v>
          </cell>
          <cell r="AY238">
            <v>23.5993099212646</v>
          </cell>
          <cell r="AZ238">
            <v>36.4842681884766</v>
          </cell>
        </row>
        <row r="238">
          <cell r="BC238">
            <v>34.3056716918945</v>
          </cell>
          <cell r="BD238">
            <v>34.4560317993164</v>
          </cell>
          <cell r="BE238">
            <v>35.7848892211914</v>
          </cell>
        </row>
        <row r="238">
          <cell r="BG238">
            <v>38.048469543457</v>
          </cell>
          <cell r="BH238">
            <v>36.131950378418</v>
          </cell>
          <cell r="BI238">
            <v>32.1773109436035</v>
          </cell>
          <cell r="BJ238">
            <v>38.7570304870605</v>
          </cell>
          <cell r="BK238">
            <v>48.0536918640137</v>
          </cell>
          <cell r="BL238">
            <v>46.8538513183594</v>
          </cell>
          <cell r="BM238">
            <v>45.6386795043945</v>
          </cell>
        </row>
        <row r="239">
          <cell r="A239" t="str">
            <v>Thailand</v>
          </cell>
          <cell r="B239" t="str">
            <v>THA</v>
          </cell>
          <cell r="C239" t="str">
            <v>Researchers in R&amp;D (per million people)</v>
          </cell>
          <cell r="D239" t="str">
            <v>SP.POP.SCIE.RD.P6</v>
          </cell>
        </row>
        <row r="239">
          <cell r="AO239">
            <v>100.415458679199</v>
          </cell>
          <cell r="AP239">
            <v>72.4609298706055</v>
          </cell>
        </row>
        <row r="239">
          <cell r="AR239">
            <v>167.226943969727</v>
          </cell>
        </row>
        <row r="239">
          <cell r="AT239">
            <v>278.7255859375</v>
          </cell>
        </row>
        <row r="239">
          <cell r="AV239">
            <v>280.620269775391</v>
          </cell>
        </row>
        <row r="239">
          <cell r="AX239">
            <v>313.469787597656</v>
          </cell>
        </row>
        <row r="239">
          <cell r="AZ239">
            <v>323.229553222656</v>
          </cell>
        </row>
        <row r="239">
          <cell r="BB239">
            <v>329.012115478516</v>
          </cell>
        </row>
        <row r="239">
          <cell r="BD239">
            <v>538.519958496094</v>
          </cell>
        </row>
        <row r="239">
          <cell r="BF239">
            <v>790.892700195313</v>
          </cell>
          <cell r="BG239">
            <v>963.854614257813</v>
          </cell>
          <cell r="BH239">
            <v>864.679077148438</v>
          </cell>
          <cell r="BI239">
            <v>1208.458984375</v>
          </cell>
          <cell r="BJ239">
            <v>1350.34326171875</v>
          </cell>
          <cell r="BK239">
            <v>1758.08325195313</v>
          </cell>
          <cell r="BL239">
            <v>1790.14660644531</v>
          </cell>
        </row>
        <row r="240">
          <cell r="A240" t="str">
            <v>Tajikistan</v>
          </cell>
          <cell r="B240" t="str">
            <v>TJK</v>
          </cell>
          <cell r="C240" t="str">
            <v>Researchers in R&amp;D (per million people)</v>
          </cell>
          <cell r="D240" t="str">
            <v>SP.POP.SCIE.RD.P6</v>
          </cell>
        </row>
        <row r="241">
          <cell r="A241" t="str">
            <v>Turkmenistan</v>
          </cell>
          <cell r="B241" t="str">
            <v>TKM</v>
          </cell>
          <cell r="C241" t="str">
            <v>Researchers in R&amp;D (per million people)</v>
          </cell>
          <cell r="D241" t="str">
            <v>SP.POP.SCIE.RD.P6</v>
          </cell>
        </row>
        <row r="242">
          <cell r="A242" t="str">
            <v>Latin America &amp; the Caribbean (IDA &amp; IBRD countries)</v>
          </cell>
          <cell r="B242" t="str">
            <v>TLA</v>
          </cell>
          <cell r="C242" t="str">
            <v>Researchers in R&amp;D (per million people)</v>
          </cell>
          <cell r="D242" t="str">
            <v>SP.POP.SCIE.RD.P6</v>
          </cell>
        </row>
        <row r="242">
          <cell r="AS242">
            <v>296.275469562833</v>
          </cell>
          <cell r="AT242">
            <v>305.644340044649</v>
          </cell>
          <cell r="AU242">
            <v>354.831004686371</v>
          </cell>
          <cell r="AV242">
            <v>379.509735914694</v>
          </cell>
          <cell r="AW242">
            <v>442.491241486088</v>
          </cell>
          <cell r="AX242">
            <v>457.092725524779</v>
          </cell>
          <cell r="AY242">
            <v>456.426123014865</v>
          </cell>
          <cell r="AZ242">
            <v>469.014220580084</v>
          </cell>
          <cell r="BA242">
            <v>483.573616156779</v>
          </cell>
          <cell r="BB242">
            <v>506.378472798626</v>
          </cell>
          <cell r="BC242">
            <v>536.425869061892</v>
          </cell>
          <cell r="BD242">
            <v>568.360281897244</v>
          </cell>
          <cell r="BE242">
            <v>576.809882447709</v>
          </cell>
          <cell r="BF242">
            <v>557.932368338372</v>
          </cell>
          <cell r="BG242">
            <v>580.165583170456</v>
          </cell>
        </row>
        <row r="243">
          <cell r="A243" t="str">
            <v>Timor-Leste</v>
          </cell>
          <cell r="B243" t="str">
            <v>TLS</v>
          </cell>
          <cell r="C243" t="str">
            <v>Researchers in R&amp;D (per million people)</v>
          </cell>
          <cell r="D243" t="str">
            <v>SP.POP.SCIE.RD.P6</v>
          </cell>
        </row>
        <row r="244">
          <cell r="A244" t="str">
            <v>Middle East &amp; North Africa (IDA &amp; IBRD countries)</v>
          </cell>
          <cell r="B244" t="str">
            <v>TMN</v>
          </cell>
          <cell r="C244" t="str">
            <v>Researchers in R&amp;D (per million people)</v>
          </cell>
          <cell r="D244" t="str">
            <v>SP.POP.SCIE.RD.P6</v>
          </cell>
        </row>
        <row r="244">
          <cell r="BA244">
            <v>601.956348658414</v>
          </cell>
        </row>
        <row r="244">
          <cell r="BC244">
            <v>638.711865386743</v>
          </cell>
        </row>
        <row r="244">
          <cell r="BH244">
            <v>626.363579812814</v>
          </cell>
        </row>
        <row r="244">
          <cell r="BJ244">
            <v>902.538800587834</v>
          </cell>
        </row>
        <row r="245">
          <cell r="A245" t="str">
            <v>Tonga</v>
          </cell>
          <cell r="B245" t="str">
            <v>TON</v>
          </cell>
          <cell r="C245" t="str">
            <v>Researchers in R&amp;D (per million people)</v>
          </cell>
          <cell r="D245" t="str">
            <v>SP.POP.SCIE.RD.P6</v>
          </cell>
        </row>
        <row r="246">
          <cell r="A246" t="str">
            <v>South Asia (IDA &amp; IBRD)</v>
          </cell>
          <cell r="B246" t="str">
            <v>TSA</v>
          </cell>
          <cell r="C246" t="str">
            <v>Researchers in R&amp;D (per million people)</v>
          </cell>
          <cell r="D246" t="str">
            <v>SP.POP.SCIE.RD.P6</v>
          </cell>
        </row>
        <row r="246">
          <cell r="AO246">
            <v>152.662177859574</v>
          </cell>
        </row>
        <row r="246">
          <cell r="AQ246">
            <v>115.281898498535</v>
          </cell>
        </row>
        <row r="246">
          <cell r="AS246">
            <v>110.17124846184</v>
          </cell>
        </row>
        <row r="246">
          <cell r="AX246">
            <v>128.078765281979</v>
          </cell>
        </row>
        <row r="246">
          <cell r="BC246">
            <v>155.40241026701</v>
          </cell>
        </row>
        <row r="246">
          <cell r="BH246">
            <v>222.683158763099</v>
          </cell>
        </row>
        <row r="246">
          <cell r="BK246">
            <v>250.384580761627</v>
          </cell>
        </row>
        <row r="247">
          <cell r="A247" t="str">
            <v>Sub-Saharan Africa (IDA &amp; IBRD countries)</v>
          </cell>
          <cell r="B247" t="str">
            <v>TSS</v>
          </cell>
          <cell r="C247" t="str">
            <v>Researchers in R&amp;D (per million people)</v>
          </cell>
          <cell r="D247" t="str">
            <v>SP.POP.SCIE.RD.P6</v>
          </cell>
        </row>
        <row r="248">
          <cell r="A248" t="str">
            <v>Trinidad and Tobago</v>
          </cell>
          <cell r="B248" t="str">
            <v>TTO</v>
          </cell>
          <cell r="C248" t="str">
            <v>Researchers in R&amp;D (per million people)</v>
          </cell>
          <cell r="D248" t="str">
            <v>SP.POP.SCIE.RD.P6</v>
          </cell>
        </row>
        <row r="248">
          <cell r="BJ248">
            <v>517.318969726563</v>
          </cell>
          <cell r="BK248">
            <v>566.970520019531</v>
          </cell>
          <cell r="BL248">
            <v>491.765777587891</v>
          </cell>
        </row>
        <row r="249">
          <cell r="A249" t="str">
            <v>Tunisia</v>
          </cell>
          <cell r="B249" t="str">
            <v>TUN</v>
          </cell>
          <cell r="C249" t="str">
            <v>Researchers in R&amp;D (per million people)</v>
          </cell>
          <cell r="D249" t="str">
            <v>SP.POP.SCIE.RD.P6</v>
          </cell>
        </row>
        <row r="249">
          <cell r="AZ249">
            <v>1087.85034179688</v>
          </cell>
          <cell r="BA249">
            <v>1217.44506835938</v>
          </cell>
          <cell r="BB249">
            <v>1490.54309082031</v>
          </cell>
          <cell r="BC249">
            <v>1384.73547363281</v>
          </cell>
          <cell r="BD249">
            <v>1431.40673828125</v>
          </cell>
          <cell r="BE249">
            <v>1629.29809570313</v>
          </cell>
          <cell r="BF249">
            <v>1801.34106445313</v>
          </cell>
          <cell r="BG249">
            <v>1818.91296386719</v>
          </cell>
          <cell r="BH249">
            <v>1800.09765625</v>
          </cell>
          <cell r="BI249">
            <v>1997.35583496094</v>
          </cell>
          <cell r="BJ249">
            <v>1945.52075195313</v>
          </cell>
          <cell r="BK249">
            <v>1812.33337402344</v>
          </cell>
          <cell r="BL249">
            <v>1744.89013671875</v>
          </cell>
          <cell r="BM249">
            <v>1659.92321777344</v>
          </cell>
        </row>
        <row r="250">
          <cell r="A250" t="str">
            <v>Turkiye</v>
          </cell>
          <cell r="B250" t="str">
            <v>TUR</v>
          </cell>
          <cell r="C250" t="str">
            <v>Researchers in R&amp;D (per million people)</v>
          </cell>
          <cell r="D250" t="str">
            <v>SP.POP.SCIE.RD.P6</v>
          </cell>
        </row>
        <row r="250">
          <cell r="AO250">
            <v>304.341979980469</v>
          </cell>
          <cell r="AP250">
            <v>313.188598632813</v>
          </cell>
          <cell r="AQ250">
            <v>308.578186035156</v>
          </cell>
          <cell r="AR250">
            <v>322.135803222656</v>
          </cell>
          <cell r="AS250">
            <v>365.005218505859</v>
          </cell>
          <cell r="AT250">
            <v>353.656433105469</v>
          </cell>
          <cell r="AU250">
            <v>368.330108642578</v>
          </cell>
          <cell r="AV250">
            <v>494.179077148438</v>
          </cell>
          <cell r="AW250">
            <v>505.537689208984</v>
          </cell>
          <cell r="AX250">
            <v>576.391479492188</v>
          </cell>
          <cell r="AY250">
            <v>620.498229980469</v>
          </cell>
          <cell r="AZ250">
            <v>713.804809570313</v>
          </cell>
          <cell r="BA250">
            <v>749.9560546875</v>
          </cell>
          <cell r="BB250">
            <v>809.8349609375</v>
          </cell>
          <cell r="BC250">
            <v>889.58447265625</v>
          </cell>
          <cell r="BD250">
            <v>981.827453613281</v>
          </cell>
          <cell r="BE250">
            <v>1100.08410644531</v>
          </cell>
          <cell r="BF250">
            <v>1173.18823242188</v>
          </cell>
          <cell r="BG250">
            <v>1160.92358398438</v>
          </cell>
          <cell r="BH250">
            <v>1211.78503417969</v>
          </cell>
          <cell r="BI250">
            <v>1254.67456054688</v>
          </cell>
          <cell r="BJ250">
            <v>1379.41198730469</v>
          </cell>
          <cell r="BK250">
            <v>1533.26452636719</v>
          </cell>
          <cell r="BL250">
            <v>1624.30139160156</v>
          </cell>
          <cell r="BM250">
            <v>1775.34704589844</v>
          </cell>
        </row>
        <row r="251">
          <cell r="A251" t="str">
            <v>Tuvalu</v>
          </cell>
          <cell r="B251" t="str">
            <v>TUV</v>
          </cell>
          <cell r="C251" t="str">
            <v>Researchers in R&amp;D (per million people)</v>
          </cell>
          <cell r="D251" t="str">
            <v>SP.POP.SCIE.RD.P6</v>
          </cell>
        </row>
        <row r="252">
          <cell r="A252" t="str">
            <v>Tanzania</v>
          </cell>
          <cell r="B252" t="str">
            <v>TZA</v>
          </cell>
          <cell r="C252" t="str">
            <v>Researchers in R&amp;D (per million people)</v>
          </cell>
          <cell r="D252" t="str">
            <v>SP.POP.SCIE.RD.P6</v>
          </cell>
        </row>
        <row r="252">
          <cell r="BC252">
            <v>36.0704689025879</v>
          </cell>
        </row>
        <row r="252">
          <cell r="BF252">
            <v>19.1520195007324</v>
          </cell>
        </row>
        <row r="253">
          <cell r="A253" t="str">
            <v>Uganda</v>
          </cell>
          <cell r="B253" t="str">
            <v>UGA</v>
          </cell>
          <cell r="C253" t="str">
            <v>Researchers in R&amp;D (per million people)</v>
          </cell>
          <cell r="D253" t="str">
            <v>SP.POP.SCIE.RD.P6</v>
          </cell>
        </row>
        <row r="253">
          <cell r="BC253">
            <v>38.9383697509766</v>
          </cell>
        </row>
        <row r="253">
          <cell r="BG253">
            <v>27.8449592590332</v>
          </cell>
        </row>
        <row r="254">
          <cell r="A254" t="str">
            <v>Ukraine</v>
          </cell>
          <cell r="B254" t="str">
            <v>UKR</v>
          </cell>
          <cell r="C254" t="str">
            <v>Researchers in R&amp;D (per million people)</v>
          </cell>
          <cell r="D254" t="str">
            <v>SP.POP.SCIE.RD.P6</v>
          </cell>
        </row>
        <row r="254">
          <cell r="AY254">
            <v>1475.39465332031</v>
          </cell>
          <cell r="AZ254">
            <v>1455.63525390625</v>
          </cell>
          <cell r="BA254">
            <v>1428.28723144531</v>
          </cell>
          <cell r="BB254">
            <v>1345.59350585938</v>
          </cell>
          <cell r="BC254">
            <v>1327.99133300781</v>
          </cell>
          <cell r="BD254">
            <v>1257.92846679688</v>
          </cell>
          <cell r="BE254">
            <v>1231.02563476563</v>
          </cell>
          <cell r="BF254">
            <v>1162.04919433594</v>
          </cell>
          <cell r="BG254">
            <v>1023.92663574219</v>
          </cell>
          <cell r="BH254">
            <v>1005.99719238281</v>
          </cell>
          <cell r="BI254">
            <v>1037.24084472656</v>
          </cell>
          <cell r="BJ254">
            <v>994.077453613281</v>
          </cell>
          <cell r="BK254">
            <v>988.07666015625</v>
          </cell>
          <cell r="BL254">
            <v>880.554138183594</v>
          </cell>
          <cell r="BM254">
            <v>846.248474121094</v>
          </cell>
        </row>
        <row r="255">
          <cell r="A255" t="str">
            <v>Upper middle income</v>
          </cell>
          <cell r="B255" t="str">
            <v>UMC</v>
          </cell>
          <cell r="C255" t="str">
            <v>Researchers in R&amp;D (per million people)</v>
          </cell>
          <cell r="D255" t="str">
            <v>SP.POP.SCIE.RD.P6</v>
          </cell>
        </row>
        <row r="255">
          <cell r="AO255">
            <v>714.696005264189</v>
          </cell>
          <cell r="AP255">
            <v>707.664928668157</v>
          </cell>
          <cell r="AQ255">
            <v>649.143861908724</v>
          </cell>
          <cell r="AR255">
            <v>663.803541496544</v>
          </cell>
          <cell r="AS255">
            <v>731.035115362541</v>
          </cell>
          <cell r="AT255">
            <v>728.112379900271</v>
          </cell>
          <cell r="AU255">
            <v>782.425184149541</v>
          </cell>
          <cell r="AV255">
            <v>785.384181207482</v>
          </cell>
          <cell r="AW255">
            <v>838.935479055531</v>
          </cell>
          <cell r="AX255">
            <v>911.635996441509</v>
          </cell>
          <cell r="AY255">
            <v>972.482859816397</v>
          </cell>
          <cell r="AZ255">
            <v>1046.39960459826</v>
          </cell>
          <cell r="BA255">
            <v>1131.58947221949</v>
          </cell>
          <cell r="BB255">
            <v>913.195164224004</v>
          </cell>
          <cell r="BC255">
            <v>967.505585957241</v>
          </cell>
          <cell r="BD255">
            <v>1010.80532392995</v>
          </cell>
          <cell r="BE255">
            <v>1073.96371422186</v>
          </cell>
          <cell r="BF255">
            <v>1076.11764700364</v>
          </cell>
          <cell r="BG255">
            <v>1097.83415745997</v>
          </cell>
          <cell r="BH255">
            <v>1168.78034086024</v>
          </cell>
          <cell r="BI255">
            <v>1206.89296248909</v>
          </cell>
          <cell r="BJ255">
            <v>1205.79425135362</v>
          </cell>
          <cell r="BK255">
            <v>1321.80400595563</v>
          </cell>
          <cell r="BL255">
            <v>1426.93603990385</v>
          </cell>
          <cell r="BM255">
            <v>1556.80435388225</v>
          </cell>
        </row>
        <row r="256">
          <cell r="A256" t="str">
            <v>Uruguay</v>
          </cell>
          <cell r="B256" t="str">
            <v>URY</v>
          </cell>
          <cell r="C256" t="str">
            <v>Researchers in R&amp;D (per million people)</v>
          </cell>
          <cell r="D256" t="str">
            <v>SP.POP.SCIE.RD.P6</v>
          </cell>
        </row>
        <row r="256">
          <cell r="AR256">
            <v>218.901870727539</v>
          </cell>
          <cell r="AS256">
            <v>277.645568847656</v>
          </cell>
        </row>
        <row r="256">
          <cell r="AU256">
            <v>373.417053222656</v>
          </cell>
        </row>
        <row r="256">
          <cell r="BA256">
            <v>427.816009521484</v>
          </cell>
          <cell r="BB256">
            <v>558.561462402344</v>
          </cell>
          <cell r="BC256">
            <v>626.623291015625</v>
          </cell>
          <cell r="BD256">
            <v>614.437683105469</v>
          </cell>
          <cell r="BE256">
            <v>632.440307617188</v>
          </cell>
          <cell r="BF256">
            <v>634.91259765625</v>
          </cell>
          <cell r="BG256">
            <v>642.858764648438</v>
          </cell>
          <cell r="BH256">
            <v>661.487121582031</v>
          </cell>
          <cell r="BI256">
            <v>679.004760742188</v>
          </cell>
          <cell r="BJ256">
            <v>690.790771484375</v>
          </cell>
          <cell r="BK256">
            <v>696.376220703125</v>
          </cell>
          <cell r="BL256">
            <v>728.53662109375</v>
          </cell>
          <cell r="BM256">
            <v>767.186889648438</v>
          </cell>
        </row>
        <row r="257">
          <cell r="A257" t="str">
            <v>United States</v>
          </cell>
          <cell r="B257" t="str">
            <v>USA</v>
          </cell>
          <cell r="C257" t="str">
            <v>Researchers in R&amp;D (per million people)</v>
          </cell>
          <cell r="D257" t="str">
            <v>SP.POP.SCIE.RD.P6</v>
          </cell>
        </row>
        <row r="257">
          <cell r="AO257">
            <v>3140.32983398438</v>
          </cell>
          <cell r="AP257">
            <v>3242.75390625</v>
          </cell>
          <cell r="AQ257">
            <v>3407.69970703125</v>
          </cell>
          <cell r="AR257">
            <v>3465.03125</v>
          </cell>
          <cell r="AS257">
            <v>3495.45947265625</v>
          </cell>
          <cell r="AT257">
            <v>3566.03002929688</v>
          </cell>
          <cell r="AU257">
            <v>3650.92041015625</v>
          </cell>
          <cell r="AV257">
            <v>3892.27221679688</v>
          </cell>
          <cell r="AW257">
            <v>3786.53686523438</v>
          </cell>
          <cell r="AX257">
            <v>3739.73559570313</v>
          </cell>
          <cell r="AY257">
            <v>3802.86962890625</v>
          </cell>
          <cell r="AZ257">
            <v>3777.51416015625</v>
          </cell>
          <cell r="BA257">
            <v>3932.77685546875</v>
          </cell>
          <cell r="BB257">
            <v>4088.931640625</v>
          </cell>
          <cell r="BC257">
            <v>3883.22973632813</v>
          </cell>
          <cell r="BD257">
            <v>4025.4013671875</v>
          </cell>
          <cell r="BE257">
            <v>3989.56079101563</v>
          </cell>
          <cell r="BF257">
            <v>4090.93139648438</v>
          </cell>
          <cell r="BG257">
            <v>4205.87060546875</v>
          </cell>
          <cell r="BH257">
            <v>4269.8740234375</v>
          </cell>
          <cell r="BI257">
            <v>4251.1640625</v>
          </cell>
          <cell r="BJ257">
            <v>4411.69921875</v>
          </cell>
          <cell r="BK257">
            <v>4748.841796875</v>
          </cell>
          <cell r="BL257">
            <v>4821.2275390625</v>
          </cell>
        </row>
        <row r="258">
          <cell r="A258" t="str">
            <v>Uzbekistan</v>
          </cell>
          <cell r="B258" t="str">
            <v>UZB</v>
          </cell>
          <cell r="C258" t="str">
            <v>Researchers in R&amp;D (per million people)</v>
          </cell>
          <cell r="D258" t="str">
            <v>SP.POP.SCIE.RD.P6</v>
          </cell>
        </row>
        <row r="258">
          <cell r="AS258">
            <v>662.25390625</v>
          </cell>
          <cell r="AT258">
            <v>614.611022949219</v>
          </cell>
          <cell r="AU258">
            <v>630.40869140625</v>
          </cell>
          <cell r="AV258">
            <v>588.331237792969</v>
          </cell>
          <cell r="AW258">
            <v>578.388977050781</v>
          </cell>
          <cell r="AX258">
            <v>632.780883789063</v>
          </cell>
          <cell r="AY258">
            <v>565.660339355469</v>
          </cell>
          <cell r="AZ258">
            <v>556.925598144531</v>
          </cell>
          <cell r="BA258">
            <v>580.410827636719</v>
          </cell>
          <cell r="BB258">
            <v>572.981750488281</v>
          </cell>
          <cell r="BC258">
            <v>544.958984375</v>
          </cell>
          <cell r="BD258">
            <v>574.800537109375</v>
          </cell>
          <cell r="BE258">
            <v>513.083251953125</v>
          </cell>
          <cell r="BF258">
            <v>507.038635253906</v>
          </cell>
          <cell r="BG258">
            <v>501.242553710938</v>
          </cell>
          <cell r="BH258">
            <v>497.420654296875</v>
          </cell>
          <cell r="BI258">
            <v>506.046875</v>
          </cell>
          <cell r="BJ258">
            <v>495.572814941406</v>
          </cell>
          <cell r="BK258">
            <v>476.178833007813</v>
          </cell>
          <cell r="BL258">
            <v>417.998260498047</v>
          </cell>
          <cell r="BM258">
            <v>423.941955566406</v>
          </cell>
        </row>
        <row r="259">
          <cell r="A259" t="str">
            <v>St. Vincent and the Grenadines</v>
          </cell>
          <cell r="B259" t="str">
            <v>VCT</v>
          </cell>
          <cell r="C259" t="str">
            <v>Researchers in R&amp;D (per million people)</v>
          </cell>
          <cell r="D259" t="str">
            <v>SP.POP.SCIE.RD.P6</v>
          </cell>
        </row>
        <row r="260">
          <cell r="A260" t="str">
            <v>Venezuela, RB</v>
          </cell>
          <cell r="B260" t="str">
            <v>VEN</v>
          </cell>
          <cell r="C260" t="str">
            <v>Researchers in R&amp;D (per million people)</v>
          </cell>
          <cell r="D260" t="str">
            <v>SP.POP.SCIE.RD.P6</v>
          </cell>
        </row>
        <row r="260">
          <cell r="AQ260">
            <v>49.766918182373</v>
          </cell>
          <cell r="AR260">
            <v>56.2766990661621</v>
          </cell>
          <cell r="AS260">
            <v>61.7961502075195</v>
          </cell>
          <cell r="AT260">
            <v>71.4503936767578</v>
          </cell>
          <cell r="AU260">
            <v>70.1582183837891</v>
          </cell>
          <cell r="AV260">
            <v>95.8843231201172</v>
          </cell>
          <cell r="AW260">
            <v>105.744621276855</v>
          </cell>
          <cell r="AX260">
            <v>122.879280090332</v>
          </cell>
          <cell r="AY260">
            <v>148.118103027344</v>
          </cell>
          <cell r="AZ260">
            <v>165.26220703125</v>
          </cell>
          <cell r="BA260">
            <v>190.368789672852</v>
          </cell>
          <cell r="BB260">
            <v>185.82991027832</v>
          </cell>
          <cell r="BC260">
            <v>204.044036865234</v>
          </cell>
          <cell r="BD260">
            <v>232.623565673828</v>
          </cell>
          <cell r="BE260">
            <v>295.836242675781</v>
          </cell>
          <cell r="BF260">
            <v>363.788513183594</v>
          </cell>
          <cell r="BG260">
            <v>272.676116943359</v>
          </cell>
          <cell r="BH260">
            <v>248.921035766602</v>
          </cell>
          <cell r="BI260">
            <v>300.25537109375</v>
          </cell>
        </row>
        <row r="260">
          <cell r="BL260">
            <v>237.131454467773</v>
          </cell>
          <cell r="BM260">
            <v>291.145629882813</v>
          </cell>
        </row>
        <row r="261">
          <cell r="A261" t="str">
            <v>British Virgin Islands</v>
          </cell>
          <cell r="B261" t="str">
            <v>VGB</v>
          </cell>
          <cell r="C261" t="str">
            <v>Researchers in R&amp;D (per million people)</v>
          </cell>
          <cell r="D261" t="str">
            <v>SP.POP.SCIE.RD.P6</v>
          </cell>
        </row>
        <row r="262">
          <cell r="A262" t="str">
            <v>Virgin Islands (U.S.)</v>
          </cell>
          <cell r="B262" t="str">
            <v>VIR</v>
          </cell>
          <cell r="C262" t="str">
            <v>Researchers in R&amp;D (per million people)</v>
          </cell>
          <cell r="D262" t="str">
            <v>SP.POP.SCIE.RD.P6</v>
          </cell>
        </row>
        <row r="263">
          <cell r="A263" t="str">
            <v>Vietnam</v>
          </cell>
          <cell r="B263" t="str">
            <v>VNM</v>
          </cell>
          <cell r="C263" t="str">
            <v>Researchers in R&amp;D (per million people)</v>
          </cell>
          <cell r="D263" t="str">
            <v>SP.POP.SCIE.RD.P6</v>
          </cell>
        </row>
        <row r="263">
          <cell r="AU263">
            <v>114.405693054199</v>
          </cell>
        </row>
        <row r="263">
          <cell r="BF263">
            <v>679.462707519531</v>
          </cell>
        </row>
        <row r="263">
          <cell r="BH263">
            <v>678.560485839844</v>
          </cell>
        </row>
        <row r="263">
          <cell r="BJ263">
            <v>707.743591308594</v>
          </cell>
        </row>
        <row r="263">
          <cell r="BL263">
            <v>756.69091796875</v>
          </cell>
        </row>
        <row r="264">
          <cell r="A264" t="str">
            <v>Vanuatu</v>
          </cell>
          <cell r="B264" t="str">
            <v>VUT</v>
          </cell>
          <cell r="C264" t="str">
            <v>Researchers in R&amp;D (per million people)</v>
          </cell>
          <cell r="D264" t="str">
            <v>SP.POP.SCIE.RD.P6</v>
          </cell>
        </row>
        <row r="265">
          <cell r="A265" t="str">
            <v>World</v>
          </cell>
          <cell r="B265" t="str">
            <v>WLD</v>
          </cell>
          <cell r="C265" t="str">
            <v>Researchers in R&amp;D (per million people)</v>
          </cell>
          <cell r="D265" t="str">
            <v>SP.POP.SCIE.RD.P6</v>
          </cell>
        </row>
        <row r="265">
          <cell r="AS265">
            <v>1075.15403213675</v>
          </cell>
        </row>
        <row r="265">
          <cell r="AX265">
            <v>1204.25837278275</v>
          </cell>
        </row>
        <row r="265">
          <cell r="BC265">
            <v>1282.3843684132</v>
          </cell>
        </row>
        <row r="265">
          <cell r="BH265">
            <v>1411.85787697244</v>
          </cell>
        </row>
        <row r="265">
          <cell r="BK265">
            <v>1597.12606976129</v>
          </cell>
        </row>
        <row r="266">
          <cell r="A266" t="str">
            <v>Samoa</v>
          </cell>
          <cell r="B266" t="str">
            <v>WSM</v>
          </cell>
          <cell r="C266" t="str">
            <v>Researchers in R&amp;D (per million people)</v>
          </cell>
          <cell r="D266" t="str">
            <v>SP.POP.SCIE.RD.P6</v>
          </cell>
        </row>
        <row r="267">
          <cell r="A267" t="str">
            <v>Kosovo</v>
          </cell>
          <cell r="B267" t="str">
            <v>XKX</v>
          </cell>
          <cell r="C267" t="str">
            <v>Researchers in R&amp;D (per million people)</v>
          </cell>
          <cell r="D267" t="str">
            <v>SP.POP.SCIE.RD.P6</v>
          </cell>
        </row>
        <row r="268">
          <cell r="A268" t="str">
            <v>Yemen, Rep.</v>
          </cell>
          <cell r="B268" t="str">
            <v>YEM</v>
          </cell>
          <cell r="C268" t="str">
            <v>Researchers in R&amp;D (per million people)</v>
          </cell>
          <cell r="D268" t="str">
            <v>SP.POP.SCIE.RD.P6</v>
          </cell>
        </row>
        <row r="269">
          <cell r="A269" t="str">
            <v>South Africa</v>
          </cell>
          <cell r="B269" t="str">
            <v>ZAF</v>
          </cell>
          <cell r="C269" t="str">
            <v>Researchers in R&amp;D (per million people)</v>
          </cell>
          <cell r="D269" t="str">
            <v>SP.POP.SCIE.RD.P6</v>
          </cell>
        </row>
        <row r="269">
          <cell r="AP269">
            <v>198.499740600586</v>
          </cell>
        </row>
        <row r="269">
          <cell r="AT269">
            <v>311.204833984375</v>
          </cell>
        </row>
        <row r="269">
          <cell r="AV269">
            <v>302.464538574219</v>
          </cell>
          <cell r="AW269">
            <v>378.809478759766</v>
          </cell>
          <cell r="AX269">
            <v>361.378509521484</v>
          </cell>
          <cell r="AY269">
            <v>383.026550292969</v>
          </cell>
          <cell r="AZ269">
            <v>393.330108642578</v>
          </cell>
          <cell r="BA269">
            <v>389.404113769531</v>
          </cell>
          <cell r="BB269">
            <v>392.120361328125</v>
          </cell>
          <cell r="BC269">
            <v>365.4951171875</v>
          </cell>
          <cell r="BD269">
            <v>386.800140380859</v>
          </cell>
          <cell r="BE269">
            <v>404.719360351563</v>
          </cell>
          <cell r="BF269">
            <v>434.853088378906</v>
          </cell>
          <cell r="BG269">
            <v>432.161560058594</v>
          </cell>
          <cell r="BH269">
            <v>472.307556152344</v>
          </cell>
          <cell r="BI269">
            <v>492.036254882813</v>
          </cell>
          <cell r="BJ269">
            <v>517.722290039063</v>
          </cell>
          <cell r="BK269">
            <v>503.712249755859</v>
          </cell>
          <cell r="BL269">
            <v>484.280029296875</v>
          </cell>
        </row>
        <row r="270">
          <cell r="A270" t="str">
            <v>Zambia</v>
          </cell>
          <cell r="B270" t="str">
            <v>ZMB</v>
          </cell>
          <cell r="C270" t="str">
            <v>Researchers in R&amp;D (per million people)</v>
          </cell>
          <cell r="D270" t="str">
            <v>SP.POP.SCIE.RD.P6</v>
          </cell>
        </row>
        <row r="270">
          <cell r="AO270">
            <v>47.6459007263184</v>
          </cell>
          <cell r="AP270">
            <v>51.5753517150879</v>
          </cell>
          <cell r="AQ270">
            <v>53.5145492553711</v>
          </cell>
          <cell r="AR270">
            <v>52.8570404052734</v>
          </cell>
        </row>
        <row r="270">
          <cell r="BA270">
            <v>41.7168312072754</v>
          </cell>
        </row>
        <row r="271">
          <cell r="A271" t="str">
            <v>Zimbabwe</v>
          </cell>
          <cell r="B271" t="str">
            <v>ZWE</v>
          </cell>
          <cell r="C271" t="str">
            <v>Researchers in R&amp;D (per million people)</v>
          </cell>
          <cell r="D271" t="str">
            <v>SP.POP.SCIE.RD.P6</v>
          </cell>
        </row>
        <row r="271">
          <cell r="BE271">
            <v>99.5185012817383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API_EG.ELC.RNWX.ZS_DS2_en_csv_v"/>
    </sheetNames>
    <sheetDataSet>
      <sheetData sheetId="0">
        <row r="1">
          <cell r="A1" t="str">
            <v>Data Source</v>
          </cell>
          <cell r="B1" t="str">
            <v>World Development Indicators</v>
          </cell>
        </row>
        <row r="3">
          <cell r="A3" t="str">
            <v>Last Updated Date</v>
          </cell>
          <cell r="B3">
            <v>44762</v>
          </cell>
        </row>
        <row r="5">
          <cell r="A5" t="str">
            <v>Country Name</v>
          </cell>
          <cell r="B5" t="str">
            <v>Country Code</v>
          </cell>
          <cell r="C5" t="str">
            <v>Indicator Name</v>
          </cell>
          <cell r="D5" t="str">
            <v>Indicator Code</v>
          </cell>
          <cell r="E5">
            <v>1960</v>
          </cell>
          <cell r="F5">
            <v>1961</v>
          </cell>
          <cell r="G5">
            <v>1962</v>
          </cell>
          <cell r="H5">
            <v>1963</v>
          </cell>
          <cell r="I5">
            <v>1964</v>
          </cell>
          <cell r="J5">
            <v>1965</v>
          </cell>
          <cell r="K5">
            <v>1966</v>
          </cell>
          <cell r="L5">
            <v>1967</v>
          </cell>
          <cell r="M5">
            <v>1968</v>
          </cell>
          <cell r="N5">
            <v>1969</v>
          </cell>
          <cell r="O5">
            <v>1970</v>
          </cell>
          <cell r="P5">
            <v>1971</v>
          </cell>
          <cell r="Q5">
            <v>1972</v>
          </cell>
          <cell r="R5">
            <v>1973</v>
          </cell>
          <cell r="S5">
            <v>1974</v>
          </cell>
          <cell r="T5">
            <v>1975</v>
          </cell>
          <cell r="U5">
            <v>1976</v>
          </cell>
          <cell r="V5">
            <v>1977</v>
          </cell>
          <cell r="W5">
            <v>1978</v>
          </cell>
          <cell r="X5">
            <v>1979</v>
          </cell>
          <cell r="Y5">
            <v>1980</v>
          </cell>
          <cell r="Z5">
            <v>1981</v>
          </cell>
          <cell r="AA5">
            <v>1982</v>
          </cell>
          <cell r="AB5">
            <v>1983</v>
          </cell>
          <cell r="AC5">
            <v>1984</v>
          </cell>
          <cell r="AD5">
            <v>1985</v>
          </cell>
          <cell r="AE5">
            <v>1986</v>
          </cell>
          <cell r="AF5">
            <v>1987</v>
          </cell>
          <cell r="AG5">
            <v>1988</v>
          </cell>
          <cell r="AH5">
            <v>1989</v>
          </cell>
          <cell r="AI5">
            <v>1990</v>
          </cell>
          <cell r="AJ5">
            <v>1991</v>
          </cell>
          <cell r="AK5">
            <v>1992</v>
          </cell>
          <cell r="AL5">
            <v>1993</v>
          </cell>
          <cell r="AM5">
            <v>1994</v>
          </cell>
          <cell r="AN5">
            <v>1995</v>
          </cell>
          <cell r="AO5">
            <v>1996</v>
          </cell>
          <cell r="AP5">
            <v>1997</v>
          </cell>
          <cell r="AQ5">
            <v>1998</v>
          </cell>
          <cell r="AR5">
            <v>1999</v>
          </cell>
          <cell r="AS5">
            <v>2000</v>
          </cell>
          <cell r="AT5">
            <v>2001</v>
          </cell>
          <cell r="AU5">
            <v>2002</v>
          </cell>
          <cell r="AV5">
            <v>2003</v>
          </cell>
          <cell r="AW5">
            <v>2004</v>
          </cell>
          <cell r="AX5">
            <v>2005</v>
          </cell>
          <cell r="AY5">
            <v>2006</v>
          </cell>
          <cell r="AZ5">
            <v>2007</v>
          </cell>
          <cell r="BA5">
            <v>2008</v>
          </cell>
          <cell r="BB5">
            <v>2009</v>
          </cell>
          <cell r="BC5">
            <v>2010</v>
          </cell>
          <cell r="BD5">
            <v>2011</v>
          </cell>
          <cell r="BE5">
            <v>2012</v>
          </cell>
          <cell r="BF5">
            <v>2013</v>
          </cell>
          <cell r="BG5">
            <v>2014</v>
          </cell>
          <cell r="BH5">
            <v>2015</v>
          </cell>
          <cell r="BI5">
            <v>2016</v>
          </cell>
          <cell r="BJ5">
            <v>2017</v>
          </cell>
          <cell r="BK5">
            <v>2018</v>
          </cell>
          <cell r="BL5">
            <v>2019</v>
          </cell>
          <cell r="BM5">
            <v>2020</v>
          </cell>
          <cell r="BN5">
            <v>2021</v>
          </cell>
        </row>
        <row r="6">
          <cell r="A6" t="str">
            <v>Aruba</v>
          </cell>
          <cell r="B6" t="str">
            <v>ABW</v>
          </cell>
          <cell r="C6" t="str">
            <v>Electricity production from renewable sources, excluding hydroelectric (% of total)</v>
          </cell>
          <cell r="D6" t="str">
            <v>EG.ELC.RNWX.ZS</v>
          </cell>
        </row>
        <row r="7">
          <cell r="A7" t="str">
            <v>Africa Eastern and Southern</v>
          </cell>
          <cell r="B7" t="str">
            <v>AFE</v>
          </cell>
          <cell r="C7" t="str">
            <v>Electricity production from renewable sources, excluding hydroelectric (% of total)</v>
          </cell>
          <cell r="D7" t="str">
            <v>EG.ELC.RNWX.ZS</v>
          </cell>
        </row>
        <row r="7">
          <cell r="P7">
            <v>0.170890636047869</v>
          </cell>
          <cell r="Q7">
            <v>0.153629286138568</v>
          </cell>
          <cell r="R7">
            <v>0.147323753657167</v>
          </cell>
          <cell r="S7">
            <v>0.137528308917508</v>
          </cell>
          <cell r="T7">
            <v>0.125331654968385</v>
          </cell>
          <cell r="U7">
            <v>0.129842221309462</v>
          </cell>
          <cell r="V7">
            <v>0.129043643693335</v>
          </cell>
          <cell r="W7">
            <v>0.12978048141637</v>
          </cell>
          <cell r="X7">
            <v>0.12686796764865</v>
          </cell>
          <cell r="Y7">
            <v>0.123502176680941</v>
          </cell>
          <cell r="Z7">
            <v>0.116420949277031</v>
          </cell>
          <cell r="AA7">
            <v>0.123028896063643</v>
          </cell>
          <cell r="AB7">
            <v>0.117328187663553</v>
          </cell>
          <cell r="AC7">
            <v>0.108715361762224</v>
          </cell>
          <cell r="AD7">
            <v>0.122241141010517</v>
          </cell>
          <cell r="AE7">
            <v>0.321259021088648</v>
          </cell>
          <cell r="AF7">
            <v>0.312230252744725</v>
          </cell>
          <cell r="AG7">
            <v>0.282848129056252</v>
          </cell>
          <cell r="AH7">
            <v>0.269519904004355</v>
          </cell>
          <cell r="AI7">
            <v>0.313498837139145</v>
          </cell>
          <cell r="AJ7">
            <v>0.310652795540523</v>
          </cell>
          <cell r="AK7">
            <v>0.309828851575523</v>
          </cell>
          <cell r="AL7">
            <v>0.292119815115197</v>
          </cell>
          <cell r="AM7">
            <v>0.233638340984213</v>
          </cell>
          <cell r="AN7">
            <v>0.28568476861906</v>
          </cell>
          <cell r="AO7">
            <v>0.312791523046122</v>
          </cell>
          <cell r="AP7">
            <v>0.333652280799145</v>
          </cell>
          <cell r="AQ7">
            <v>0.409367987824352</v>
          </cell>
          <cell r="AR7">
            <v>0.383435510524119</v>
          </cell>
          <cell r="AS7">
            <v>0.46812610011623</v>
          </cell>
          <cell r="AT7">
            <v>0.490281371969756</v>
          </cell>
          <cell r="AU7">
            <v>0.409635716904122</v>
          </cell>
          <cell r="AV7">
            <v>0.521900262311773</v>
          </cell>
          <cell r="AW7">
            <v>0.582359174155182</v>
          </cell>
          <cell r="AX7">
            <v>0.56116683284846</v>
          </cell>
          <cell r="AY7">
            <v>0.571135954065482</v>
          </cell>
          <cell r="AZ7">
            <v>0.54946048482202</v>
          </cell>
          <cell r="BA7">
            <v>0.617976687984145</v>
          </cell>
          <cell r="BB7">
            <v>0.705070802888886</v>
          </cell>
          <cell r="BC7">
            <v>0.735666024525431</v>
          </cell>
          <cell r="BD7">
            <v>0.738260979229421</v>
          </cell>
          <cell r="BE7">
            <v>0.821894934277205</v>
          </cell>
          <cell r="BF7">
            <v>0.970850290303015</v>
          </cell>
          <cell r="BG7">
            <v>1.99505222691534</v>
          </cell>
          <cell r="BH7">
            <v>2.81845992118469</v>
          </cell>
        </row>
        <row r="8">
          <cell r="A8" t="str">
            <v>Afghanistan</v>
          </cell>
          <cell r="B8" t="str">
            <v>AFG</v>
          </cell>
          <cell r="C8" t="str">
            <v>Electricity production from renewable sources, excluding hydroelectric (% of total)</v>
          </cell>
          <cell r="D8" t="str">
            <v>EG.ELC.RNWX.ZS</v>
          </cell>
        </row>
        <row r="9">
          <cell r="A9" t="str">
            <v>Africa Western and Central</v>
          </cell>
          <cell r="B9" t="str">
            <v>AFW</v>
          </cell>
          <cell r="C9" t="str">
            <v>Electricity production from renewable sources, excluding hydroelectric (% of total)</v>
          </cell>
          <cell r="D9" t="str">
            <v>EG.ELC.RNWX.ZS</v>
          </cell>
        </row>
        <row r="9">
          <cell r="P9">
            <v>0.457197731032896</v>
          </cell>
          <cell r="Q9">
            <v>0.414616329183042</v>
          </cell>
          <cell r="R9">
            <v>0.366894899313817</v>
          </cell>
          <cell r="S9">
            <v>0.372011345236038</v>
          </cell>
          <cell r="T9">
            <v>0.32439832216425</v>
          </cell>
          <cell r="U9">
            <v>0.2944121527594</v>
          </cell>
          <cell r="V9">
            <v>0.274564949779792</v>
          </cell>
          <cell r="W9">
            <v>0.286943058377277</v>
          </cell>
          <cell r="X9">
            <v>0.229179405800303</v>
          </cell>
          <cell r="Y9">
            <v>0.20906090974466</v>
          </cell>
          <cell r="Z9">
            <v>0.193530929271824</v>
          </cell>
          <cell r="AA9">
            <v>0.195435725570699</v>
          </cell>
          <cell r="AB9">
            <v>0.218695922558384</v>
          </cell>
          <cell r="AC9">
            <v>0.22636715127879</v>
          </cell>
          <cell r="AD9">
            <v>0.192048053076529</v>
          </cell>
          <cell r="AE9">
            <v>0.173891558591494</v>
          </cell>
          <cell r="AF9">
            <v>0.168653928866709</v>
          </cell>
          <cell r="AG9">
            <v>0.162743760714447</v>
          </cell>
          <cell r="AH9">
            <v>0.152006545367473</v>
          </cell>
          <cell r="AI9">
            <v>0.158850024367288</v>
          </cell>
          <cell r="AJ9">
            <v>0.168832074046054</v>
          </cell>
          <cell r="AK9">
            <v>0.165210806594874</v>
          </cell>
          <cell r="AL9">
            <v>0.166003559230631</v>
          </cell>
          <cell r="AM9">
            <v>0.163800190758014</v>
          </cell>
          <cell r="AN9">
            <v>0.160355347805174</v>
          </cell>
          <cell r="AO9">
            <v>0.150019988932151</v>
          </cell>
          <cell r="AP9">
            <v>0.147412534928227</v>
          </cell>
          <cell r="AQ9">
            <v>0.163324148197234</v>
          </cell>
          <cell r="AR9">
            <v>0.15175417059653</v>
          </cell>
          <cell r="AS9">
            <v>0.159196185871015</v>
          </cell>
          <cell r="AT9">
            <v>0.176174618591676</v>
          </cell>
          <cell r="AU9">
            <v>0.168132378096597</v>
          </cell>
          <cell r="AV9">
            <v>0.150837658229393</v>
          </cell>
          <cell r="AW9">
            <v>0.326754213235423</v>
          </cell>
          <cell r="AX9">
            <v>0.353200648853665</v>
          </cell>
          <cell r="AY9">
            <v>1.56808405239328</v>
          </cell>
          <cell r="AZ9">
            <v>0.493937016438309</v>
          </cell>
          <cell r="BA9">
            <v>0.490828692859778</v>
          </cell>
          <cell r="BB9">
            <v>0.415212142850087</v>
          </cell>
          <cell r="BC9">
            <v>0.366264492842606</v>
          </cell>
          <cell r="BD9">
            <v>0.343813483153627</v>
          </cell>
          <cell r="BE9">
            <v>0.292239133488469</v>
          </cell>
          <cell r="BF9">
            <v>0.317509185678748</v>
          </cell>
          <cell r="BG9">
            <v>0.317288432255318</v>
          </cell>
          <cell r="BH9">
            <v>0.37513611436431</v>
          </cell>
        </row>
        <row r="10">
          <cell r="A10" t="str">
            <v>Angola</v>
          </cell>
          <cell r="B10" t="str">
            <v>AGO</v>
          </cell>
          <cell r="C10" t="str">
            <v>Electricity production from renewable sources, excluding hydroelectric (% of total)</v>
          </cell>
          <cell r="D10" t="str">
            <v>EG.ELC.RNWX.ZS</v>
          </cell>
        </row>
        <row r="10"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</row>
        <row r="11">
          <cell r="A11" t="str">
            <v>Albania</v>
          </cell>
          <cell r="B11" t="str">
            <v>ALB</v>
          </cell>
          <cell r="C11" t="str">
            <v>Electricity production from renewable sources, excluding hydroelectric (% of total)</v>
          </cell>
          <cell r="D11" t="str">
            <v>EG.ELC.RNWX.ZS</v>
          </cell>
        </row>
        <row r="11"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</row>
        <row r="12">
          <cell r="A12" t="str">
            <v>Andorra</v>
          </cell>
          <cell r="B12" t="str">
            <v>AND</v>
          </cell>
          <cell r="C12" t="str">
            <v>Electricity production from renewable sources, excluding hydroelectric (% of total)</v>
          </cell>
          <cell r="D12" t="str">
            <v>EG.ELC.RNWX.ZS</v>
          </cell>
        </row>
        <row r="13">
          <cell r="A13" t="str">
            <v>Arab World</v>
          </cell>
          <cell r="B13" t="str">
            <v>ARB</v>
          </cell>
          <cell r="C13" t="str">
            <v>Electricity production from renewable sources, excluding hydroelectric (% of total)</v>
          </cell>
          <cell r="D13" t="str">
            <v>EG.ELC.RNWX.ZS</v>
          </cell>
        </row>
        <row r="13"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0.000395636689393318</v>
          </cell>
          <cell r="AJ13">
            <v>0.00039638992666836</v>
          </cell>
          <cell r="AK13">
            <v>0.000354877356570196</v>
          </cell>
          <cell r="AL13">
            <v>0.000325944702714991</v>
          </cell>
          <cell r="AM13">
            <v>0.000308333760383697</v>
          </cell>
          <cell r="AN13">
            <v>0.000295113922689567</v>
          </cell>
          <cell r="AO13">
            <v>0.000280125967585447</v>
          </cell>
          <cell r="AP13">
            <v>0.000793813908481579</v>
          </cell>
          <cell r="AQ13">
            <v>0.000735249963875098</v>
          </cell>
          <cell r="AR13">
            <v>0.00627082675371233</v>
          </cell>
          <cell r="AS13">
            <v>0.0495310623226034</v>
          </cell>
          <cell r="AT13">
            <v>0.0943712168066974</v>
          </cell>
          <cell r="AU13">
            <v>0.084305641744072</v>
          </cell>
          <cell r="AV13">
            <v>0.112647186847749</v>
          </cell>
          <cell r="AW13">
            <v>0.134365078450793</v>
          </cell>
          <cell r="AX13">
            <v>0.128855805764539</v>
          </cell>
          <cell r="AY13">
            <v>0.126848453299279</v>
          </cell>
          <cell r="AZ13">
            <v>0.1644188230827</v>
          </cell>
          <cell r="BA13">
            <v>0.165379001704744</v>
          </cell>
          <cell r="BB13">
            <v>0.203470486764385</v>
          </cell>
          <cell r="BC13">
            <v>0.284971050433013</v>
          </cell>
          <cell r="BD13">
            <v>0.281047347048814</v>
          </cell>
          <cell r="BE13">
            <v>0.25299573863368</v>
          </cell>
          <cell r="BF13">
            <v>0.354141653832191</v>
          </cell>
          <cell r="BG13">
            <v>0.416864960491063</v>
          </cell>
          <cell r="BH13">
            <v>0.452669665455502</v>
          </cell>
        </row>
        <row r="14">
          <cell r="A14" t="str">
            <v>United Arab Emirates</v>
          </cell>
          <cell r="B14" t="str">
            <v>ARE</v>
          </cell>
          <cell r="C14" t="str">
            <v>Electricity production from renewable sources, excluding hydroelectric (% of total)</v>
          </cell>
          <cell r="D14" t="str">
            <v>EG.ELC.RNWX.ZS</v>
          </cell>
        </row>
        <row r="14"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0.0941424563649715</v>
          </cell>
          <cell r="BG14">
            <v>0.258307016339421</v>
          </cell>
          <cell r="BH14">
            <v>0.23240111175667</v>
          </cell>
        </row>
        <row r="15">
          <cell r="A15" t="str">
            <v>Argentina</v>
          </cell>
          <cell r="B15" t="str">
            <v>ARG</v>
          </cell>
          <cell r="C15" t="str">
            <v>Electricity production from renewable sources, excluding hydroelectric (% of total)</v>
          </cell>
          <cell r="D15" t="str">
            <v>EG.ELC.RNWX.ZS</v>
          </cell>
        </row>
        <row r="15">
          <cell r="P15">
            <v>0.241280054182188</v>
          </cell>
          <cell r="Q15">
            <v>0.292420769777918</v>
          </cell>
          <cell r="R15">
            <v>0.2137954315292</v>
          </cell>
          <cell r="S15">
            <v>0.207513416815742</v>
          </cell>
          <cell r="T15">
            <v>0.211294005384589</v>
          </cell>
          <cell r="U15">
            <v>0.188641779189833</v>
          </cell>
          <cell r="V15">
            <v>0.188196094159751</v>
          </cell>
          <cell r="W15">
            <v>0.182449004007896</v>
          </cell>
          <cell r="X15">
            <v>0.247071012991153</v>
          </cell>
          <cell r="Y15">
            <v>0.2417770614013</v>
          </cell>
          <cell r="Z15">
            <v>0.216277453075517</v>
          </cell>
          <cell r="AA15">
            <v>0.273278844707416</v>
          </cell>
          <cell r="AB15">
            <v>0.348812873520452</v>
          </cell>
          <cell r="AC15">
            <v>0.211270737890851</v>
          </cell>
          <cell r="AD15">
            <v>0.256268640229758</v>
          </cell>
          <cell r="AE15">
            <v>0.218353978327857</v>
          </cell>
          <cell r="AF15">
            <v>0.207536655200907</v>
          </cell>
          <cell r="AG15">
            <v>0.231596677257589</v>
          </cell>
          <cell r="AH15">
            <v>0.235592247233276</v>
          </cell>
          <cell r="AI15">
            <v>0.210878990934174</v>
          </cell>
          <cell r="AJ15">
            <v>0.186487141711579</v>
          </cell>
          <cell r="AK15">
            <v>0.182530734954636</v>
          </cell>
          <cell r="AL15">
            <v>0.173769000909445</v>
          </cell>
          <cell r="AM15">
            <v>0.186026322724666</v>
          </cell>
          <cell r="AN15">
            <v>0.17458777885548</v>
          </cell>
          <cell r="AO15">
            <v>0.520908073357633</v>
          </cell>
          <cell r="AP15">
            <v>0.637638662203657</v>
          </cell>
          <cell r="AQ15">
            <v>0.672863859914609</v>
          </cell>
          <cell r="AR15">
            <v>0.709607665254079</v>
          </cell>
          <cell r="AS15">
            <v>0.79631087616691</v>
          </cell>
          <cell r="AT15">
            <v>0.745713810131499</v>
          </cell>
          <cell r="AU15">
            <v>1.11422921625046</v>
          </cell>
          <cell r="AV15">
            <v>1.21047484515919</v>
          </cell>
          <cell r="AW15">
            <v>1.24494583936505</v>
          </cell>
          <cell r="AX15">
            <v>1.2911054023566</v>
          </cell>
          <cell r="AY15">
            <v>1.61693288044241</v>
          </cell>
          <cell r="AZ15">
            <v>1.57147511986222</v>
          </cell>
          <cell r="BA15">
            <v>1.33054833722575</v>
          </cell>
          <cell r="BB15">
            <v>1.14994381515596</v>
          </cell>
          <cell r="BC15">
            <v>1.77227114151825</v>
          </cell>
          <cell r="BD15">
            <v>1.66338620663039</v>
          </cell>
          <cell r="BE15">
            <v>2.02909450183223</v>
          </cell>
          <cell r="BF15">
            <v>2.11535972619681</v>
          </cell>
          <cell r="BG15">
            <v>1.96826453938701</v>
          </cell>
          <cell r="BH15">
            <v>1.89849403616245</v>
          </cell>
        </row>
        <row r="16">
          <cell r="A16" t="str">
            <v>Armenia</v>
          </cell>
          <cell r="B16" t="str">
            <v>ARM</v>
          </cell>
          <cell r="C16" t="str">
            <v>Electricity production from renewable sources, excluding hydroelectric (% of total)</v>
          </cell>
          <cell r="D16" t="str">
            <v>EG.ELC.RNWX.ZS</v>
          </cell>
        </row>
        <row r="16"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0.0508646998982706</v>
          </cell>
          <cell r="BA16">
            <v>0.0346620450606586</v>
          </cell>
          <cell r="BB16">
            <v>0.0705342973020631</v>
          </cell>
          <cell r="BC16">
            <v>0.107841626867971</v>
          </cell>
          <cell r="BD16">
            <v>0.0403768506056528</v>
          </cell>
          <cell r="BE16">
            <v>0.0497760079641613</v>
          </cell>
          <cell r="BF16">
            <v>0.0518806744487678</v>
          </cell>
          <cell r="BG16">
            <v>0.0516129032258065</v>
          </cell>
          <cell r="BH16">
            <v>0.0512886267470189</v>
          </cell>
        </row>
        <row r="17">
          <cell r="A17" t="str">
            <v>American Samoa</v>
          </cell>
          <cell r="B17" t="str">
            <v>ASM</v>
          </cell>
          <cell r="C17" t="str">
            <v>Electricity production from renewable sources, excluding hydroelectric (% of total)</v>
          </cell>
          <cell r="D17" t="str">
            <v>EG.ELC.RNWX.ZS</v>
          </cell>
        </row>
        <row r="18">
          <cell r="A18" t="str">
            <v>Antigua and Barbuda</v>
          </cell>
          <cell r="B18" t="str">
            <v>ATG</v>
          </cell>
          <cell r="C18" t="str">
            <v>Electricity production from renewable sources, excluding hydroelectric (% of total)</v>
          </cell>
          <cell r="D18" t="str">
            <v>EG.ELC.RNWX.ZS</v>
          </cell>
        </row>
        <row r="19">
          <cell r="A19" t="str">
            <v>Australia</v>
          </cell>
          <cell r="B19" t="str">
            <v>AUS</v>
          </cell>
          <cell r="C19" t="str">
            <v>Electricity production from renewable sources, excluding hydroelectric (% of total)</v>
          </cell>
          <cell r="D19" t="str">
            <v>EG.ELC.RNWX.ZS</v>
          </cell>
          <cell r="E19">
            <v>1.41265327054874</v>
          </cell>
          <cell r="F19">
            <v>1.31407754358574</v>
          </cell>
          <cell r="G19">
            <v>1.20167827610086</v>
          </cell>
          <cell r="H19">
            <v>1.09910173081136</v>
          </cell>
          <cell r="I19">
            <v>0.949845526852034</v>
          </cell>
          <cell r="J19">
            <v>0.884611936284032</v>
          </cell>
          <cell r="K19">
            <v>0.789415165666</v>
          </cell>
          <cell r="L19">
            <v>0.745060760989646</v>
          </cell>
          <cell r="M19">
            <v>0.675255016522197</v>
          </cell>
          <cell r="N19">
            <v>0.616133488280308</v>
          </cell>
          <cell r="O19">
            <v>0.528543366881999</v>
          </cell>
          <cell r="P19">
            <v>0.495805448204355</v>
          </cell>
          <cell r="Q19">
            <v>0.503751146933415</v>
          </cell>
          <cell r="R19">
            <v>0.524755088416575</v>
          </cell>
          <cell r="S19">
            <v>0.616352743416232</v>
          </cell>
          <cell r="T19">
            <v>0.664591799290558</v>
          </cell>
          <cell r="U19">
            <v>0.633574196250916</v>
          </cell>
          <cell r="V19">
            <v>0.520081952307636</v>
          </cell>
          <cell r="W19">
            <v>0.472060983285544</v>
          </cell>
          <cell r="X19">
            <v>0.46114978542193</v>
          </cell>
          <cell r="Y19">
            <v>0.40426738349749</v>
          </cell>
          <cell r="Z19">
            <v>0.395272385723231</v>
          </cell>
          <cell r="AA19">
            <v>0.494191336327852</v>
          </cell>
          <cell r="AB19">
            <v>0.40846498668461</v>
          </cell>
          <cell r="AC19">
            <v>0.395501506672406</v>
          </cell>
          <cell r="AD19">
            <v>0.381079725890022</v>
          </cell>
          <cell r="AE19">
            <v>0.366902228532232</v>
          </cell>
          <cell r="AF19">
            <v>0.357351946047459</v>
          </cell>
          <cell r="AG19">
            <v>0.528584031122102</v>
          </cell>
          <cell r="AH19">
            <v>0.550713207598483</v>
          </cell>
          <cell r="AI19">
            <v>0.486107060218943</v>
          </cell>
          <cell r="AJ19">
            <v>0.491260796238565</v>
          </cell>
          <cell r="AK19">
            <v>0.421049985546045</v>
          </cell>
          <cell r="AL19">
            <v>0.417187385135632</v>
          </cell>
          <cell r="AM19">
            <v>0.410961362453565</v>
          </cell>
          <cell r="AN19">
            <v>0.431700471629872</v>
          </cell>
          <cell r="AO19">
            <v>0.538146946834015</v>
          </cell>
          <cell r="AP19">
            <v>0.54490988450101</v>
          </cell>
          <cell r="AQ19">
            <v>0.546100636348253</v>
          </cell>
          <cell r="AR19">
            <v>0.586857342100998</v>
          </cell>
          <cell r="AS19">
            <v>0.586093851256052</v>
          </cell>
          <cell r="AT19">
            <v>0.712995786235034</v>
          </cell>
          <cell r="AU19">
            <v>0.878273183861236</v>
          </cell>
          <cell r="AV19">
            <v>1.06307743918472</v>
          </cell>
          <cell r="AW19">
            <v>1.12745549114205</v>
          </cell>
          <cell r="AX19">
            <v>2.09943638409964</v>
          </cell>
          <cell r="AY19">
            <v>2.45609662823824</v>
          </cell>
          <cell r="AZ19">
            <v>2.74673943015652</v>
          </cell>
          <cell r="BA19">
            <v>3.2159063326655</v>
          </cell>
          <cell r="BB19">
            <v>2.74088554787481</v>
          </cell>
          <cell r="BC19">
            <v>3.26774879181163</v>
          </cell>
          <cell r="BD19">
            <v>3.82738561756864</v>
          </cell>
          <cell r="BE19">
            <v>5.0070089363939</v>
          </cell>
          <cell r="BF19">
            <v>5.98467276391009</v>
          </cell>
          <cell r="BG19">
            <v>7.50088615344955</v>
          </cell>
          <cell r="BH19">
            <v>8.34165754966783</v>
          </cell>
        </row>
        <row r="20">
          <cell r="A20" t="str">
            <v>Austria</v>
          </cell>
          <cell r="B20" t="str">
            <v>AUT</v>
          </cell>
          <cell r="C20" t="str">
            <v>Electricity production from renewable sources, excluding hydroelectric (% of total)</v>
          </cell>
          <cell r="D20" t="str">
            <v>EG.ELC.RNWX.ZS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0.609425785482124</v>
          </cell>
          <cell r="P20">
            <v>0.826182540245373</v>
          </cell>
          <cell r="Q20">
            <v>0.729472774416595</v>
          </cell>
          <cell r="R20">
            <v>0.653383361366283</v>
          </cell>
          <cell r="S20">
            <v>0.637629097440503</v>
          </cell>
          <cell r="T20">
            <v>0.624051756219048</v>
          </cell>
          <cell r="U20">
            <v>0.729172647413447</v>
          </cell>
          <cell r="V20">
            <v>0.731354479211316</v>
          </cell>
          <cell r="W20">
            <v>0.801550017251904</v>
          </cell>
          <cell r="X20">
            <v>0.823444535661865</v>
          </cell>
          <cell r="Y20">
            <v>0.778846153846154</v>
          </cell>
          <cell r="Z20">
            <v>1.18354400416607</v>
          </cell>
          <cell r="AA20">
            <v>1.12465964247662</v>
          </cell>
          <cell r="AB20">
            <v>1.33184027446869</v>
          </cell>
          <cell r="AC20">
            <v>1.93217003096272</v>
          </cell>
          <cell r="AD20">
            <v>2.1352475881304</v>
          </cell>
          <cell r="AE20">
            <v>2.90606453373354</v>
          </cell>
          <cell r="AF20">
            <v>1.81532764450169</v>
          </cell>
          <cell r="AG20">
            <v>2.17449998961557</v>
          </cell>
          <cell r="AH20">
            <v>2.24595666768386</v>
          </cell>
          <cell r="AI20">
            <v>2.28416098669263</v>
          </cell>
          <cell r="AJ20">
            <v>2.40330005380522</v>
          </cell>
          <cell r="AK20">
            <v>2.61519053244959</v>
          </cell>
          <cell r="AL20">
            <v>2.6143154698176</v>
          </cell>
          <cell r="AM20">
            <v>2.27974899733262</v>
          </cell>
          <cell r="AN20">
            <v>3.32922541592664</v>
          </cell>
          <cell r="AO20">
            <v>2.93799230970247</v>
          </cell>
          <cell r="AP20">
            <v>3.07802819430726</v>
          </cell>
          <cell r="AQ20">
            <v>3.34108388481488</v>
          </cell>
          <cell r="AR20">
            <v>2.75218639428533</v>
          </cell>
          <cell r="AS20">
            <v>2.6706082773825</v>
          </cell>
          <cell r="AT20">
            <v>2.90991861398136</v>
          </cell>
          <cell r="AU20">
            <v>2.74766909366455</v>
          </cell>
          <cell r="AV20">
            <v>3.61120195535054</v>
          </cell>
          <cell r="AW20">
            <v>4.85891392781042</v>
          </cell>
          <cell r="AX20">
            <v>6.10355575542357</v>
          </cell>
          <cell r="AY20">
            <v>8.26991619304499</v>
          </cell>
          <cell r="AZ20">
            <v>9.89448631495438</v>
          </cell>
          <cell r="BA20">
            <v>9.83123866788576</v>
          </cell>
          <cell r="BB20">
            <v>9.4713191386694</v>
          </cell>
          <cell r="BC20">
            <v>9.74033620867312</v>
          </cell>
          <cell r="BD20">
            <v>10.6420220966084</v>
          </cell>
          <cell r="BE20">
            <v>10.7757240576335</v>
          </cell>
          <cell r="BF20">
            <v>12.8923315259489</v>
          </cell>
          <cell r="BG20">
            <v>14.4994806543755</v>
          </cell>
          <cell r="BH20">
            <v>16.493693635348</v>
          </cell>
        </row>
        <row r="21">
          <cell r="A21" t="str">
            <v>Azerbaijan</v>
          </cell>
          <cell r="B21" t="str">
            <v>AZE</v>
          </cell>
          <cell r="C21" t="str">
            <v>Electricity production from renewable sources, excluding hydroelectric (% of total)</v>
          </cell>
          <cell r="D21" t="str">
            <v>EG.ELC.RNWX.ZS</v>
          </cell>
        </row>
        <row r="21"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0.0105999576001696</v>
          </cell>
          <cell r="BC21">
            <v>0.00534473543559594</v>
          </cell>
          <cell r="BD21">
            <v>0</v>
          </cell>
          <cell r="BE21">
            <v>0</v>
          </cell>
          <cell r="BF21">
            <v>0.295452599126488</v>
          </cell>
          <cell r="BG21">
            <v>0.372047880944678</v>
          </cell>
          <cell r="BH21">
            <v>0.409105638366818</v>
          </cell>
        </row>
        <row r="22">
          <cell r="A22" t="str">
            <v>Burundi</v>
          </cell>
          <cell r="B22" t="str">
            <v>BDI</v>
          </cell>
          <cell r="C22" t="str">
            <v>Electricity production from renewable sources, excluding hydroelectric (% of total)</v>
          </cell>
          <cell r="D22" t="str">
            <v>EG.ELC.RNWX.ZS</v>
          </cell>
        </row>
        <row r="23">
          <cell r="A23" t="str">
            <v>Belgium</v>
          </cell>
          <cell r="B23" t="str">
            <v>BEL</v>
          </cell>
          <cell r="C23" t="str">
            <v>Electricity production from renewable sources, excluding hydroelectric (% of total)</v>
          </cell>
          <cell r="D23" t="str">
            <v>EG.ELC.RNWX.ZS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0.285608765234519</v>
          </cell>
          <cell r="S23">
            <v>0.255234674103134</v>
          </cell>
          <cell r="T23">
            <v>0.203341662991817</v>
          </cell>
          <cell r="U23">
            <v>0.120960040744435</v>
          </cell>
          <cell r="V23">
            <v>0.527000789434381</v>
          </cell>
          <cell r="W23">
            <v>0.514250677426373</v>
          </cell>
          <cell r="X23">
            <v>0.606877950101146</v>
          </cell>
          <cell r="Y23">
            <v>0.565067525569306</v>
          </cell>
          <cell r="Z23">
            <v>0.581406964895806</v>
          </cell>
          <cell r="AA23">
            <v>0.0920404978190404</v>
          </cell>
          <cell r="AB23">
            <v>0.0424145443328385</v>
          </cell>
          <cell r="AC23">
            <v>0.0447010616502142</v>
          </cell>
          <cell r="AD23">
            <v>0.0942071490783697</v>
          </cell>
          <cell r="AE23">
            <v>0.20652192776939</v>
          </cell>
          <cell r="AF23">
            <v>0.2374572817559</v>
          </cell>
          <cell r="AG23">
            <v>0.291287708588339</v>
          </cell>
          <cell r="AH23">
            <v>0.29606591204749</v>
          </cell>
          <cell r="AI23">
            <v>0.411142092983554</v>
          </cell>
          <cell r="AJ23">
            <v>0.431264574494985</v>
          </cell>
          <cell r="AK23">
            <v>0.386500490127433</v>
          </cell>
          <cell r="AL23">
            <v>0.361077810127305</v>
          </cell>
          <cell r="AM23">
            <v>0.356036500749919</v>
          </cell>
          <cell r="AN23">
            <v>0.448881876054192</v>
          </cell>
          <cell r="AO23">
            <v>0.428544810881312</v>
          </cell>
          <cell r="AP23">
            <v>0.363468231849064</v>
          </cell>
          <cell r="AQ23">
            <v>0.450807188547061</v>
          </cell>
          <cell r="AR23">
            <v>0.610560660221193</v>
          </cell>
          <cell r="AS23">
            <v>0.705544078383048</v>
          </cell>
          <cell r="AT23">
            <v>0.806431097204203</v>
          </cell>
          <cell r="AU23">
            <v>0.961217707162184</v>
          </cell>
          <cell r="AV23">
            <v>1.13091035291583</v>
          </cell>
          <cell r="AW23">
            <v>1.39888326437708</v>
          </cell>
          <cell r="AX23">
            <v>2.12113080306619</v>
          </cell>
          <cell r="AY23">
            <v>3.07416891923934</v>
          </cell>
          <cell r="AZ23">
            <v>3.53829631660726</v>
          </cell>
          <cell r="BA23">
            <v>4.79523348049244</v>
          </cell>
          <cell r="BB23">
            <v>5.69115649288466</v>
          </cell>
          <cell r="BC23">
            <v>6.58830049129837</v>
          </cell>
          <cell r="BD23">
            <v>9.19068910508459</v>
          </cell>
          <cell r="BE23">
            <v>12.3754916014261</v>
          </cell>
          <cell r="BF23">
            <v>13.7468964510004</v>
          </cell>
          <cell r="BG23">
            <v>16.6722609157786</v>
          </cell>
          <cell r="BH23">
            <v>20.3427848392477</v>
          </cell>
        </row>
        <row r="24">
          <cell r="A24" t="str">
            <v>Benin</v>
          </cell>
          <cell r="B24" t="str">
            <v>BEN</v>
          </cell>
          <cell r="C24" t="str">
            <v>Electricity production from renewable sources, excluding hydroelectric (% of total)</v>
          </cell>
          <cell r="D24" t="str">
            <v>EG.ELC.RNWX.ZS</v>
          </cell>
        </row>
        <row r="24"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2.5974025974026</v>
          </cell>
          <cell r="AZ24">
            <v>1.36363636363636</v>
          </cell>
          <cell r="BA24">
            <v>1.31004366812227</v>
          </cell>
          <cell r="BB24">
            <v>0.78125</v>
          </cell>
          <cell r="BC24">
            <v>0.869565217391304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1.46198830409357</v>
          </cell>
        </row>
        <row r="25">
          <cell r="A25" t="str">
            <v>Burkina Faso</v>
          </cell>
          <cell r="B25" t="str">
            <v>BFA</v>
          </cell>
          <cell r="C25" t="str">
            <v>Electricity production from renewable sources, excluding hydroelectric (% of total)</v>
          </cell>
          <cell r="D25" t="str">
            <v>EG.ELC.RNWX.ZS</v>
          </cell>
        </row>
        <row r="26">
          <cell r="A26" t="str">
            <v>Bangladesh</v>
          </cell>
          <cell r="B26" t="str">
            <v>BGD</v>
          </cell>
          <cell r="C26" t="str">
            <v>Electricity production from renewable sources, excluding hydroelectric (% of total)</v>
          </cell>
          <cell r="D26" t="str">
            <v>EG.ELC.RNWX.ZS</v>
          </cell>
        </row>
        <row r="26"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0.26355421686747</v>
          </cell>
          <cell r="BG26">
            <v>0.266809920315158</v>
          </cell>
          <cell r="BH26">
            <v>0.267746691294843</v>
          </cell>
        </row>
        <row r="27">
          <cell r="A27" t="str">
            <v>Bulgaria</v>
          </cell>
          <cell r="B27" t="str">
            <v>BGR</v>
          </cell>
          <cell r="C27" t="str">
            <v>Electricity production from renewable sources, excluding hydroelectric (% of total)</v>
          </cell>
          <cell r="D27" t="str">
            <v>EG.ELC.RNWX.ZS</v>
          </cell>
        </row>
        <row r="27"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0.00241394293438903</v>
          </cell>
          <cell r="AX27">
            <v>0.0113708723733285</v>
          </cell>
          <cell r="AY27">
            <v>0.0439541119071689</v>
          </cell>
          <cell r="AZ27">
            <v>0.109462701166826</v>
          </cell>
          <cell r="BA27">
            <v>0.309528081823076</v>
          </cell>
          <cell r="BB27">
            <v>0.585167881833841</v>
          </cell>
          <cell r="BC27">
            <v>1.58854336440881</v>
          </cell>
          <cell r="BD27">
            <v>2.03506387061952</v>
          </cell>
          <cell r="BE27">
            <v>4.51061637218489</v>
          </cell>
          <cell r="BF27">
            <v>6.60567925886368</v>
          </cell>
          <cell r="BG27">
            <v>5.93048777889062</v>
          </cell>
          <cell r="BH27">
            <v>6.37437938533503</v>
          </cell>
        </row>
        <row r="28">
          <cell r="A28" t="str">
            <v>Bahrain</v>
          </cell>
          <cell r="B28" t="str">
            <v>BHR</v>
          </cell>
          <cell r="C28" t="str">
            <v>Electricity production from renewable sources, excluding hydroelectric (% of total)</v>
          </cell>
          <cell r="D28" t="str">
            <v>EG.ELC.RNWX.ZS</v>
          </cell>
        </row>
        <row r="28"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</row>
        <row r="29">
          <cell r="A29" t="str">
            <v>Bahamas, The</v>
          </cell>
          <cell r="B29" t="str">
            <v>BHS</v>
          </cell>
          <cell r="C29" t="str">
            <v>Electricity production from renewable sources, excluding hydroelectric (% of total)</v>
          </cell>
          <cell r="D29" t="str">
            <v>EG.ELC.RNWX.ZS</v>
          </cell>
        </row>
        <row r="30">
          <cell r="A30" t="str">
            <v>Bosnia and Herzegovina</v>
          </cell>
          <cell r="B30" t="str">
            <v>BIH</v>
          </cell>
          <cell r="C30" t="str">
            <v>Electricity production from renewable sources, excluding hydroelectric (% of total)</v>
          </cell>
          <cell r="D30" t="str">
            <v>EG.ELC.RNWX.ZS</v>
          </cell>
        </row>
        <row r="30"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</row>
        <row r="31">
          <cell r="A31" t="str">
            <v>Belarus</v>
          </cell>
          <cell r="B31" t="str">
            <v>BLR</v>
          </cell>
          <cell r="C31" t="str">
            <v>Electricity production from renewable sources, excluding hydroelectric (% of total)</v>
          </cell>
          <cell r="D31" t="str">
            <v>EG.ELC.RNWX.ZS</v>
          </cell>
        </row>
        <row r="31"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0.00320410124959949</v>
          </cell>
          <cell r="AX31">
            <v>0.0032298698362456</v>
          </cell>
          <cell r="AY31">
            <v>0.00943070007230203</v>
          </cell>
          <cell r="AZ31">
            <v>0.0471268340192906</v>
          </cell>
          <cell r="BA31">
            <v>0.0970098151107053</v>
          </cell>
          <cell r="BB31">
            <v>0.200816434026863</v>
          </cell>
          <cell r="BC31">
            <v>0.243587906576873</v>
          </cell>
          <cell r="BD31">
            <v>0.298136645962733</v>
          </cell>
          <cell r="BE31">
            <v>0.327932725088477</v>
          </cell>
          <cell r="BF31">
            <v>0.406258926587742</v>
          </cell>
          <cell r="BG31">
            <v>0.374262271484094</v>
          </cell>
          <cell r="BH31">
            <v>0.501731119065782</v>
          </cell>
        </row>
        <row r="32">
          <cell r="A32" t="str">
            <v>Belize</v>
          </cell>
          <cell r="B32" t="str">
            <v>BLZ</v>
          </cell>
          <cell r="C32" t="str">
            <v>Electricity production from renewable sources, excluding hydroelectric (% of total)</v>
          </cell>
          <cell r="D32" t="str">
            <v>EG.ELC.RNWX.ZS</v>
          </cell>
        </row>
        <row r="33">
          <cell r="A33" t="str">
            <v>Bermuda</v>
          </cell>
          <cell r="B33" t="str">
            <v>BMU</v>
          </cell>
          <cell r="C33" t="str">
            <v>Electricity production from renewable sources, excluding hydroelectric (% of total)</v>
          </cell>
          <cell r="D33" t="str">
            <v>EG.ELC.RNWX.ZS</v>
          </cell>
        </row>
        <row r="34">
          <cell r="A34" t="str">
            <v>Bolivia</v>
          </cell>
          <cell r="B34" t="str">
            <v>BOL</v>
          </cell>
          <cell r="C34" t="str">
            <v>Electricity production from renewable sources, excluding hydroelectric (% of total)</v>
          </cell>
          <cell r="D34" t="str">
            <v>EG.ELC.RNWX.ZS</v>
          </cell>
        </row>
        <row r="34">
          <cell r="P34">
            <v>0.769230769230769</v>
          </cell>
          <cell r="Q34">
            <v>1.05913503971756</v>
          </cell>
          <cell r="R34">
            <v>1.02476515798463</v>
          </cell>
          <cell r="S34">
            <v>0.942655145326002</v>
          </cell>
          <cell r="T34">
            <v>1.11358574610245</v>
          </cell>
          <cell r="U34">
            <v>1.32311977715877</v>
          </cell>
          <cell r="V34">
            <v>1.19496855345912</v>
          </cell>
          <cell r="W34">
            <v>0.987797791981406</v>
          </cell>
          <cell r="X34">
            <v>1.20746432491767</v>
          </cell>
          <cell r="Y34">
            <v>1.97652872143298</v>
          </cell>
          <cell r="Z34">
            <v>1.77580466148724</v>
          </cell>
          <cell r="AA34">
            <v>1.88235294117647</v>
          </cell>
          <cell r="AB34">
            <v>1.6505406943654</v>
          </cell>
          <cell r="AC34">
            <v>1.44124168514412</v>
          </cell>
          <cell r="AD34">
            <v>1.23873873873874</v>
          </cell>
          <cell r="AE34">
            <v>1.30576713819369</v>
          </cell>
          <cell r="AF34">
            <v>1.68661588683351</v>
          </cell>
          <cell r="AG34">
            <v>1.84899845916795</v>
          </cell>
          <cell r="AH34">
            <v>1.57442748091603</v>
          </cell>
          <cell r="AI34">
            <v>1.38468195586326</v>
          </cell>
          <cell r="AJ34">
            <v>1.62565905096661</v>
          </cell>
          <cell r="AK34">
            <v>1.69983416252073</v>
          </cell>
          <cell r="AL34">
            <v>1.6220294228593</v>
          </cell>
          <cell r="AM34">
            <v>1.55807365439093</v>
          </cell>
          <cell r="AN34">
            <v>1.49055978800927</v>
          </cell>
          <cell r="AO34">
            <v>1.45151327980235</v>
          </cell>
          <cell r="AP34">
            <v>1.38248847926267</v>
          </cell>
          <cell r="AQ34">
            <v>1.34770889487871</v>
          </cell>
          <cell r="AR34">
            <v>1.33986086060294</v>
          </cell>
          <cell r="AS34">
            <v>1.39175257731959</v>
          </cell>
          <cell r="AT34">
            <v>1.35678391959799</v>
          </cell>
          <cell r="AU34">
            <v>1.2906309751434</v>
          </cell>
          <cell r="AV34">
            <v>1.24653739612188</v>
          </cell>
          <cell r="AW34">
            <v>1.1938978554057</v>
          </cell>
          <cell r="AX34">
            <v>1.1437908496732</v>
          </cell>
          <cell r="AY34">
            <v>1.13207547169811</v>
          </cell>
          <cell r="AZ34">
            <v>1.25566794558772</v>
          </cell>
          <cell r="BA34">
            <v>1.66752621626268</v>
          </cell>
          <cell r="BB34">
            <v>1.97680117627839</v>
          </cell>
          <cell r="BC34">
            <v>1.75593920613841</v>
          </cell>
          <cell r="BD34">
            <v>1.68975069252078</v>
          </cell>
          <cell r="BE34">
            <v>1.60553452551886</v>
          </cell>
          <cell r="BF34">
            <v>0.743955362678239</v>
          </cell>
          <cell r="BG34">
            <v>2.29583095374072</v>
          </cell>
          <cell r="BH34">
            <v>2.52110694183865</v>
          </cell>
        </row>
        <row r="35">
          <cell r="A35" t="str">
            <v>Brazil</v>
          </cell>
          <cell r="B35" t="str">
            <v>BRA</v>
          </cell>
          <cell r="C35" t="str">
            <v>Electricity production from renewable sources, excluding hydroelectric (% of total)</v>
          </cell>
          <cell r="D35" t="str">
            <v>EG.ELC.RNWX.ZS</v>
          </cell>
        </row>
        <row r="35">
          <cell r="P35">
            <v>1.19818527279072</v>
          </cell>
          <cell r="Q35">
            <v>1.24396388830569</v>
          </cell>
          <cell r="R35">
            <v>1.15873064919816</v>
          </cell>
          <cell r="S35">
            <v>1.09485487942649</v>
          </cell>
          <cell r="T35">
            <v>1.09710521315006</v>
          </cell>
          <cell r="U35">
            <v>0.959648129019359</v>
          </cell>
          <cell r="V35">
            <v>1.10580921078684</v>
          </cell>
          <cell r="W35">
            <v>1.18159479814422</v>
          </cell>
          <cell r="X35">
            <v>1.40012936406519</v>
          </cell>
          <cell r="Y35">
            <v>1.29502080642847</v>
          </cell>
          <cell r="Z35">
            <v>1.31727935746587</v>
          </cell>
          <cell r="AA35">
            <v>1.43205623023361</v>
          </cell>
          <cell r="AB35">
            <v>1.83699090427954</v>
          </cell>
          <cell r="AC35">
            <v>1.58983220915324</v>
          </cell>
          <cell r="AD35">
            <v>1.58300719736475</v>
          </cell>
          <cell r="AE35">
            <v>1.57969207630808</v>
          </cell>
          <cell r="AF35">
            <v>1.75329880834698</v>
          </cell>
          <cell r="AG35">
            <v>1.55340618850228</v>
          </cell>
          <cell r="AH35">
            <v>1.53618360170276</v>
          </cell>
          <cell r="AI35">
            <v>1.73188344007073</v>
          </cell>
          <cell r="AJ35">
            <v>1.70622544020958</v>
          </cell>
          <cell r="AK35">
            <v>2.02662452633495</v>
          </cell>
          <cell r="AL35">
            <v>1.96606025970727</v>
          </cell>
          <cell r="AM35">
            <v>2.07198095684911</v>
          </cell>
          <cell r="AN35">
            <v>2.02974590077685</v>
          </cell>
          <cell r="AO35">
            <v>2.31874703891128</v>
          </cell>
          <cell r="AP35">
            <v>2.39721801923489</v>
          </cell>
          <cell r="AQ35">
            <v>2.33412484304487</v>
          </cell>
          <cell r="AR35">
            <v>2.50002987607404</v>
          </cell>
          <cell r="AS35">
            <v>2.24871743429538</v>
          </cell>
          <cell r="AT35">
            <v>2.74422540699161</v>
          </cell>
          <cell r="AU35">
            <v>2.97392607421508</v>
          </cell>
          <cell r="AV35">
            <v>3.28128473756584</v>
          </cell>
          <cell r="AW35">
            <v>3.23574730354391</v>
          </cell>
          <cell r="AX35">
            <v>3.3952554753581</v>
          </cell>
          <cell r="AY35">
            <v>3.5675363728934</v>
          </cell>
          <cell r="AZ35">
            <v>4.19412014458145</v>
          </cell>
          <cell r="BA35">
            <v>4.46026168999302</v>
          </cell>
          <cell r="BB35">
            <v>5.11455180092723</v>
          </cell>
          <cell r="BC35">
            <v>6.52880784108426</v>
          </cell>
          <cell r="BD35">
            <v>6.57048238199027</v>
          </cell>
          <cell r="BE35">
            <v>7.2901285503344</v>
          </cell>
          <cell r="BF35">
            <v>8.22576239371314</v>
          </cell>
          <cell r="BG35">
            <v>9.85708988895304</v>
          </cell>
          <cell r="BH35">
            <v>12.1184144471265</v>
          </cell>
        </row>
        <row r="36">
          <cell r="A36" t="str">
            <v>Barbados</v>
          </cell>
          <cell r="B36" t="str">
            <v>BRB</v>
          </cell>
          <cell r="C36" t="str">
            <v>Electricity production from renewable sources, excluding hydroelectric (% of total)</v>
          </cell>
          <cell r="D36" t="str">
            <v>EG.ELC.RNWX.ZS</v>
          </cell>
        </row>
        <row r="37">
          <cell r="A37" t="str">
            <v>Brunei Darussalam</v>
          </cell>
          <cell r="B37" t="str">
            <v>BRN</v>
          </cell>
          <cell r="C37" t="str">
            <v>Electricity production from renewable sources, excluding hydroelectric (% of total)</v>
          </cell>
          <cell r="D37" t="str">
            <v>EG.ELC.RNWX.ZS</v>
          </cell>
        </row>
        <row r="37"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0.0536912751677852</v>
          </cell>
          <cell r="BE37">
            <v>0.0508905852417303</v>
          </cell>
          <cell r="BF37">
            <v>0.0454338936846888</v>
          </cell>
          <cell r="BG37">
            <v>0.0443852640923213</v>
          </cell>
          <cell r="BH37">
            <v>0.0476190476190476</v>
          </cell>
        </row>
        <row r="38">
          <cell r="A38" t="str">
            <v>Bhutan</v>
          </cell>
          <cell r="B38" t="str">
            <v>BTN</v>
          </cell>
          <cell r="C38" t="str">
            <v>Electricity production from renewable sources, excluding hydroelectric (% of total)</v>
          </cell>
          <cell r="D38" t="str">
            <v>EG.ELC.RNWX.ZS</v>
          </cell>
        </row>
        <row r="39">
          <cell r="A39" t="str">
            <v>Botswana</v>
          </cell>
          <cell r="B39" t="str">
            <v>BWA</v>
          </cell>
          <cell r="C39" t="str">
            <v>Electricity production from renewable sources, excluding hydroelectric (% of total)</v>
          </cell>
          <cell r="D39" t="str">
            <v>EG.ELC.RNWX.ZS</v>
          </cell>
        </row>
        <row r="39"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0.108342361863489</v>
          </cell>
          <cell r="BG39">
            <v>0.0432338953739732</v>
          </cell>
          <cell r="BH39">
            <v>0.0337040781934614</v>
          </cell>
        </row>
        <row r="40">
          <cell r="A40" t="str">
            <v>Central African Republic</v>
          </cell>
          <cell r="B40" t="str">
            <v>CAF</v>
          </cell>
          <cell r="C40" t="str">
            <v>Electricity production from renewable sources, excluding hydroelectric (% of total)</v>
          </cell>
          <cell r="D40" t="str">
            <v>EG.ELC.RNWX.ZS</v>
          </cell>
        </row>
        <row r="41">
          <cell r="A41" t="str">
            <v>Canada</v>
          </cell>
          <cell r="B41" t="str">
            <v>CAN</v>
          </cell>
          <cell r="C41" t="str">
            <v>Electricity production from renewable sources, excluding hydroelectric (% of total)</v>
          </cell>
          <cell r="D41" t="str">
            <v>EG.ELC.RNWX.ZS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0.237073301589431</v>
          </cell>
          <cell r="V41">
            <v>0.331960773353704</v>
          </cell>
          <cell r="W41">
            <v>0.330118661911247</v>
          </cell>
          <cell r="X41">
            <v>0.374537049928991</v>
          </cell>
          <cell r="Y41">
            <v>0.348265903696441</v>
          </cell>
          <cell r="Z41">
            <v>0.486093325820827</v>
          </cell>
          <cell r="AA41">
            <v>0.552215185788527</v>
          </cell>
          <cell r="AB41">
            <v>0.511242429443641</v>
          </cell>
          <cell r="AC41">
            <v>0.534770371387382</v>
          </cell>
          <cell r="AD41">
            <v>0.365432722898707</v>
          </cell>
          <cell r="AE41">
            <v>0.39809766947434</v>
          </cell>
          <cell r="AF41">
            <v>0.465896084215957</v>
          </cell>
          <cell r="AG41">
            <v>0.491264001518273</v>
          </cell>
          <cell r="AH41">
            <v>0.696137906180551</v>
          </cell>
          <cell r="AI41">
            <v>0.820262176868773</v>
          </cell>
          <cell r="AJ41">
            <v>0.783540920542579</v>
          </cell>
          <cell r="AK41">
            <v>0.86991787098845</v>
          </cell>
          <cell r="AL41">
            <v>0.916903613303089</v>
          </cell>
          <cell r="AM41">
            <v>1.04287953526624</v>
          </cell>
          <cell r="AN41">
            <v>1.01838376443067</v>
          </cell>
          <cell r="AO41">
            <v>1.03084326330139</v>
          </cell>
          <cell r="AP41">
            <v>1.21112273361227</v>
          </cell>
          <cell r="AQ41">
            <v>1.31398791772085</v>
          </cell>
          <cell r="AR41">
            <v>1.46076052129304</v>
          </cell>
          <cell r="AS41">
            <v>1.40093395597065</v>
          </cell>
          <cell r="AT41">
            <v>1.51683678659839</v>
          </cell>
          <cell r="AU41">
            <v>1.57329687037351</v>
          </cell>
          <cell r="AV41">
            <v>1.67706456876694</v>
          </cell>
          <cell r="AW41">
            <v>1.62769956573562</v>
          </cell>
          <cell r="AX41">
            <v>1.70452714157712</v>
          </cell>
          <cell r="AY41">
            <v>1.80268635613856</v>
          </cell>
          <cell r="AZ41">
            <v>1.82068083441111</v>
          </cell>
          <cell r="BA41">
            <v>1.73676064228808</v>
          </cell>
          <cell r="BB41">
            <v>2.38056573907766</v>
          </cell>
          <cell r="BC41">
            <v>3.21235526350653</v>
          </cell>
          <cell r="BD41">
            <v>3.29801578446133</v>
          </cell>
          <cell r="BE41">
            <v>3.50725907915011</v>
          </cell>
          <cell r="BF41">
            <v>4.40995422738991</v>
          </cell>
          <cell r="BG41">
            <v>5.57037555986683</v>
          </cell>
          <cell r="BH41">
            <v>6.26725705936727</v>
          </cell>
        </row>
        <row r="42">
          <cell r="A42" t="str">
            <v>Central Europe and the Baltics</v>
          </cell>
          <cell r="B42" t="str">
            <v>CEB</v>
          </cell>
          <cell r="C42" t="str">
            <v>Electricity production from renewable sources, excluding hydroelectric (% of total)</v>
          </cell>
          <cell r="D42" t="str">
            <v>EG.ELC.RNWX.ZS</v>
          </cell>
        </row>
        <row r="42">
          <cell r="P42">
            <v>0.0435461249107137</v>
          </cell>
          <cell r="Q42">
            <v>0.0731975496471399</v>
          </cell>
          <cell r="R42">
            <v>0.0826022220605465</v>
          </cell>
          <cell r="S42">
            <v>0.0817870711627233</v>
          </cell>
          <cell r="T42">
            <v>0.0684501223709998</v>
          </cell>
          <cell r="U42">
            <v>0.0552642343543436</v>
          </cell>
          <cell r="V42">
            <v>0.0761594889519771</v>
          </cell>
          <cell r="W42">
            <v>0.0710797814720243</v>
          </cell>
          <cell r="X42">
            <v>0.0648518495978044</v>
          </cell>
          <cell r="Y42">
            <v>0.0642826196900362</v>
          </cell>
          <cell r="Z42">
            <v>0.0699314833074984</v>
          </cell>
          <cell r="AA42">
            <v>0.0685818774191543</v>
          </cell>
          <cell r="AB42">
            <v>0.0885636736089715</v>
          </cell>
          <cell r="AC42">
            <v>0.0872305915845271</v>
          </cell>
          <cell r="AD42">
            <v>0.0994207365119649</v>
          </cell>
          <cell r="AE42">
            <v>0.0883476212450854</v>
          </cell>
          <cell r="AF42">
            <v>0.0476067581541608</v>
          </cell>
          <cell r="AG42">
            <v>0.0254107046666341</v>
          </cell>
          <cell r="AH42">
            <v>0.0232397477955613</v>
          </cell>
          <cell r="AI42">
            <v>0.0192660784709697</v>
          </cell>
          <cell r="AJ42">
            <v>0.0281091885814229</v>
          </cell>
          <cell r="AK42">
            <v>0.0423158299673014</v>
          </cell>
          <cell r="AL42">
            <v>0.0721715679979453</v>
          </cell>
          <cell r="AM42">
            <v>0.108757134776572</v>
          </cell>
          <cell r="AN42">
            <v>0.133497260115976</v>
          </cell>
          <cell r="AO42">
            <v>0.116023839347236</v>
          </cell>
          <cell r="AP42">
            <v>0.177502302732576</v>
          </cell>
          <cell r="AQ42">
            <v>0.215502358619737</v>
          </cell>
          <cell r="AR42">
            <v>0.24188126625939</v>
          </cell>
          <cell r="AS42">
            <v>0.213790806286631</v>
          </cell>
          <cell r="AT42">
            <v>0.296126834525147</v>
          </cell>
          <cell r="AU42">
            <v>0.304627710007122</v>
          </cell>
          <cell r="AV42">
            <v>0.347168850104744</v>
          </cell>
          <cell r="AW42">
            <v>0.621659231899702</v>
          </cell>
          <cell r="AX42">
            <v>0.953633107976016</v>
          </cell>
          <cell r="AY42">
            <v>1.12505664274499</v>
          </cell>
          <cell r="AZ42">
            <v>1.50417395169033</v>
          </cell>
          <cell r="BA42">
            <v>2.0689204789632</v>
          </cell>
          <cell r="BB42">
            <v>2.89856350862027</v>
          </cell>
          <cell r="BC42">
            <v>3.75968034623478</v>
          </cell>
          <cell r="BD42">
            <v>5.23441352034661</v>
          </cell>
          <cell r="BE42">
            <v>7.08780326432061</v>
          </cell>
          <cell r="BF42">
            <v>8.03518884579982</v>
          </cell>
          <cell r="BG42">
            <v>9.82835918968819</v>
          </cell>
          <cell r="BH42">
            <v>11.1197397915062</v>
          </cell>
        </row>
        <row r="43">
          <cell r="A43" t="str">
            <v>Switzerland</v>
          </cell>
          <cell r="B43" t="str">
            <v>CHE</v>
          </cell>
          <cell r="C43" t="str">
            <v>Electricity production from renewable sources, excluding hydroelectric (% of total)</v>
          </cell>
          <cell r="D43" t="str">
            <v>EG.ELC.RNWX.ZS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0.231952662721893</v>
          </cell>
          <cell r="X43">
            <v>0.631254811393379</v>
          </cell>
          <cell r="Y43">
            <v>0.359107420861443</v>
          </cell>
          <cell r="Z43">
            <v>0.841146737662538</v>
          </cell>
          <cell r="AA43">
            <v>0.742743962824712</v>
          </cell>
          <cell r="AB43">
            <v>0.758693361433088</v>
          </cell>
          <cell r="AC43">
            <v>0.74462718191908</v>
          </cell>
          <cell r="AD43">
            <v>0.65721951131678</v>
          </cell>
          <cell r="AE43">
            <v>0.810031658442546</v>
          </cell>
          <cell r="AF43">
            <v>0.86912152393911</v>
          </cell>
          <cell r="AG43">
            <v>0.859613257816951</v>
          </cell>
          <cell r="AH43">
            <v>0.984204357290368</v>
          </cell>
          <cell r="AI43">
            <v>0.80193482688391</v>
          </cell>
          <cell r="AJ43">
            <v>0.773503972997679</v>
          </cell>
          <cell r="AK43">
            <v>0.831732747976403</v>
          </cell>
          <cell r="AL43">
            <v>0.791981597108117</v>
          </cell>
          <cell r="AM43">
            <v>0.852950168144298</v>
          </cell>
          <cell r="AN43">
            <v>0.931756843593369</v>
          </cell>
          <cell r="AO43">
            <v>1.10753586602905</v>
          </cell>
          <cell r="AP43">
            <v>1.1017550651697</v>
          </cell>
          <cell r="AQ43">
            <v>1.13475860297894</v>
          </cell>
          <cell r="AR43">
            <v>1.12271198287537</v>
          </cell>
          <cell r="AS43">
            <v>1.29604984574436</v>
          </cell>
          <cell r="AT43">
            <v>1.26516366911537</v>
          </cell>
          <cell r="AU43">
            <v>1.4297716336974</v>
          </cell>
          <cell r="AV43">
            <v>1.48470948012232</v>
          </cell>
          <cell r="AW43">
            <v>1.5705002740155</v>
          </cell>
          <cell r="AX43">
            <v>1.82387651629203</v>
          </cell>
          <cell r="AY43">
            <v>1.90227887215141</v>
          </cell>
          <cell r="AZ43">
            <v>1.84981712548353</v>
          </cell>
          <cell r="BA43">
            <v>1.92284742526404</v>
          </cell>
          <cell r="BB43">
            <v>1.96481334273244</v>
          </cell>
          <cell r="BC43">
            <v>2.13468176588143</v>
          </cell>
          <cell r="BD43">
            <v>2.58872916931688</v>
          </cell>
          <cell r="BE43">
            <v>2.82653360727913</v>
          </cell>
          <cell r="BF43">
            <v>3.22613504074505</v>
          </cell>
          <cell r="BG43">
            <v>3.75738210036804</v>
          </cell>
          <cell r="BH43">
            <v>4.31638349698171</v>
          </cell>
        </row>
        <row r="44">
          <cell r="A44" t="str">
            <v>Channel Islands</v>
          </cell>
          <cell r="B44" t="str">
            <v>CHI</v>
          </cell>
          <cell r="C44" t="str">
            <v>Electricity production from renewable sources, excluding hydroelectric (% of total)</v>
          </cell>
          <cell r="D44" t="str">
            <v>EG.ELC.RNWX.ZS</v>
          </cell>
        </row>
        <row r="45">
          <cell r="A45" t="str">
            <v>Chile</v>
          </cell>
          <cell r="B45" t="str">
            <v>CHL</v>
          </cell>
          <cell r="C45" t="str">
            <v>Electricity production from renewable sources, excluding hydroelectric (% of total)</v>
          </cell>
          <cell r="D45" t="str">
            <v>EG.ELC.RNWX.ZS</v>
          </cell>
        </row>
        <row r="45">
          <cell r="P45">
            <v>0.774284373533552</v>
          </cell>
          <cell r="Q45">
            <v>0.638012088650101</v>
          </cell>
          <cell r="R45">
            <v>0.581793292265572</v>
          </cell>
          <cell r="S45">
            <v>0.494783263418307</v>
          </cell>
          <cell r="T45">
            <v>0.584058634906093</v>
          </cell>
          <cell r="U45">
            <v>0.786892314325752</v>
          </cell>
          <cell r="V45">
            <v>0.818330605564648</v>
          </cell>
          <cell r="W45">
            <v>0.878378378378378</v>
          </cell>
          <cell r="X45">
            <v>0.844260822705227</v>
          </cell>
          <cell r="Y45">
            <v>0.89354097523615</v>
          </cell>
          <cell r="Z45">
            <v>0.918350308899649</v>
          </cell>
          <cell r="AA45">
            <v>1.15407295088872</v>
          </cell>
          <cell r="AB45">
            <v>1.64765525982256</v>
          </cell>
          <cell r="AC45">
            <v>1.48921982662814</v>
          </cell>
          <cell r="AD45">
            <v>1.38888888888889</v>
          </cell>
          <cell r="AE45">
            <v>1.89907759088443</v>
          </cell>
          <cell r="AF45">
            <v>1.73306900300569</v>
          </cell>
          <cell r="AG45">
            <v>1.93319538870825</v>
          </cell>
          <cell r="AH45">
            <v>1.80225703217113</v>
          </cell>
          <cell r="AI45">
            <v>5.2416721097322</v>
          </cell>
          <cell r="AJ45">
            <v>5.17509142828516</v>
          </cell>
          <cell r="AK45">
            <v>7.794124223047</v>
          </cell>
          <cell r="AL45">
            <v>7.29075532225139</v>
          </cell>
          <cell r="AM45">
            <v>7.06571191201488</v>
          </cell>
          <cell r="AN45">
            <v>6.70424947372177</v>
          </cell>
          <cell r="AO45">
            <v>5.65515894966323</v>
          </cell>
          <cell r="AP45">
            <v>5.234705829354</v>
          </cell>
          <cell r="AQ45">
            <v>3.26959362415162</v>
          </cell>
          <cell r="AR45">
            <v>2.63089346183902</v>
          </cell>
          <cell r="AS45">
            <v>2.34792155297171</v>
          </cell>
          <cell r="AT45">
            <v>4.87879429122287</v>
          </cell>
          <cell r="AU45">
            <v>4.46749559204048</v>
          </cell>
          <cell r="AV45">
            <v>3.87366802622307</v>
          </cell>
          <cell r="AW45">
            <v>3.97984689892204</v>
          </cell>
          <cell r="AX45">
            <v>3.423900617331</v>
          </cell>
          <cell r="AY45">
            <v>2.59942154736081</v>
          </cell>
          <cell r="AZ45">
            <v>4.62322035926097</v>
          </cell>
          <cell r="BA45">
            <v>5.22745544687123</v>
          </cell>
          <cell r="BB45">
            <v>7.16873620763479</v>
          </cell>
          <cell r="BC45">
            <v>4.26746533408346</v>
          </cell>
          <cell r="BD45">
            <v>7.62558397881698</v>
          </cell>
          <cell r="BE45">
            <v>7.54541153531849</v>
          </cell>
          <cell r="BF45">
            <v>8.65393827413947</v>
          </cell>
          <cell r="BG45">
            <v>10.1305089008747</v>
          </cell>
          <cell r="BH45">
            <v>11.9264594691392</v>
          </cell>
        </row>
        <row r="46">
          <cell r="A46" t="str">
            <v>China</v>
          </cell>
          <cell r="B46" t="str">
            <v>CHN</v>
          </cell>
          <cell r="C46" t="str">
            <v>Electricity production from renewable sources, excluding hydroelectric (% of total)</v>
          </cell>
          <cell r="D46" t="str">
            <v>EG.ELC.RNWX.ZS</v>
          </cell>
        </row>
        <row r="46"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0.0109453569152121</v>
          </cell>
          <cell r="AJ46">
            <v>0.0110680686220255</v>
          </cell>
          <cell r="AK46">
            <v>0.0173723694453175</v>
          </cell>
          <cell r="AL46">
            <v>0.0170563180538145</v>
          </cell>
          <cell r="AM46">
            <v>0.0544037403918147</v>
          </cell>
          <cell r="AN46">
            <v>0.306077701073703</v>
          </cell>
          <cell r="AO46">
            <v>0.151818114493076</v>
          </cell>
          <cell r="AP46">
            <v>0.258740298339273</v>
          </cell>
          <cell r="AQ46">
            <v>0.245310492505353</v>
          </cell>
          <cell r="AR46">
            <v>0.244449874871666</v>
          </cell>
          <cell r="AS46">
            <v>0.234116031268578</v>
          </cell>
          <cell r="AT46">
            <v>0.225125915882316</v>
          </cell>
          <cell r="AU46">
            <v>0.209592277428357</v>
          </cell>
          <cell r="AV46">
            <v>0.190500613631784</v>
          </cell>
          <cell r="AW46">
            <v>0.178624752779893</v>
          </cell>
          <cell r="AX46">
            <v>0.297304582425836</v>
          </cell>
          <cell r="AY46">
            <v>0.387166018714885</v>
          </cell>
          <cell r="AZ46">
            <v>0.476782487605849</v>
          </cell>
          <cell r="BA46">
            <v>0.859573400323317</v>
          </cell>
          <cell r="BB46">
            <v>1.29233409626383</v>
          </cell>
          <cell r="BC46">
            <v>1.67385240269475</v>
          </cell>
          <cell r="BD46">
            <v>2.13764019808449</v>
          </cell>
          <cell r="BE46">
            <v>2.65751498776664</v>
          </cell>
          <cell r="BF46">
            <v>3.5648783506209</v>
          </cell>
          <cell r="BG46">
            <v>4.05665980378573</v>
          </cell>
          <cell r="BH46">
            <v>4.85700420830511</v>
          </cell>
        </row>
        <row r="47">
          <cell r="A47" t="str">
            <v>Cote d'Ivoire</v>
          </cell>
          <cell r="B47" t="str">
            <v>CIV</v>
          </cell>
          <cell r="C47" t="str">
            <v>Electricity production from renewable sources, excluding hydroelectric (% of total)</v>
          </cell>
          <cell r="D47" t="str">
            <v>EG.ELC.RNWX.ZS</v>
          </cell>
        </row>
        <row r="47"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1.94192377495463</v>
          </cell>
          <cell r="AX47">
            <v>1.93627882415068</v>
          </cell>
          <cell r="AY47">
            <v>1.98054818744474</v>
          </cell>
          <cell r="AZ47">
            <v>2.04226602734861</v>
          </cell>
          <cell r="BA47">
            <v>2.03448275862069</v>
          </cell>
          <cell r="BB47">
            <v>1.22636688809402</v>
          </cell>
          <cell r="BC47">
            <v>1.15674769488684</v>
          </cell>
          <cell r="BD47">
            <v>1.04935235284473</v>
          </cell>
          <cell r="BE47">
            <v>0.940706955530217</v>
          </cell>
          <cell r="BF47">
            <v>0.888888888888889</v>
          </cell>
          <cell r="BG47">
            <v>0.844798455225682</v>
          </cell>
          <cell r="BH47">
            <v>1.2053725175066</v>
          </cell>
        </row>
        <row r="48">
          <cell r="A48" t="str">
            <v>Cameroon</v>
          </cell>
          <cell r="B48" t="str">
            <v>CMR</v>
          </cell>
          <cell r="C48" t="str">
            <v>Electricity production from renewable sources, excluding hydroelectric (% of total)</v>
          </cell>
          <cell r="D48" t="str">
            <v>EG.ELC.RNWX.ZS</v>
          </cell>
        </row>
        <row r="48"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12.5930278104191</v>
          </cell>
          <cell r="AZ48">
            <v>1.44955178333015</v>
          </cell>
          <cell r="BA48">
            <v>1.35539517690547</v>
          </cell>
          <cell r="BB48">
            <v>1.22773646896075</v>
          </cell>
          <cell r="BC48">
            <v>1.00016952025767</v>
          </cell>
          <cell r="BD48">
            <v>1.03023137983449</v>
          </cell>
          <cell r="BE48">
            <v>1.35449735449735</v>
          </cell>
          <cell r="BF48">
            <v>1.23411978221416</v>
          </cell>
          <cell r="BG48">
            <v>1.1703511053316</v>
          </cell>
          <cell r="BH48">
            <v>1.12459307487422</v>
          </cell>
        </row>
        <row r="49">
          <cell r="A49" t="str">
            <v>Congo, Dem. Rep.</v>
          </cell>
          <cell r="B49" t="str">
            <v>COD</v>
          </cell>
          <cell r="C49" t="str">
            <v>Electricity production from renewable sources, excluding hydroelectric (% of total)</v>
          </cell>
          <cell r="D49" t="str">
            <v>EG.ELC.RNWX.ZS</v>
          </cell>
        </row>
        <row r="49"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0.223331581713085</v>
          </cell>
          <cell r="BF49">
            <v>0.217970452894163</v>
          </cell>
          <cell r="BG49">
            <v>0.101809954751131</v>
          </cell>
          <cell r="BH49">
            <v>0.111831804965332</v>
          </cell>
        </row>
        <row r="50">
          <cell r="A50" t="str">
            <v>Congo, Rep.</v>
          </cell>
          <cell r="B50" t="str">
            <v>COG</v>
          </cell>
          <cell r="C50" t="str">
            <v>Electricity production from renewable sources, excluding hydroelectric (% of total)</v>
          </cell>
          <cell r="D50" t="str">
            <v>EG.ELC.RNWX.ZS</v>
          </cell>
        </row>
        <row r="50"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</row>
        <row r="51">
          <cell r="A51" t="str">
            <v>Colombia</v>
          </cell>
          <cell r="B51" t="str">
            <v>COL</v>
          </cell>
          <cell r="C51" t="str">
            <v>Electricity production from renewable sources, excluding hydroelectric (% of total)</v>
          </cell>
          <cell r="D51" t="str">
            <v>EG.ELC.RNWX.ZS</v>
          </cell>
        </row>
        <row r="51"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1.46160389761039</v>
          </cell>
          <cell r="U51">
            <v>1.47380709178462</v>
          </cell>
          <cell r="V51">
            <v>1.25843874942649</v>
          </cell>
          <cell r="W51">
            <v>1.1864309163163</v>
          </cell>
          <cell r="X51">
            <v>1.13654301499605</v>
          </cell>
          <cell r="Y51">
            <v>1.11024161205126</v>
          </cell>
          <cell r="Z51">
            <v>1.02035905087356</v>
          </cell>
          <cell r="AA51">
            <v>1.04138490668109</v>
          </cell>
          <cell r="AB51">
            <v>1.02161100196464</v>
          </cell>
          <cell r="AC51">
            <v>1.00814422392662</v>
          </cell>
          <cell r="AD51">
            <v>0.995265963395087</v>
          </cell>
          <cell r="AE51">
            <v>0.90383961943595</v>
          </cell>
          <cell r="AF51">
            <v>0.850874686478077</v>
          </cell>
          <cell r="AG51">
            <v>0.830001211680601</v>
          </cell>
          <cell r="AH51">
            <v>0.783528738919073</v>
          </cell>
          <cell r="AI51">
            <v>0.75363753885084</v>
          </cell>
          <cell r="AJ51">
            <v>0.727223573938902</v>
          </cell>
          <cell r="AK51">
            <v>1.03205439533754</v>
          </cell>
          <cell r="AL51">
            <v>1.00884359034207</v>
          </cell>
          <cell r="AM51">
            <v>1.07223067449105</v>
          </cell>
          <cell r="AN51">
            <v>1.11667759153479</v>
          </cell>
          <cell r="AO51">
            <v>1.14385867810525</v>
          </cell>
          <cell r="AP51">
            <v>1.08283824683331</v>
          </cell>
          <cell r="AQ51">
            <v>1.18493440541684</v>
          </cell>
          <cell r="AR51">
            <v>1.06720844425762</v>
          </cell>
          <cell r="AS51">
            <v>1.15014492753623</v>
          </cell>
          <cell r="AT51">
            <v>1.14175222135261</v>
          </cell>
          <cell r="AU51">
            <v>1.09009369033347</v>
          </cell>
          <cell r="AV51">
            <v>1.0635783502718</v>
          </cell>
          <cell r="AW51">
            <v>1.04386652989803</v>
          </cell>
          <cell r="AX51">
            <v>1.09660885630848</v>
          </cell>
          <cell r="AY51">
            <v>1.10294801450758</v>
          </cell>
          <cell r="AZ51">
            <v>1.05207880631609</v>
          </cell>
          <cell r="BA51">
            <v>1.05652686903357</v>
          </cell>
          <cell r="BB51">
            <v>1.04813732523754</v>
          </cell>
          <cell r="BC51">
            <v>4.13301023155627</v>
          </cell>
          <cell r="BD51">
            <v>3.34398819768871</v>
          </cell>
          <cell r="BE51">
            <v>3.22114921877506</v>
          </cell>
          <cell r="BF51">
            <v>3.03204814420225</v>
          </cell>
          <cell r="BG51">
            <v>3.13217612072285</v>
          </cell>
          <cell r="BH51">
            <v>3.27745338105105</v>
          </cell>
        </row>
        <row r="52">
          <cell r="A52" t="str">
            <v>Comoros</v>
          </cell>
          <cell r="B52" t="str">
            <v>COM</v>
          </cell>
          <cell r="C52" t="str">
            <v>Electricity production from renewable sources, excluding hydroelectric (% of total)</v>
          </cell>
          <cell r="D52" t="str">
            <v>EG.ELC.RNWX.ZS</v>
          </cell>
        </row>
        <row r="53">
          <cell r="A53" t="str">
            <v>Cabo Verde</v>
          </cell>
          <cell r="B53" t="str">
            <v>CPV</v>
          </cell>
          <cell r="C53" t="str">
            <v>Electricity production from renewable sources, excluding hydroelectric (% of total)</v>
          </cell>
          <cell r="D53" t="str">
            <v>EG.ELC.RNWX.ZS</v>
          </cell>
        </row>
        <row r="54">
          <cell r="A54" t="str">
            <v>Costa Rica</v>
          </cell>
          <cell r="B54" t="str">
            <v>CRI</v>
          </cell>
          <cell r="C54" t="str">
            <v>Electricity production from renewable sources, excluding hydroelectric (% of total)</v>
          </cell>
          <cell r="D54" t="str">
            <v>EG.ELC.RNWX.ZS</v>
          </cell>
        </row>
        <row r="54">
          <cell r="P54">
            <v>0.871080139372822</v>
          </cell>
          <cell r="Q54">
            <v>0.552486187845304</v>
          </cell>
          <cell r="R54">
            <v>0.519673348181143</v>
          </cell>
          <cell r="S54">
            <v>0.476839237057221</v>
          </cell>
          <cell r="T54">
            <v>0.522534291312867</v>
          </cell>
          <cell r="U54">
            <v>0.485731633272617</v>
          </cell>
          <cell r="V54">
            <v>0.568181818181818</v>
          </cell>
          <cell r="W54">
            <v>0.415584415584416</v>
          </cell>
          <cell r="X54">
            <v>0.450676014021032</v>
          </cell>
          <cell r="Y54">
            <v>0.449236298292902</v>
          </cell>
          <cell r="Z54">
            <v>0.422832980972516</v>
          </cell>
          <cell r="AA54">
            <v>0.405844155844156</v>
          </cell>
          <cell r="AB54">
            <v>0.348432055749129</v>
          </cell>
          <cell r="AC54">
            <v>0.32605151613955</v>
          </cell>
          <cell r="AD54">
            <v>0.355113636363636</v>
          </cell>
          <cell r="AE54">
            <v>0.339097999321804</v>
          </cell>
          <cell r="AF54">
            <v>0.319182891797</v>
          </cell>
          <cell r="AG54">
            <v>0.313185092389602</v>
          </cell>
          <cell r="AH54">
            <v>0</v>
          </cell>
          <cell r="AI54">
            <v>0</v>
          </cell>
          <cell r="AJ54">
            <v>0.25879917184265</v>
          </cell>
          <cell r="AK54">
            <v>9.87377850162867</v>
          </cell>
          <cell r="AL54">
            <v>9.87377850162867</v>
          </cell>
          <cell r="AM54">
            <v>9.87377850162867</v>
          </cell>
          <cell r="AN54">
            <v>9.93648842450318</v>
          </cell>
          <cell r="AO54">
            <v>11.3286130778842</v>
          </cell>
          <cell r="AP54">
            <v>11.2635893780075</v>
          </cell>
          <cell r="AQ54">
            <v>12.6547201182339</v>
          </cell>
          <cell r="AR54">
            <v>14.713499514406</v>
          </cell>
          <cell r="AS54">
            <v>16.9966758202052</v>
          </cell>
          <cell r="AT54">
            <v>17.5982209043736</v>
          </cell>
          <cell r="AU54">
            <v>19.0431893687708</v>
          </cell>
          <cell r="AV54">
            <v>17.093787736482</v>
          </cell>
          <cell r="AW54">
            <v>18.088861838101</v>
          </cell>
          <cell r="AX54">
            <v>17.227602905569</v>
          </cell>
          <cell r="AY54">
            <v>17.9717143842704</v>
          </cell>
          <cell r="AZ54">
            <v>17.2265193370166</v>
          </cell>
          <cell r="BA54">
            <v>14.8933924424741</v>
          </cell>
          <cell r="BB54">
            <v>17.561761546724</v>
          </cell>
          <cell r="BC54">
            <v>17.5310445580716</v>
          </cell>
          <cell r="BD54">
            <v>18.653376729048</v>
          </cell>
          <cell r="BE54">
            <v>20.7489679575388</v>
          </cell>
          <cell r="BF54">
            <v>21.3776257938447</v>
          </cell>
          <cell r="BG54">
            <v>24.0481550357248</v>
          </cell>
          <cell r="BH54">
            <v>24.3895671476138</v>
          </cell>
        </row>
        <row r="55">
          <cell r="A55" t="str">
            <v>Caribbean small states</v>
          </cell>
          <cell r="B55" t="str">
            <v>CSS</v>
          </cell>
          <cell r="C55" t="str">
            <v>Electricity production from renewable sources, excluding hydroelectric (% of total)</v>
          </cell>
          <cell r="D55" t="str">
            <v>EG.ELC.RNWX.ZS</v>
          </cell>
        </row>
        <row r="56">
          <cell r="A56" t="str">
            <v>Cuba</v>
          </cell>
          <cell r="B56" t="str">
            <v>CUB</v>
          </cell>
          <cell r="C56" t="str">
            <v>Electricity production from renewable sources, excluding hydroelectric (% of total)</v>
          </cell>
          <cell r="D56" t="str">
            <v>EG.ELC.RNWX.ZS</v>
          </cell>
        </row>
        <row r="56">
          <cell r="P56">
            <v>16.2749003984064</v>
          </cell>
          <cell r="Q56">
            <v>12.2414120326438</v>
          </cell>
          <cell r="R56">
            <v>12.5963559915907</v>
          </cell>
          <cell r="S56">
            <v>12.2279448413358</v>
          </cell>
          <cell r="T56">
            <v>11.4754098360656</v>
          </cell>
          <cell r="U56">
            <v>10.7435719249479</v>
          </cell>
          <cell r="V56">
            <v>10.85009733939</v>
          </cell>
          <cell r="W56">
            <v>11.2682696841113</v>
          </cell>
          <cell r="X56">
            <v>10.1893214209743</v>
          </cell>
          <cell r="Y56">
            <v>9.55050555611172</v>
          </cell>
          <cell r="Z56">
            <v>9.21985815602837</v>
          </cell>
          <cell r="AA56">
            <v>9.44725433526012</v>
          </cell>
          <cell r="AB56">
            <v>9.39231301939058</v>
          </cell>
          <cell r="AC56">
            <v>9.15303880888455</v>
          </cell>
          <cell r="AD56">
            <v>9.27125174194606</v>
          </cell>
          <cell r="AE56">
            <v>8.9936247723133</v>
          </cell>
          <cell r="AF56">
            <v>8.8648569116457</v>
          </cell>
          <cell r="AG56">
            <v>9.05652592490717</v>
          </cell>
          <cell r="AH56">
            <v>8.39950127961152</v>
          </cell>
          <cell r="AI56">
            <v>9.64456869009585</v>
          </cell>
          <cell r="AJ56">
            <v>9.54178304521778</v>
          </cell>
          <cell r="AK56">
            <v>11.5877968452071</v>
          </cell>
          <cell r="AL56">
            <v>8.06217051445192</v>
          </cell>
          <cell r="AM56">
            <v>7.4968658587547</v>
          </cell>
          <cell r="AN56">
            <v>5.53816518179629</v>
          </cell>
          <cell r="AO56">
            <v>6.96585071018435</v>
          </cell>
          <cell r="AP56">
            <v>6.15014845185918</v>
          </cell>
          <cell r="AQ56">
            <v>5.50607859768165</v>
          </cell>
          <cell r="AR56">
            <v>6.0792161192382</v>
          </cell>
          <cell r="AS56">
            <v>6.27993613624268</v>
          </cell>
          <cell r="AT56">
            <v>6.07882868161318</v>
          </cell>
          <cell r="AU56">
            <v>5.98127269252819</v>
          </cell>
          <cell r="AV56">
            <v>4.55407969639469</v>
          </cell>
          <cell r="AW56">
            <v>5.04669310477165</v>
          </cell>
          <cell r="AX56">
            <v>2.73758310520141</v>
          </cell>
          <cell r="AY56">
            <v>2.46523771935151</v>
          </cell>
          <cell r="AZ56">
            <v>2.3604176123468</v>
          </cell>
          <cell r="BA56">
            <v>3.19022569149839</v>
          </cell>
          <cell r="BB56">
            <v>3.07319273711515</v>
          </cell>
          <cell r="BC56">
            <v>2.68437086854055</v>
          </cell>
          <cell r="BD56">
            <v>2.66891891891892</v>
          </cell>
          <cell r="BE56">
            <v>3.10939874104623</v>
          </cell>
          <cell r="BF56">
            <v>3.68861024033438</v>
          </cell>
          <cell r="BG56">
            <v>3.48032634514097</v>
          </cell>
          <cell r="BH56">
            <v>3.71155362776025</v>
          </cell>
        </row>
        <row r="57">
          <cell r="A57" t="str">
            <v>Curacao</v>
          </cell>
          <cell r="B57" t="str">
            <v>CUW</v>
          </cell>
          <cell r="C57" t="str">
            <v>Electricity production from renewable sources, excluding hydroelectric (% of total)</v>
          </cell>
          <cell r="D57" t="str">
            <v>EG.ELC.RNWX.ZS</v>
          </cell>
        </row>
        <row r="57"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</row>
        <row r="58">
          <cell r="A58" t="str">
            <v>Cayman Islands</v>
          </cell>
          <cell r="B58" t="str">
            <v>CYM</v>
          </cell>
          <cell r="C58" t="str">
            <v>Electricity production from renewable sources, excluding hydroelectric (% of total)</v>
          </cell>
          <cell r="D58" t="str">
            <v>EG.ELC.RNWX.ZS</v>
          </cell>
        </row>
        <row r="59">
          <cell r="A59" t="str">
            <v>Cyprus</v>
          </cell>
          <cell r="B59" t="str">
            <v>CYP</v>
          </cell>
          <cell r="C59" t="str">
            <v>Electricity production from renewable sources, excluding hydroelectric (% of total)</v>
          </cell>
          <cell r="D59" t="str">
            <v>EG.ELC.RNWX.ZS</v>
          </cell>
        </row>
        <row r="59"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0.0228466986520448</v>
          </cell>
          <cell r="AY59">
            <v>0.0214961306964746</v>
          </cell>
          <cell r="AZ59">
            <v>0.0615889960993636</v>
          </cell>
          <cell r="BA59">
            <v>0.295333727111636</v>
          </cell>
          <cell r="BB59">
            <v>0.594439117929051</v>
          </cell>
          <cell r="BC59">
            <v>1.37166478767381</v>
          </cell>
          <cell r="BD59">
            <v>3.6112801785352</v>
          </cell>
          <cell r="BE59">
            <v>5.44837820648717</v>
          </cell>
          <cell r="BF59">
            <v>7.62237762237762</v>
          </cell>
          <cell r="BG59">
            <v>7.28735632183908</v>
          </cell>
          <cell r="BH59">
            <v>8.78005735715861</v>
          </cell>
        </row>
        <row r="60">
          <cell r="A60" t="str">
            <v>Czech Republic</v>
          </cell>
          <cell r="B60" t="str">
            <v>CZE</v>
          </cell>
          <cell r="C60" t="str">
            <v>Electricity production from renewable sources, excluding hydroelectric (% of total)</v>
          </cell>
          <cell r="D60" t="str">
            <v>EG.ELC.RNWX.ZS</v>
          </cell>
        </row>
        <row r="60"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0.274491083302077</v>
          </cell>
          <cell r="AM60">
            <v>0.549761085135899</v>
          </cell>
          <cell r="AN60">
            <v>0.668592653735039</v>
          </cell>
          <cell r="AO60">
            <v>0.457515315795246</v>
          </cell>
          <cell r="AP60">
            <v>0.769266705078095</v>
          </cell>
          <cell r="AQ60">
            <v>0.908331270116365</v>
          </cell>
          <cell r="AR60">
            <v>1.05519100983494</v>
          </cell>
          <cell r="AS60">
            <v>0.721427493793803</v>
          </cell>
          <cell r="AT60">
            <v>0.704528922057278</v>
          </cell>
          <cell r="AU60">
            <v>0.665833278505165</v>
          </cell>
          <cell r="AV60">
            <v>0.598918083462133</v>
          </cell>
          <cell r="AW60">
            <v>0.861678004535147</v>
          </cell>
          <cell r="AX60">
            <v>0.917845504143731</v>
          </cell>
          <cell r="AY60">
            <v>1.1595380974012</v>
          </cell>
          <cell r="AZ60">
            <v>1.50517296385762</v>
          </cell>
          <cell r="BA60">
            <v>2.04934269764091</v>
          </cell>
          <cell r="BB60">
            <v>2.72564680517444</v>
          </cell>
          <cell r="BC60">
            <v>3.64895911477869</v>
          </cell>
          <cell r="BD60">
            <v>6.09039365723241</v>
          </cell>
          <cell r="BE60">
            <v>6.84762421124275</v>
          </cell>
          <cell r="BF60">
            <v>7.64463770812018</v>
          </cell>
          <cell r="BG60">
            <v>8.53506627808593</v>
          </cell>
          <cell r="BH60">
            <v>9.23186791904716</v>
          </cell>
        </row>
        <row r="61">
          <cell r="A61" t="str">
            <v>Germany</v>
          </cell>
          <cell r="B61" t="str">
            <v>DEU</v>
          </cell>
          <cell r="C61" t="str">
            <v>Electricity production from renewable sources, excluding hydroelectric (% of total)</v>
          </cell>
          <cell r="D61" t="str">
            <v>EG.ELC.RNWX.ZS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0.823911572006438</v>
          </cell>
          <cell r="P61">
            <v>0.845839101112608</v>
          </cell>
          <cell r="Q61">
            <v>0.81444196125257</v>
          </cell>
          <cell r="R61">
            <v>0.777877505663119</v>
          </cell>
          <cell r="S61">
            <v>0.267818508153614</v>
          </cell>
          <cell r="T61">
            <v>0.287411730984704</v>
          </cell>
          <cell r="U61">
            <v>0.296851382103018</v>
          </cell>
          <cell r="V61">
            <v>0.286584063485059</v>
          </cell>
          <cell r="W61">
            <v>0.282382459696322</v>
          </cell>
          <cell r="X61">
            <v>0.2827365994187</v>
          </cell>
          <cell r="Y61">
            <v>0.611570956812626</v>
          </cell>
          <cell r="Z61">
            <v>0.627275584356166</v>
          </cell>
          <cell r="AA61">
            <v>0.56503933912828</v>
          </cell>
          <cell r="AB61">
            <v>0.517816320966423</v>
          </cell>
          <cell r="AC61">
            <v>0.525601460953475</v>
          </cell>
          <cell r="AD61">
            <v>0.544029506685108</v>
          </cell>
          <cell r="AE61">
            <v>0.498262787626985</v>
          </cell>
          <cell r="AF61">
            <v>0.434899814691583</v>
          </cell>
          <cell r="AG61">
            <v>0.434282748044722</v>
          </cell>
          <cell r="AH61">
            <v>0.455689571346814</v>
          </cell>
          <cell r="AI61">
            <v>0.304391490915731</v>
          </cell>
          <cell r="AJ61">
            <v>0.389678738993629</v>
          </cell>
          <cell r="AK61">
            <v>0.438096808526586</v>
          </cell>
          <cell r="AL61">
            <v>0.505658513991736</v>
          </cell>
          <cell r="AM61">
            <v>0.666977656343713</v>
          </cell>
          <cell r="AN61">
            <v>0.779258803259674</v>
          </cell>
          <cell r="AO61">
            <v>0.83422463777327</v>
          </cell>
          <cell r="AP61">
            <v>1.0410374974225</v>
          </cell>
          <cell r="AQ61">
            <v>1.39144602851324</v>
          </cell>
          <cell r="AR61">
            <v>1.64149526282927</v>
          </cell>
          <cell r="AS61">
            <v>2.40130837496265</v>
          </cell>
          <cell r="AT61">
            <v>2.60566502717027</v>
          </cell>
          <cell r="AU61">
            <v>3.66919034837805</v>
          </cell>
          <cell r="AV61">
            <v>4.61710760218223</v>
          </cell>
          <cell r="AW61">
            <v>5.9790052445979</v>
          </cell>
          <cell r="AX61">
            <v>6.9611886976291</v>
          </cell>
          <cell r="AY61">
            <v>8.15985282868576</v>
          </cell>
          <cell r="AZ61">
            <v>10.5972733140486</v>
          </cell>
          <cell r="BA61">
            <v>11.4767174248873</v>
          </cell>
          <cell r="BB61">
            <v>12.8527745666699</v>
          </cell>
          <cell r="BC61">
            <v>13.3830633770785</v>
          </cell>
          <cell r="BD61">
            <v>17.4731731738326</v>
          </cell>
          <cell r="BE61">
            <v>19.5125040483039</v>
          </cell>
          <cell r="BF61">
            <v>20.4390586859838</v>
          </cell>
          <cell r="BG61">
            <v>22.9807472770598</v>
          </cell>
          <cell r="BH61">
            <v>26.2710872790643</v>
          </cell>
        </row>
        <row r="62">
          <cell r="A62" t="str">
            <v>Djibouti</v>
          </cell>
          <cell r="B62" t="str">
            <v>DJI</v>
          </cell>
          <cell r="C62" t="str">
            <v>Electricity production from renewable sources, excluding hydroelectric (% of total)</v>
          </cell>
          <cell r="D62" t="str">
            <v>EG.ELC.RNWX.ZS</v>
          </cell>
        </row>
        <row r="63">
          <cell r="A63" t="str">
            <v>Dominica</v>
          </cell>
          <cell r="B63" t="str">
            <v>DMA</v>
          </cell>
          <cell r="C63" t="str">
            <v>Electricity production from renewable sources, excluding hydroelectric (% of total)</v>
          </cell>
          <cell r="D63" t="str">
            <v>EG.ELC.RNWX.ZS</v>
          </cell>
        </row>
        <row r="64">
          <cell r="A64" t="str">
            <v>Denmark</v>
          </cell>
          <cell r="B64" t="str">
            <v>DNK</v>
          </cell>
          <cell r="C64" t="str">
            <v>Electricity production from renewable sources, excluding hydroelectric (% of total)</v>
          </cell>
          <cell r="D64" t="str">
            <v>EG.ELC.RNWX.ZS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0.0146929180135175</v>
          </cell>
          <cell r="X64">
            <v>0.027135814752838</v>
          </cell>
          <cell r="Y64">
            <v>0.0410984494675883</v>
          </cell>
          <cell r="Z64">
            <v>0.0556595658553863</v>
          </cell>
          <cell r="AA64">
            <v>0.0800809238809745</v>
          </cell>
          <cell r="AB64">
            <v>0.270526173407277</v>
          </cell>
          <cell r="AC64">
            <v>0.291107974594213</v>
          </cell>
          <cell r="AD64">
            <v>0.298517705188032</v>
          </cell>
          <cell r="AE64">
            <v>0.57499269077088</v>
          </cell>
          <cell r="AF64">
            <v>0.796907321374072</v>
          </cell>
          <cell r="AG64">
            <v>1.32525828286427</v>
          </cell>
          <cell r="AH64">
            <v>2.41573278681376</v>
          </cell>
          <cell r="AI64">
            <v>3.06750827495959</v>
          </cell>
          <cell r="AJ64">
            <v>2.82391572034478</v>
          </cell>
          <cell r="AK64">
            <v>4.3073719825623</v>
          </cell>
          <cell r="AL64">
            <v>4.64767174898452</v>
          </cell>
          <cell r="AM64">
            <v>4.21410616590271</v>
          </cell>
          <cell r="AN64">
            <v>4.95402361390718</v>
          </cell>
          <cell r="AO64">
            <v>3.84457467059834</v>
          </cell>
          <cell r="AP64">
            <v>6.56662529617511</v>
          </cell>
          <cell r="AQ64">
            <v>9.48118599956218</v>
          </cell>
          <cell r="AR64">
            <v>11.1716341212744</v>
          </cell>
          <cell r="AS64">
            <v>15.3718137186919</v>
          </cell>
          <cell r="AT64">
            <v>15.4204988205359</v>
          </cell>
          <cell r="AU64">
            <v>17.1990734848678</v>
          </cell>
          <cell r="AV64">
            <v>17.4446802061231</v>
          </cell>
          <cell r="AW64">
            <v>23.4889702245524</v>
          </cell>
          <cell r="AX64">
            <v>27.0071180268168</v>
          </cell>
          <cell r="AY64">
            <v>20.1223389094736</v>
          </cell>
          <cell r="AZ64">
            <v>26.1394851968664</v>
          </cell>
          <cell r="BA64">
            <v>27.5016386279222</v>
          </cell>
          <cell r="BB64">
            <v>27.6062996454388</v>
          </cell>
          <cell r="BC64">
            <v>31.9283618959395</v>
          </cell>
          <cell r="BD64">
            <v>40.205512503903</v>
          </cell>
          <cell r="BE64">
            <v>48.27204325592</v>
          </cell>
          <cell r="BF64">
            <v>45.9229197248367</v>
          </cell>
          <cell r="BG64">
            <v>55.8538404175988</v>
          </cell>
          <cell r="BH64">
            <v>65.443742011262</v>
          </cell>
        </row>
        <row r="65">
          <cell r="A65" t="str">
            <v>Dominican Republic</v>
          </cell>
          <cell r="B65" t="str">
            <v>DOM</v>
          </cell>
          <cell r="C65" t="str">
            <v>Electricity production from renewable sources, excluding hydroelectric (% of total)</v>
          </cell>
          <cell r="D65" t="str">
            <v>EG.ELC.RNWX.ZS</v>
          </cell>
        </row>
        <row r="65">
          <cell r="P65">
            <v>4.36029833620195</v>
          </cell>
          <cell r="Q65">
            <v>4.4457617071725</v>
          </cell>
          <cell r="R65">
            <v>3.33926981300089</v>
          </cell>
          <cell r="S65">
            <v>3.601108033241</v>
          </cell>
          <cell r="T65">
            <v>3.20723684210526</v>
          </cell>
          <cell r="U65">
            <v>3.37309749074455</v>
          </cell>
          <cell r="V65">
            <v>2.86532951289398</v>
          </cell>
          <cell r="W65">
            <v>2.78357689631176</v>
          </cell>
          <cell r="X65">
            <v>2.6266416510319</v>
          </cell>
          <cell r="Y65">
            <v>2.30202578268877</v>
          </cell>
          <cell r="Z65">
            <v>2.26176115802171</v>
          </cell>
          <cell r="AA65">
            <v>2.87572749058542</v>
          </cell>
          <cell r="AB65">
            <v>2.72807274860663</v>
          </cell>
          <cell r="AC65">
            <v>3.52878747678429</v>
          </cell>
          <cell r="AD65">
            <v>1.19760479041916</v>
          </cell>
          <cell r="AE65">
            <v>1.15553501271089</v>
          </cell>
          <cell r="AF65">
            <v>1.11516191293159</v>
          </cell>
          <cell r="AG65">
            <v>0.769230769230769</v>
          </cell>
          <cell r="AH65">
            <v>0.768049155145929</v>
          </cell>
          <cell r="AI65">
            <v>0.676041103299081</v>
          </cell>
          <cell r="AJ65">
            <v>0.641848523748395</v>
          </cell>
          <cell r="AK65">
            <v>0.465866332198531</v>
          </cell>
          <cell r="AL65">
            <v>0.653838968802541</v>
          </cell>
          <cell r="AM65">
            <v>0.796037502211215</v>
          </cell>
          <cell r="AN65">
            <v>0.748584991783823</v>
          </cell>
          <cell r="AO65">
            <v>0.604686318972033</v>
          </cell>
          <cell r="AP65">
            <v>0.66334991708126</v>
          </cell>
          <cell r="AQ65">
            <v>0.285523936423337</v>
          </cell>
          <cell r="AR65">
            <v>0.22740193291643</v>
          </cell>
          <cell r="AS65">
            <v>0.244144350347143</v>
          </cell>
          <cell r="AT65">
            <v>0.249941419979692</v>
          </cell>
          <cell r="AU65">
            <v>0.171698383173558</v>
          </cell>
          <cell r="AV65">
            <v>0.15986654618753</v>
          </cell>
          <cell r="AW65">
            <v>0.214379947229551</v>
          </cell>
          <cell r="AX65">
            <v>0.163641773281761</v>
          </cell>
          <cell r="AY65">
            <v>0.151954689874292</v>
          </cell>
          <cell r="AZ65">
            <v>0.146500632616368</v>
          </cell>
          <cell r="BA65">
            <v>0.145927301671531</v>
          </cell>
          <cell r="BB65">
            <v>0.156161272004543</v>
          </cell>
          <cell r="BC65">
            <v>0.145956345783852</v>
          </cell>
          <cell r="BD65">
            <v>0.347545460187426</v>
          </cell>
          <cell r="BE65">
            <v>1.52782618798652</v>
          </cell>
          <cell r="BF65">
            <v>3.84468976018272</v>
          </cell>
          <cell r="BG65">
            <v>4.37096591552486</v>
          </cell>
          <cell r="BH65">
            <v>5.2662946307634</v>
          </cell>
        </row>
        <row r="66">
          <cell r="A66" t="str">
            <v>Algeria</v>
          </cell>
          <cell r="B66" t="str">
            <v>DZA</v>
          </cell>
          <cell r="C66" t="str">
            <v>Electricity production from renewable sources, excluding hydroelectric (% of total)</v>
          </cell>
          <cell r="D66" t="str">
            <v>EG.ELC.RNWX.ZS</v>
          </cell>
        </row>
        <row r="66"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0.111921858193552</v>
          </cell>
        </row>
        <row r="67">
          <cell r="A67" t="str">
            <v>East Asia &amp; Pacific (excluding high income)</v>
          </cell>
          <cell r="B67" t="str">
            <v>EAP</v>
          </cell>
          <cell r="C67" t="str">
            <v>Electricity production from renewable sources, excluding hydroelectric (% of total)</v>
          </cell>
          <cell r="D67" t="str">
            <v>EG.ELC.RNWX.ZS</v>
          </cell>
        </row>
        <row r="67"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0.000920811598151927</v>
          </cell>
          <cell r="X67">
            <v>0.179058462145173</v>
          </cell>
          <cell r="Y67">
            <v>0.546023880127483</v>
          </cell>
          <cell r="Z67">
            <v>0.792097550456041</v>
          </cell>
          <cell r="AA67">
            <v>0.94817936954643</v>
          </cell>
          <cell r="AB67">
            <v>1.14356911258785</v>
          </cell>
          <cell r="AC67">
            <v>1.15777808772232</v>
          </cell>
          <cell r="AD67">
            <v>1.17523749058863</v>
          </cell>
          <cell r="AE67">
            <v>1.01953512429845</v>
          </cell>
          <cell r="AF67">
            <v>0.894010456552432</v>
          </cell>
          <cell r="AG67">
            <v>0.903516122244951</v>
          </cell>
          <cell r="AH67">
            <v>0.904026799533845</v>
          </cell>
          <cell r="AI67">
            <v>0.894544598361003</v>
          </cell>
          <cell r="AJ67">
            <v>0.798431428926451</v>
          </cell>
          <cell r="AK67">
            <v>0.726590603805277</v>
          </cell>
          <cell r="AL67">
            <v>0.656821365726148</v>
          </cell>
          <cell r="AM67">
            <v>0.751385923280474</v>
          </cell>
          <cell r="AN67">
            <v>0.9192202704721</v>
          </cell>
          <cell r="AO67">
            <v>0.827947060068984</v>
          </cell>
          <cell r="AP67">
            <v>0.903958966499514</v>
          </cell>
          <cell r="AQ67">
            <v>0.988499672646776</v>
          </cell>
          <cell r="AR67">
            <v>1.09136949167959</v>
          </cell>
          <cell r="AS67">
            <v>1.17340827259111</v>
          </cell>
          <cell r="AT67">
            <v>1.08694062643151</v>
          </cell>
          <cell r="AU67">
            <v>0.999334794625228</v>
          </cell>
          <cell r="AV67">
            <v>0.890007125724552</v>
          </cell>
          <cell r="AW67">
            <v>0.829457654994063</v>
          </cell>
          <cell r="AX67">
            <v>0.853372427173711</v>
          </cell>
          <cell r="AY67">
            <v>0.880659118300744</v>
          </cell>
          <cell r="AZ67">
            <v>0.908520208341166</v>
          </cell>
          <cell r="BA67">
            <v>1.27611227869687</v>
          </cell>
          <cell r="BB67">
            <v>1.66511928689843</v>
          </cell>
          <cell r="BC67">
            <v>1.9372027381239</v>
          </cell>
          <cell r="BD67">
            <v>2.33073134929458</v>
          </cell>
          <cell r="BE67">
            <v>2.77159738986027</v>
          </cell>
          <cell r="BF67">
            <v>3.58617831017639</v>
          </cell>
          <cell r="BG67">
            <v>4.03218635549206</v>
          </cell>
          <cell r="BH67">
            <v>4.75944216909399</v>
          </cell>
        </row>
        <row r="68">
          <cell r="A68" t="str">
            <v>Early-demographic dividend</v>
          </cell>
          <cell r="B68" t="str">
            <v>EAR</v>
          </cell>
          <cell r="C68" t="str">
            <v>Electricity production from renewable sources, excluding hydroelectric (% of total)</v>
          </cell>
          <cell r="D68" t="str">
            <v>EG.ELC.RNWX.ZS</v>
          </cell>
        </row>
        <row r="68">
          <cell r="P68">
            <v>0.210531404196677</v>
          </cell>
          <cell r="Q68">
            <v>0.204466722885195</v>
          </cell>
          <cell r="R68">
            <v>0.240404582374793</v>
          </cell>
          <cell r="S68">
            <v>0.322378413670503</v>
          </cell>
          <cell r="T68">
            <v>0.356096276071824</v>
          </cell>
          <cell r="U68">
            <v>0.411509447347153</v>
          </cell>
          <cell r="V68">
            <v>0.396214062003695</v>
          </cell>
          <cell r="W68">
            <v>0.3555602744799</v>
          </cell>
          <cell r="X68">
            <v>0.492288951434726</v>
          </cell>
          <cell r="Y68">
            <v>0.66497794565287</v>
          </cell>
          <cell r="Z68">
            <v>0.821024086229133</v>
          </cell>
          <cell r="AA68">
            <v>0.941477000030681</v>
          </cell>
          <cell r="AB68">
            <v>1.03228255879575</v>
          </cell>
          <cell r="AC68">
            <v>1.02591561700373</v>
          </cell>
          <cell r="AD68">
            <v>1.00950512333092</v>
          </cell>
          <cell r="AE68">
            <v>1.07304379945743</v>
          </cell>
          <cell r="AF68">
            <v>1.06926617322828</v>
          </cell>
          <cell r="AG68">
            <v>1.07717432813171</v>
          </cell>
          <cell r="AH68">
            <v>1.07630643107428</v>
          </cell>
          <cell r="AI68">
            <v>1.08510180857725</v>
          </cell>
          <cell r="AJ68">
            <v>1.15444777203573</v>
          </cell>
          <cell r="AK68">
            <v>1.17228873674158</v>
          </cell>
          <cell r="AL68">
            <v>1.12250512492085</v>
          </cell>
          <cell r="AM68">
            <v>1.1417507292004</v>
          </cell>
          <cell r="AN68">
            <v>1.15206458275037</v>
          </cell>
          <cell r="AO68">
            <v>1.10148747231211</v>
          </cell>
          <cell r="AP68">
            <v>1.09727163018648</v>
          </cell>
          <cell r="AQ68">
            <v>1.14186403031297</v>
          </cell>
          <cell r="AR68">
            <v>1.24033490250543</v>
          </cell>
          <cell r="AS68">
            <v>1.38457107702527</v>
          </cell>
          <cell r="AT68">
            <v>1.42089887558307</v>
          </cell>
          <cell r="AU68">
            <v>1.41716483457641</v>
          </cell>
          <cell r="AV68">
            <v>1.4451787947886</v>
          </cell>
          <cell r="AW68">
            <v>1.4988768947659</v>
          </cell>
          <cell r="AX68">
            <v>1.56738375283748</v>
          </cell>
          <cell r="AY68">
            <v>1.63926852704576</v>
          </cell>
          <cell r="AZ68">
            <v>1.75814391495201</v>
          </cell>
          <cell r="BA68">
            <v>1.84672329654654</v>
          </cell>
          <cell r="BB68">
            <v>2.07391831010943</v>
          </cell>
          <cell r="BC68">
            <v>2.18399290274108</v>
          </cell>
          <cell r="BD68">
            <v>2.36990273990893</v>
          </cell>
          <cell r="BE68">
            <v>2.6613976397237</v>
          </cell>
          <cell r="BF68">
            <v>2.88795067993737</v>
          </cell>
          <cell r="BG68">
            <v>3.20700262884322</v>
          </cell>
          <cell r="BH68">
            <v>3.55813208919999</v>
          </cell>
        </row>
        <row r="69">
          <cell r="A69" t="str">
            <v>East Asia &amp; Pacific</v>
          </cell>
          <cell r="B69" t="str">
            <v>EAS</v>
          </cell>
          <cell r="C69" t="str">
            <v>Electricity production from renewable sources, excluding hydroelectric (% of total)</v>
          </cell>
          <cell r="D69" t="str">
            <v>EG.ELC.RNWX.ZS</v>
          </cell>
        </row>
        <row r="69">
          <cell r="P69">
            <v>0.227607904087395</v>
          </cell>
          <cell r="Q69">
            <v>0.208117078216965</v>
          </cell>
          <cell r="R69">
            <v>0.226744756779033</v>
          </cell>
          <cell r="S69">
            <v>0.257637023556935</v>
          </cell>
          <cell r="T69">
            <v>0.249340802672803</v>
          </cell>
          <cell r="U69">
            <v>0.240544533767678</v>
          </cell>
          <cell r="V69">
            <v>0.222681396411943</v>
          </cell>
          <cell r="W69">
            <v>0.234874260820065</v>
          </cell>
          <cell r="X69">
            <v>0.291290406543918</v>
          </cell>
          <cell r="Y69">
            <v>0.413545671702441</v>
          </cell>
          <cell r="Z69">
            <v>0.485757092647723</v>
          </cell>
          <cell r="AA69">
            <v>1.28145143770756</v>
          </cell>
          <cell r="AB69">
            <v>1.37074888100974</v>
          </cell>
          <cell r="AC69">
            <v>1.40607644283532</v>
          </cell>
          <cell r="AD69">
            <v>1.40295611212632</v>
          </cell>
          <cell r="AE69">
            <v>1.39472535603444</v>
          </cell>
          <cell r="AF69">
            <v>1.34064350788005</v>
          </cell>
          <cell r="AG69">
            <v>1.36363716648689</v>
          </cell>
          <cell r="AH69">
            <v>1.39146443238505</v>
          </cell>
          <cell r="AI69">
            <v>1.04231736193193</v>
          </cell>
          <cell r="AJ69">
            <v>1.00435252844519</v>
          </cell>
          <cell r="AK69">
            <v>0.950177012811738</v>
          </cell>
          <cell r="AL69">
            <v>0.890648727829098</v>
          </cell>
          <cell r="AM69">
            <v>0.919627658392097</v>
          </cell>
          <cell r="AN69">
            <v>1.03899252515057</v>
          </cell>
          <cell r="AO69">
            <v>1.00289005656288</v>
          </cell>
          <cell r="AP69">
            <v>1.03808516356186</v>
          </cell>
          <cell r="AQ69">
            <v>1.04375974690859</v>
          </cell>
          <cell r="AR69">
            <v>1.10093333837563</v>
          </cell>
          <cell r="AS69">
            <v>1.12108481286636</v>
          </cell>
          <cell r="AT69">
            <v>1.0854636468038</v>
          </cell>
          <cell r="AU69">
            <v>1.05278000145211</v>
          </cell>
          <cell r="AV69">
            <v>1.03156815205524</v>
          </cell>
          <cell r="AW69">
            <v>1.01239724268639</v>
          </cell>
          <cell r="AX69">
            <v>1.09583327943495</v>
          </cell>
          <cell r="AY69">
            <v>1.13283654617386</v>
          </cell>
          <cell r="AZ69">
            <v>1.17919008688158</v>
          </cell>
          <cell r="BA69">
            <v>1.44995843305422</v>
          </cell>
          <cell r="BB69">
            <v>1.72938431522033</v>
          </cell>
          <cell r="BC69">
            <v>2.16590898003706</v>
          </cell>
          <cell r="BD69">
            <v>2.50028438164424</v>
          </cell>
          <cell r="BE69">
            <v>2.89173726215292</v>
          </cell>
          <cell r="BF69">
            <v>3.63151457458701</v>
          </cell>
          <cell r="BG69">
            <v>4.20201524964191</v>
          </cell>
          <cell r="BH69">
            <v>4.97273448995126</v>
          </cell>
        </row>
        <row r="70">
          <cell r="A70" t="str">
            <v>Europe &amp; Central Asia (excluding high income)</v>
          </cell>
          <cell r="B70" t="str">
            <v>ECA</v>
          </cell>
          <cell r="C70" t="str">
            <v>Electricity production from renewable sources, excluding hydroelectric (% of total)</v>
          </cell>
          <cell r="D70" t="str">
            <v>EG.ELC.RNWX.ZS</v>
          </cell>
        </row>
        <row r="70">
          <cell r="AI70">
            <v>0.00784977927145973</v>
          </cell>
          <cell r="AJ70">
            <v>0.0101912374898607</v>
          </cell>
          <cell r="AK70">
            <v>0.0106483991138821</v>
          </cell>
          <cell r="AL70">
            <v>0.0121490871850757</v>
          </cell>
          <cell r="AM70">
            <v>0.0129404619977395</v>
          </cell>
          <cell r="AN70">
            <v>0.0252733016893383</v>
          </cell>
          <cell r="AO70">
            <v>0.0221058202181448</v>
          </cell>
          <cell r="AP70">
            <v>0.0305895429256012</v>
          </cell>
          <cell r="AQ70">
            <v>0.0278252156920946</v>
          </cell>
          <cell r="AR70">
            <v>0.02085736657483</v>
          </cell>
          <cell r="AS70">
            <v>0.024593736532297</v>
          </cell>
          <cell r="AT70">
            <v>0.0313339150816915</v>
          </cell>
          <cell r="AU70">
            <v>0.032143186714141</v>
          </cell>
          <cell r="AV70">
            <v>0.0406192969370446</v>
          </cell>
          <cell r="AW70">
            <v>0.0444623959756402</v>
          </cell>
          <cell r="AX70">
            <v>0.0418326717416356</v>
          </cell>
          <cell r="AY70">
            <v>0.0492460934142642</v>
          </cell>
          <cell r="AZ70">
            <v>0.0856224862992628</v>
          </cell>
          <cell r="BA70">
            <v>0.118656637355652</v>
          </cell>
          <cell r="BB70">
            <v>0.185424719370967</v>
          </cell>
          <cell r="BC70">
            <v>0.304138262079656</v>
          </cell>
          <cell r="BD70">
            <v>0.412860823940133</v>
          </cell>
          <cell r="BE70">
            <v>0.572217473225591</v>
          </cell>
          <cell r="BF70">
            <v>0.773041437043013</v>
          </cell>
          <cell r="BG70">
            <v>0.921495332985725</v>
          </cell>
          <cell r="BH70">
            <v>1.20113382598281</v>
          </cell>
        </row>
        <row r="71">
          <cell r="A71" t="str">
            <v>Europe &amp; Central Asia</v>
          </cell>
          <cell r="B71" t="str">
            <v>ECS</v>
          </cell>
          <cell r="C71" t="str">
            <v>Electricity production from renewable sources, excluding hydroelectric (% of total)</v>
          </cell>
          <cell r="D71" t="str">
            <v>EG.ELC.RNWX.ZS</v>
          </cell>
        </row>
        <row r="71">
          <cell r="P71">
            <v>0.350779087967562</v>
          </cell>
          <cell r="Q71">
            <v>0.323480838280617</v>
          </cell>
          <cell r="R71">
            <v>0.31911548478276</v>
          </cell>
          <cell r="S71">
            <v>0.257345480048399</v>
          </cell>
          <cell r="T71">
            <v>0.273886381717765</v>
          </cell>
          <cell r="U71">
            <v>0.25428452687197</v>
          </cell>
          <cell r="V71">
            <v>0.259126672021308</v>
          </cell>
          <cell r="W71">
            <v>0.26224263291679</v>
          </cell>
          <cell r="X71">
            <v>0.260274806623284</v>
          </cell>
          <cell r="Y71">
            <v>0.312379240734867</v>
          </cell>
          <cell r="Z71">
            <v>0.322617496666231</v>
          </cell>
          <cell r="AA71">
            <v>0.287442334260745</v>
          </cell>
          <cell r="AB71">
            <v>0.290463540196078</v>
          </cell>
          <cell r="AC71">
            <v>0.296624422390079</v>
          </cell>
          <cell r="AD71">
            <v>0.302720101811017</v>
          </cell>
          <cell r="AE71">
            <v>0.324563589559691</v>
          </cell>
          <cell r="AF71">
            <v>0.307656054863237</v>
          </cell>
          <cell r="AG71">
            <v>0.318180537384929</v>
          </cell>
          <cell r="AH71">
            <v>0.314864299974205</v>
          </cell>
          <cell r="AI71">
            <v>0.436778117673469</v>
          </cell>
          <cell r="AJ71">
            <v>0.461743929990908</v>
          </cell>
          <cell r="AK71">
            <v>0.510449956447762</v>
          </cell>
          <cell r="AL71">
            <v>0.582192527150794</v>
          </cell>
          <cell r="AM71">
            <v>0.649924579142757</v>
          </cell>
          <cell r="AN71">
            <v>0.717763151232389</v>
          </cell>
          <cell r="AO71">
            <v>0.73028801021467</v>
          </cell>
          <cell r="AP71">
            <v>0.898700779254396</v>
          </cell>
          <cell r="AQ71">
            <v>1.06161572553972</v>
          </cell>
          <cell r="AR71">
            <v>1.15875218484628</v>
          </cell>
          <cell r="AS71">
            <v>1.38359896656997</v>
          </cell>
          <cell r="AT71">
            <v>1.50544823160029</v>
          </cell>
          <cell r="AU71">
            <v>1.81652583831787</v>
          </cell>
          <cell r="AV71">
            <v>2.10504790486404</v>
          </cell>
          <cell r="AW71">
            <v>2.57961761013368</v>
          </cell>
          <cell r="AX71">
            <v>2.97633233307603</v>
          </cell>
          <cell r="AY71">
            <v>3.36865296873791</v>
          </cell>
          <cell r="AZ71">
            <v>3.96544455977492</v>
          </cell>
          <cell r="BA71">
            <v>4.48577730429197</v>
          </cell>
          <cell r="BB71">
            <v>5.32410719000061</v>
          </cell>
          <cell r="BC71">
            <v>5.90901417518273</v>
          </cell>
          <cell r="BD71">
            <v>7.18654230800583</v>
          </cell>
          <cell r="BE71">
            <v>8.39736228929575</v>
          </cell>
          <cell r="BF71">
            <v>9.53771745778325</v>
          </cell>
          <cell r="BG71">
            <v>10.4619588908397</v>
          </cell>
          <cell r="BH71">
            <v>11.7818989355122</v>
          </cell>
        </row>
        <row r="72">
          <cell r="A72" t="str">
            <v>Ecuador</v>
          </cell>
          <cell r="B72" t="str">
            <v>ECU</v>
          </cell>
          <cell r="C72" t="str">
            <v>Electricity production from renewable sources, excluding hydroelectric (% of total)</v>
          </cell>
          <cell r="D72" t="str">
            <v>EG.ELC.RNWX.ZS</v>
          </cell>
        </row>
        <row r="72"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0.812623274161736</v>
          </cell>
          <cell r="AY72">
            <v>1.03730017761989</v>
          </cell>
          <cell r="AZ72">
            <v>1.34375763498656</v>
          </cell>
          <cell r="BA72">
            <v>1.12132646011585</v>
          </cell>
          <cell r="BB72">
            <v>1.18477031611826</v>
          </cell>
          <cell r="BC72">
            <v>1.2250756061305</v>
          </cell>
          <cell r="BD72">
            <v>1.36779595015576</v>
          </cell>
          <cell r="BE72">
            <v>1.30432879590318</v>
          </cell>
          <cell r="BF72">
            <v>1.53475774902197</v>
          </cell>
          <cell r="BG72">
            <v>2.03645040523306</v>
          </cell>
          <cell r="BH72">
            <v>2.10220673635308</v>
          </cell>
        </row>
        <row r="73">
          <cell r="A73" t="str">
            <v>Egypt, Arab Rep.</v>
          </cell>
          <cell r="B73" t="str">
            <v>EGY</v>
          </cell>
          <cell r="C73" t="str">
            <v>Electricity production from renewable sources, excluding hydroelectric (% of total)</v>
          </cell>
          <cell r="D73" t="str">
            <v>EG.ELC.RNWX.ZS</v>
          </cell>
        </row>
        <row r="73"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0.0350390539455435</v>
          </cell>
          <cell r="AS73">
            <v>0.175319606362694</v>
          </cell>
          <cell r="AT73">
            <v>0.265363463893759</v>
          </cell>
          <cell r="AU73">
            <v>0.228725193407333</v>
          </cell>
          <cell r="AV73">
            <v>0.386623661788345</v>
          </cell>
          <cell r="AW73">
            <v>0.516293349391406</v>
          </cell>
          <cell r="AX73">
            <v>0.507866409053271</v>
          </cell>
          <cell r="AY73">
            <v>0.533763116622042</v>
          </cell>
          <cell r="AZ73">
            <v>0.664114633698024</v>
          </cell>
          <cell r="BA73">
            <v>0.696733821733822</v>
          </cell>
          <cell r="BB73">
            <v>0.815107913669065</v>
          </cell>
          <cell r="BC73">
            <v>1.16079457205918</v>
          </cell>
          <cell r="BD73">
            <v>1.10986874706174</v>
          </cell>
          <cell r="BE73">
            <v>0.909322836941468</v>
          </cell>
          <cell r="BF73">
            <v>0.936626004165427</v>
          </cell>
          <cell r="BG73">
            <v>0.966976411722659</v>
          </cell>
          <cell r="BH73">
            <v>0.878132950867417</v>
          </cell>
        </row>
        <row r="74">
          <cell r="A74" t="str">
            <v>Euro area</v>
          </cell>
          <cell r="B74" t="str">
            <v>EMU</v>
          </cell>
          <cell r="C74" t="str">
            <v>Electricity production from renewable sources, excluding hydroelectric (% of total)</v>
          </cell>
          <cell r="D74" t="str">
            <v>EG.ELC.RNWX.ZS</v>
          </cell>
          <cell r="E74">
            <v>0.615399513683427</v>
          </cell>
          <cell r="F74">
            <v>0.627174252459401</v>
          </cell>
          <cell r="G74">
            <v>0.591252540063875</v>
          </cell>
          <cell r="H74">
            <v>0.594216620786403</v>
          </cell>
          <cell r="I74">
            <v>0.550968643643257</v>
          </cell>
          <cell r="J74">
            <v>0.560194312087601</v>
          </cell>
          <cell r="K74">
            <v>0.717425388972406</v>
          </cell>
          <cell r="L74">
            <v>0.736711119825792</v>
          </cell>
          <cell r="M74">
            <v>0.757461607578589</v>
          </cell>
          <cell r="N74">
            <v>0.743965849555673</v>
          </cell>
          <cell r="O74">
            <v>0.967796698531755</v>
          </cell>
          <cell r="P74">
            <v>0.9358149743668</v>
          </cell>
          <cell r="Q74">
            <v>0.837297706289684</v>
          </cell>
          <cell r="R74">
            <v>0.804365002926583</v>
          </cell>
          <cell r="S74">
            <v>0.630457273324637</v>
          </cell>
          <cell r="T74">
            <v>0.695526954087114</v>
          </cell>
          <cell r="U74">
            <v>0.635096287882661</v>
          </cell>
          <cell r="V74">
            <v>0.64050810293786</v>
          </cell>
          <cell r="W74">
            <v>0.65203617363304</v>
          </cell>
          <cell r="X74">
            <v>0.623558071452522</v>
          </cell>
          <cell r="Y74">
            <v>0.738605250166363</v>
          </cell>
          <cell r="Z74">
            <v>0.72553588335051</v>
          </cell>
          <cell r="AA74">
            <v>0.634017122129011</v>
          </cell>
          <cell r="AB74">
            <v>0.608402060086001</v>
          </cell>
          <cell r="AC74">
            <v>0.601134403609771</v>
          </cell>
          <cell r="AD74">
            <v>0.624272826064768</v>
          </cell>
          <cell r="AE74">
            <v>0.659155451557035</v>
          </cell>
          <cell r="AF74">
            <v>0.622721718090088</v>
          </cell>
          <cell r="AG74">
            <v>0.64295230008584</v>
          </cell>
          <cell r="AH74">
            <v>0.612129773634218</v>
          </cell>
          <cell r="AI74">
            <v>0.88315427456289</v>
          </cell>
          <cell r="AJ74">
            <v>0.90887707842138</v>
          </cell>
          <cell r="AK74">
            <v>0.954612654985309</v>
          </cell>
          <cell r="AL74">
            <v>1.04994146080571</v>
          </cell>
          <cell r="AM74">
            <v>1.1140178092858</v>
          </cell>
          <cell r="AN74">
            <v>1.21766957388006</v>
          </cell>
          <cell r="AO74">
            <v>1.21306453977473</v>
          </cell>
          <cell r="AP74">
            <v>1.46068121529666</v>
          </cell>
          <cell r="AQ74">
            <v>1.70333045093663</v>
          </cell>
          <cell r="AR74">
            <v>1.84096169404829</v>
          </cell>
          <cell r="AS74">
            <v>2.19109071954726</v>
          </cell>
          <cell r="AT74">
            <v>2.41597162971025</v>
          </cell>
          <cell r="AU74">
            <v>2.97958491299833</v>
          </cell>
          <cell r="AV74">
            <v>3.46720459577013</v>
          </cell>
          <cell r="AW74">
            <v>4.1814723401226</v>
          </cell>
          <cell r="AX74">
            <v>4.90503830269623</v>
          </cell>
          <cell r="AY74">
            <v>5.66761384768734</v>
          </cell>
          <cell r="AZ74">
            <v>6.74934489103781</v>
          </cell>
          <cell r="BA74">
            <v>7.68182230098476</v>
          </cell>
          <cell r="BB74">
            <v>9.06894401786578</v>
          </cell>
          <cell r="BC74">
            <v>10.003522143896</v>
          </cell>
          <cell r="BD74">
            <v>12.2896493087302</v>
          </cell>
          <cell r="BE74">
            <v>14.4335701650892</v>
          </cell>
          <cell r="BF74">
            <v>15.9985609808299</v>
          </cell>
          <cell r="BG74">
            <v>17.2493220213363</v>
          </cell>
          <cell r="BH74">
            <v>18.7394423214865</v>
          </cell>
        </row>
        <row r="75">
          <cell r="A75" t="str">
            <v>Eritrea</v>
          </cell>
          <cell r="B75" t="str">
            <v>ERI</v>
          </cell>
          <cell r="C75" t="str">
            <v>Electricity production from renewable sources, excluding hydroelectric (% of total)</v>
          </cell>
          <cell r="D75" t="str">
            <v>EG.ELC.RNWX.ZS</v>
          </cell>
        </row>
        <row r="75"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0.467289719626168</v>
          </cell>
          <cell r="AQ75">
            <v>0.512820512820513</v>
          </cell>
          <cell r="AR75">
            <v>0.467289719626168</v>
          </cell>
          <cell r="AS75">
            <v>0.476190476190476</v>
          </cell>
          <cell r="AT75">
            <v>0.429184549356223</v>
          </cell>
          <cell r="AU75">
            <v>0.386100386100386</v>
          </cell>
          <cell r="AV75">
            <v>0.36101083032491</v>
          </cell>
          <cell r="AW75">
            <v>0.353356890459364</v>
          </cell>
          <cell r="AX75">
            <v>0.347222222222222</v>
          </cell>
          <cell r="AY75">
            <v>0.743494423791822</v>
          </cell>
          <cell r="AZ75">
            <v>0.694444444444444</v>
          </cell>
          <cell r="BA75">
            <v>0.696864111498258</v>
          </cell>
          <cell r="BB75">
            <v>0.677966101694915</v>
          </cell>
          <cell r="BC75">
            <v>0.643086816720257</v>
          </cell>
          <cell r="BD75">
            <v>0.593471810089021</v>
          </cell>
          <cell r="BE75">
            <v>0.557103064066852</v>
          </cell>
          <cell r="BF75">
            <v>0.540540540540541</v>
          </cell>
          <cell r="BG75">
            <v>0.515463917525773</v>
          </cell>
          <cell r="BH75">
            <v>0.492610837438424</v>
          </cell>
        </row>
        <row r="76">
          <cell r="A76" t="str">
            <v>Spain</v>
          </cell>
          <cell r="B76" t="str">
            <v>ESP</v>
          </cell>
          <cell r="C76" t="str">
            <v>Electricity production from renewable sources, excluding hydroelectric (% of total)</v>
          </cell>
          <cell r="D76" t="str">
            <v>EG.ELC.RNWX.ZS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0.0834769017636716</v>
          </cell>
          <cell r="P76">
            <v>0.0844361451652188</v>
          </cell>
          <cell r="Q76">
            <v>0.0898181550467496</v>
          </cell>
          <cell r="R76">
            <v>0.0740153317472905</v>
          </cell>
          <cell r="S76">
            <v>0.0636894949797692</v>
          </cell>
          <cell r="T76">
            <v>0.137640381008064</v>
          </cell>
          <cell r="U76">
            <v>0.209535548209984</v>
          </cell>
          <cell r="V76">
            <v>0.333372892144699</v>
          </cell>
          <cell r="W76">
            <v>0.321504151066254</v>
          </cell>
          <cell r="X76">
            <v>0.239725700314222</v>
          </cell>
          <cell r="Y76">
            <v>0.331422921282479</v>
          </cell>
          <cell r="Z76">
            <v>0.385468562493182</v>
          </cell>
          <cell r="AA76">
            <v>0.429052208693814</v>
          </cell>
          <cell r="AB76">
            <v>0.485361160706547</v>
          </cell>
          <cell r="AC76">
            <v>0.465683369176841</v>
          </cell>
          <cell r="AD76">
            <v>0.486399133875192</v>
          </cell>
          <cell r="AE76">
            <v>0.419565149577315</v>
          </cell>
          <cell r="AF76">
            <v>0.424566007571301</v>
          </cell>
          <cell r="AG76">
            <v>0.485626046296831</v>
          </cell>
          <cell r="AH76">
            <v>0.367527173913043</v>
          </cell>
          <cell r="AI76">
            <v>0.371678372551354</v>
          </cell>
          <cell r="AJ76">
            <v>0.364461159684392</v>
          </cell>
          <cell r="AK76">
            <v>0.437779195915763</v>
          </cell>
          <cell r="AL76">
            <v>0.452910788154839</v>
          </cell>
          <cell r="AM76">
            <v>0.512112963170128</v>
          </cell>
          <cell r="AN76">
            <v>0.782627599700476</v>
          </cell>
          <cell r="AO76">
            <v>0.841577019582961</v>
          </cell>
          <cell r="AP76">
            <v>1.17263292571386</v>
          </cell>
          <cell r="AQ76">
            <v>1.49851079672375</v>
          </cell>
          <cell r="AR76">
            <v>2.17890855385572</v>
          </cell>
          <cell r="AS76">
            <v>2.82363378764355</v>
          </cell>
          <cell r="AT76">
            <v>3.61012069490747</v>
          </cell>
          <cell r="AU76">
            <v>4.98422371069995</v>
          </cell>
          <cell r="AV76">
            <v>5.94606568653741</v>
          </cell>
          <cell r="AW76">
            <v>6.89891994274395</v>
          </cell>
          <cell r="AX76">
            <v>8.24681718461193</v>
          </cell>
          <cell r="AY76">
            <v>8.86048541521473</v>
          </cell>
          <cell r="AZ76">
            <v>10.2617620652069</v>
          </cell>
          <cell r="BA76">
            <v>12.4700139559712</v>
          </cell>
          <cell r="BB76">
            <v>16.3323271741775</v>
          </cell>
          <cell r="BC76">
            <v>18.5947975328506</v>
          </cell>
          <cell r="BD76">
            <v>19.5267774145637</v>
          </cell>
          <cell r="BE76">
            <v>22.5952738975716</v>
          </cell>
          <cell r="BF76">
            <v>26.4851036614614</v>
          </cell>
          <cell r="BG76">
            <v>25.859341186911</v>
          </cell>
          <cell r="BH76">
            <v>24.8200092155282</v>
          </cell>
        </row>
        <row r="77">
          <cell r="A77" t="str">
            <v>Estonia</v>
          </cell>
          <cell r="B77" t="str">
            <v>EST</v>
          </cell>
          <cell r="C77" t="str">
            <v>Electricity production from renewable sources, excluding hydroelectric (% of total)</v>
          </cell>
          <cell r="D77" t="str">
            <v>EG.ELC.RNWX.ZS</v>
          </cell>
        </row>
        <row r="77"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0.0690210514206833</v>
          </cell>
          <cell r="AO77">
            <v>0.0549269471602768</v>
          </cell>
          <cell r="AP77">
            <v>0.0867867216315904</v>
          </cell>
          <cell r="AQ77">
            <v>0.140828541251027</v>
          </cell>
          <cell r="AR77">
            <v>0.145137880986938</v>
          </cell>
          <cell r="AS77">
            <v>0.152707623634441</v>
          </cell>
          <cell r="AT77">
            <v>0.129671106919722</v>
          </cell>
          <cell r="AU77">
            <v>0.281458895273836</v>
          </cell>
          <cell r="AV77">
            <v>0.354365587164091</v>
          </cell>
          <cell r="AW77">
            <v>0.368788819875776</v>
          </cell>
          <cell r="AX77">
            <v>0.872121509064184</v>
          </cell>
          <cell r="AY77">
            <v>1.19194410193177</v>
          </cell>
          <cell r="AZ77">
            <v>1.01722723543888</v>
          </cell>
          <cell r="BA77">
            <v>1.59720253284189</v>
          </cell>
          <cell r="BB77">
            <v>5.79792687094202</v>
          </cell>
          <cell r="BC77">
            <v>7.84480098734958</v>
          </cell>
          <cell r="BD77">
            <v>8.91181261149461</v>
          </cell>
          <cell r="BE77">
            <v>11.9913094342776</v>
          </cell>
          <cell r="BF77">
            <v>8.99435028248588</v>
          </cell>
          <cell r="BG77">
            <v>10.9432749477744</v>
          </cell>
          <cell r="BH77">
            <v>14.1595468944994</v>
          </cell>
        </row>
        <row r="78">
          <cell r="A78" t="str">
            <v>Ethiopia</v>
          </cell>
          <cell r="B78" t="str">
            <v>ETH</v>
          </cell>
          <cell r="C78" t="str">
            <v>Electricity production from renewable sources, excluding hydroelectric (% of total)</v>
          </cell>
          <cell r="D78" t="str">
            <v>EG.ELC.RNWX.ZS</v>
          </cell>
        </row>
        <row r="78"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1.57289776164549</v>
          </cell>
          <cell r="AR78">
            <v>1.21654501216545</v>
          </cell>
          <cell r="AS78">
            <v>0.29868578255675</v>
          </cell>
          <cell r="AT78">
            <v>0.0497017892644135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0.370664548583532</v>
          </cell>
          <cell r="BB78">
            <v>0.601202404809619</v>
          </cell>
          <cell r="BC78">
            <v>0.36144578313253</v>
          </cell>
          <cell r="BD78">
            <v>0.583964646464647</v>
          </cell>
          <cell r="BE78">
            <v>2.52897787144363</v>
          </cell>
          <cell r="BF78">
            <v>4.09101356010113</v>
          </cell>
          <cell r="BG78">
            <v>5.24435102469785</v>
          </cell>
          <cell r="BH78">
            <v>7.27220465651049</v>
          </cell>
        </row>
        <row r="79">
          <cell r="A79" t="str">
            <v>European Union</v>
          </cell>
          <cell r="B79" t="str">
            <v>EUU</v>
          </cell>
          <cell r="C79" t="str">
            <v>Electricity production from renewable sources, excluding hydroelectric (% of total)</v>
          </cell>
          <cell r="D79" t="str">
            <v>EG.ELC.RNWX.ZS</v>
          </cell>
          <cell r="E79">
            <v>0.460715497195554</v>
          </cell>
          <cell r="F79">
            <v>0.468479398155897</v>
          </cell>
          <cell r="G79">
            <v>0.443419503067287</v>
          </cell>
          <cell r="H79">
            <v>0.447798588257752</v>
          </cell>
          <cell r="I79">
            <v>0.414731217573318</v>
          </cell>
          <cell r="J79">
            <v>0.422398877367806</v>
          </cell>
          <cell r="K79">
            <v>0.541029294467437</v>
          </cell>
          <cell r="L79">
            <v>0.554939939126046</v>
          </cell>
          <cell r="M79">
            <v>0.571018224915183</v>
          </cell>
          <cell r="N79">
            <v>0.56581749915059</v>
          </cell>
          <cell r="O79">
            <v>0.754882657263244</v>
          </cell>
          <cell r="P79">
            <v>0.735641386014164</v>
          </cell>
          <cell r="Q79">
            <v>0.669738767780455</v>
          </cell>
          <cell r="R79">
            <v>0.660455851398828</v>
          </cell>
          <cell r="S79">
            <v>0.52465071460255</v>
          </cell>
          <cell r="T79">
            <v>0.558944292470891</v>
          </cell>
          <cell r="U79">
            <v>0.513906902218623</v>
          </cell>
          <cell r="V79">
            <v>0.519713959557631</v>
          </cell>
          <cell r="W79">
            <v>0.52239405548849</v>
          </cell>
          <cell r="X79">
            <v>0.507560384186299</v>
          </cell>
          <cell r="Y79">
            <v>0.613952072624984</v>
          </cell>
          <cell r="Z79">
            <v>0.617757739176991</v>
          </cell>
          <cell r="AA79">
            <v>0.551522080026188</v>
          </cell>
          <cell r="AB79">
            <v>0.558444007897223</v>
          </cell>
          <cell r="AC79">
            <v>0.567834308865828</v>
          </cell>
          <cell r="AD79">
            <v>0.581977889453509</v>
          </cell>
          <cell r="AE79">
            <v>0.616340007813647</v>
          </cell>
          <cell r="AF79">
            <v>0.579208294043114</v>
          </cell>
          <cell r="AG79">
            <v>0.600523700516641</v>
          </cell>
          <cell r="AH79">
            <v>0.593810471140524</v>
          </cell>
          <cell r="AI79">
            <v>0.807984580473972</v>
          </cell>
          <cell r="AJ79">
            <v>0.837466068072667</v>
          </cell>
          <cell r="AK79">
            <v>0.901502240944574</v>
          </cell>
          <cell r="AL79">
            <v>0.996189201132302</v>
          </cell>
          <cell r="AM79">
            <v>1.06013285977261</v>
          </cell>
          <cell r="AN79">
            <v>1.1505453364819</v>
          </cell>
          <cell r="AO79">
            <v>1.13787764651271</v>
          </cell>
          <cell r="AP79">
            <v>1.40717835521098</v>
          </cell>
          <cell r="AQ79">
            <v>1.64566227973184</v>
          </cell>
          <cell r="AR79">
            <v>1.78076149958041</v>
          </cell>
          <cell r="AS79">
            <v>2.15927949784657</v>
          </cell>
          <cell r="AT79">
            <v>2.32393825188845</v>
          </cell>
          <cell r="AU79">
            <v>2.83968373355836</v>
          </cell>
          <cell r="AV79">
            <v>3.29272163906076</v>
          </cell>
          <cell r="AW79">
            <v>4.04731118078836</v>
          </cell>
          <cell r="AX79">
            <v>4.68636345738982</v>
          </cell>
          <cell r="AY79">
            <v>5.31592913227163</v>
          </cell>
          <cell r="AZ79">
            <v>6.33698471909261</v>
          </cell>
          <cell r="BA79">
            <v>7.20580447664067</v>
          </cell>
          <cell r="BB79">
            <v>8.54349722894136</v>
          </cell>
          <cell r="BC79">
            <v>9.47824416300625</v>
          </cell>
          <cell r="BD79">
            <v>11.6060860410368</v>
          </cell>
          <cell r="BE79">
            <v>13.6333499487767</v>
          </cell>
          <cell r="BF79">
            <v>15.1789214546852</v>
          </cell>
          <cell r="BG79">
            <v>16.5043758155412</v>
          </cell>
          <cell r="BH79">
            <v>18.0419596512847</v>
          </cell>
        </row>
        <row r="80">
          <cell r="A80" t="str">
            <v>Fragile and conflict affected situations</v>
          </cell>
          <cell r="B80" t="str">
            <v>FCS</v>
          </cell>
          <cell r="C80" t="str">
            <v>Electricity production from renewable sources, excluding hydroelectric (% of total)</v>
          </cell>
          <cell r="D80" t="str">
            <v>EG.ELC.RNWX.ZS</v>
          </cell>
        </row>
        <row r="80">
          <cell r="P80">
            <v>0.0274956856406556</v>
          </cell>
          <cell r="Q80">
            <v>0.0249952403486937</v>
          </cell>
          <cell r="R80">
            <v>0.0222826268348094</v>
          </cell>
          <cell r="S80">
            <v>0.0210680975521514</v>
          </cell>
          <cell r="T80">
            <v>0.0189758464704186</v>
          </cell>
          <cell r="U80">
            <v>0.0172616134106258</v>
          </cell>
          <cell r="V80">
            <v>0.0157254823385822</v>
          </cell>
          <cell r="W80">
            <v>0.0143637207670956</v>
          </cell>
          <cell r="X80">
            <v>0.0121160237810744</v>
          </cell>
          <cell r="Y80">
            <v>0.0110884586611233</v>
          </cell>
          <cell r="Z80">
            <v>0.0105237704471694</v>
          </cell>
          <cell r="AA80">
            <v>0.00973450482904315</v>
          </cell>
          <cell r="AB80">
            <v>0.00884528276787639</v>
          </cell>
          <cell r="AC80">
            <v>0.00827766404142941</v>
          </cell>
          <cell r="AD80">
            <v>0.00963414262901922</v>
          </cell>
          <cell r="AE80">
            <v>0.0122458309816924</v>
          </cell>
          <cell r="AF80">
            <v>0.00923479156151948</v>
          </cell>
          <cell r="AG80">
            <v>0.00864249284346389</v>
          </cell>
          <cell r="AH80">
            <v>0.00846025094353686</v>
          </cell>
          <cell r="AI80">
            <v>0.00867594610484232</v>
          </cell>
          <cell r="AJ80">
            <v>0.00852969349254808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0.000423235418422007</v>
          </cell>
          <cell r="AQ80">
            <v>0.0108106005221509</v>
          </cell>
          <cell r="AR80">
            <v>0.00817544241167976</v>
          </cell>
          <cell r="AS80">
            <v>0.00222986174216835</v>
          </cell>
          <cell r="AT80">
            <v>0.000706744273814375</v>
          </cell>
          <cell r="AU80">
            <v>0.000333794072338429</v>
          </cell>
          <cell r="AV80">
            <v>0.000334252600465301</v>
          </cell>
          <cell r="AW80">
            <v>0.000308086456661848</v>
          </cell>
          <cell r="AX80">
            <v>0.000882679781343588</v>
          </cell>
          <cell r="AY80">
            <v>0.209941411171677</v>
          </cell>
          <cell r="AZ80">
            <v>0.0400185892571393</v>
          </cell>
          <cell r="BA80">
            <v>0.046637855587032</v>
          </cell>
          <cell r="BB80">
            <v>0.0423125551192088</v>
          </cell>
          <cell r="BC80">
            <v>0.0449289858134566</v>
          </cell>
          <cell r="BD80">
            <v>0.0557285979809514</v>
          </cell>
          <cell r="BE80">
            <v>0.106297908324484</v>
          </cell>
          <cell r="BF80">
            <v>0.156224948087999</v>
          </cell>
          <cell r="BG80">
            <v>0.179143319380303</v>
          </cell>
          <cell r="BH80">
            <v>0.238185654266245</v>
          </cell>
        </row>
        <row r="81">
          <cell r="A81" t="str">
            <v>Finland</v>
          </cell>
          <cell r="B81" t="str">
            <v>FIN</v>
          </cell>
          <cell r="C81" t="str">
            <v>Electricity production from renewable sources, excluding hydroelectric (% of total)</v>
          </cell>
          <cell r="D81" t="str">
            <v>EG.ELC.RNWX.ZS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9.48195008919212</v>
          </cell>
          <cell r="AJ81">
            <v>8.62277101369296</v>
          </cell>
          <cell r="AK81">
            <v>8.58033780857514</v>
          </cell>
          <cell r="AL81">
            <v>9.7627662535405</v>
          </cell>
          <cell r="AM81">
            <v>9.86271731346467</v>
          </cell>
          <cell r="AN81">
            <v>10.3380963535566</v>
          </cell>
          <cell r="AO81">
            <v>8.50619116947516</v>
          </cell>
          <cell r="AP81">
            <v>11.433156007864</v>
          </cell>
          <cell r="AQ81">
            <v>13.3353285732609</v>
          </cell>
          <cell r="AR81">
            <v>12.1125300545661</v>
          </cell>
          <cell r="AS81">
            <v>12.4599862810106</v>
          </cell>
          <cell r="AT81">
            <v>11.1994200252396</v>
          </cell>
          <cell r="AU81">
            <v>12.0792475485291</v>
          </cell>
          <cell r="AV81">
            <v>11.234969048692</v>
          </cell>
          <cell r="AW81">
            <v>12.3024054982818</v>
          </cell>
          <cell r="AX81">
            <v>13.7202119520558</v>
          </cell>
          <cell r="AY81">
            <v>13.3297696569152</v>
          </cell>
          <cell r="AZ81">
            <v>12.4881531171149</v>
          </cell>
          <cell r="BA81">
            <v>13.7785411716086</v>
          </cell>
          <cell r="BB81">
            <v>12.5060705712581</v>
          </cell>
          <cell r="BC81">
            <v>13.9735230681508</v>
          </cell>
          <cell r="BD81">
            <v>15.9589665446729</v>
          </cell>
          <cell r="BE81">
            <v>16.6181420516681</v>
          </cell>
          <cell r="BF81">
            <v>17.9505171421755</v>
          </cell>
          <cell r="BG81">
            <v>18.90621787529</v>
          </cell>
          <cell r="BH81">
            <v>20.0533551029928</v>
          </cell>
        </row>
        <row r="82">
          <cell r="A82" t="str">
            <v>Fiji</v>
          </cell>
          <cell r="B82" t="str">
            <v>FJI</v>
          </cell>
          <cell r="C82" t="str">
            <v>Electricity production from renewable sources, excluding hydroelectric (% of total)</v>
          </cell>
          <cell r="D82" t="str">
            <v>EG.ELC.RNWX.ZS</v>
          </cell>
        </row>
        <row r="83">
          <cell r="A83" t="str">
            <v>France</v>
          </cell>
          <cell r="B83" t="str">
            <v>FRA</v>
          </cell>
          <cell r="C83" t="str">
            <v>Electricity production from renewable sources, excluding hydroelectric (% of total)</v>
          </cell>
          <cell r="D83" t="str">
            <v>EG.ELC.RNWX.ZS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0.351944266466931</v>
          </cell>
          <cell r="L83">
            <v>0.5175983436853</v>
          </cell>
          <cell r="M83">
            <v>0.751159998702099</v>
          </cell>
          <cell r="N83">
            <v>0.776112889147512</v>
          </cell>
          <cell r="O83">
            <v>0.492433014125948</v>
          </cell>
          <cell r="P83">
            <v>0.45877740633562</v>
          </cell>
          <cell r="Q83">
            <v>0.481305599850468</v>
          </cell>
          <cell r="R83">
            <v>0.438884870800184</v>
          </cell>
          <cell r="S83">
            <v>0.416918655370437</v>
          </cell>
          <cell r="T83">
            <v>0.378857383401513</v>
          </cell>
          <cell r="U83">
            <v>0.289521366774023</v>
          </cell>
          <cell r="V83">
            <v>0.293181278213352</v>
          </cell>
          <cell r="W83">
            <v>0.298481063034779</v>
          </cell>
          <cell r="X83">
            <v>0.294424645172559</v>
          </cell>
          <cell r="Y83">
            <v>0.279043014597292</v>
          </cell>
          <cell r="Z83">
            <v>0.275006349091173</v>
          </cell>
          <cell r="AA83">
            <v>0.28513150523579</v>
          </cell>
          <cell r="AB83">
            <v>0.269502537589848</v>
          </cell>
          <cell r="AC83">
            <v>0.26777993696014</v>
          </cell>
          <cell r="AD83">
            <v>0.25047145851457</v>
          </cell>
          <cell r="AE83">
            <v>0.251266733782064</v>
          </cell>
          <cell r="AF83">
            <v>0.245987429670441</v>
          </cell>
          <cell r="AG83">
            <v>0.236525964041903</v>
          </cell>
          <cell r="AH83">
            <v>0.335039922286598</v>
          </cell>
          <cell r="AI83">
            <v>0.458534176735802</v>
          </cell>
          <cell r="AJ83">
            <v>0.465443788030433</v>
          </cell>
          <cell r="AK83">
            <v>0.463901950170757</v>
          </cell>
          <cell r="AL83">
            <v>0.420735264684214</v>
          </cell>
          <cell r="AM83">
            <v>0.455758934497559</v>
          </cell>
          <cell r="AN83">
            <v>0.475365481747798</v>
          </cell>
          <cell r="AO83">
            <v>0.477453059941865</v>
          </cell>
          <cell r="AP83">
            <v>0.536553720245521</v>
          </cell>
          <cell r="AQ83">
            <v>0.527139607227766</v>
          </cell>
          <cell r="AR83">
            <v>0.554833981471001</v>
          </cell>
          <cell r="AS83">
            <v>0.567842087954797</v>
          </cell>
          <cell r="AT83">
            <v>0.636546692928115</v>
          </cell>
          <cell r="AU83">
            <v>0.688004624026877</v>
          </cell>
          <cell r="AV83">
            <v>0.732497008035562</v>
          </cell>
          <cell r="AW83">
            <v>0.771043238205764</v>
          </cell>
          <cell r="AX83">
            <v>0.848199436284379</v>
          </cell>
          <cell r="AY83">
            <v>1.05982803916886</v>
          </cell>
          <cell r="AZ83">
            <v>1.47296199460056</v>
          </cell>
          <cell r="BA83">
            <v>1.78832001293948</v>
          </cell>
          <cell r="BB83">
            <v>2.38644865008489</v>
          </cell>
          <cell r="BC83">
            <v>2.74364904259372</v>
          </cell>
          <cell r="BD83">
            <v>3.52424174342844</v>
          </cell>
          <cell r="BE83">
            <v>4.34270980091747</v>
          </cell>
          <cell r="BF83">
            <v>4.57658318463611</v>
          </cell>
          <cell r="BG83">
            <v>5.19396949616148</v>
          </cell>
          <cell r="BH83">
            <v>6.19651673309742</v>
          </cell>
        </row>
        <row r="84">
          <cell r="A84" t="str">
            <v>Faroe Islands</v>
          </cell>
          <cell r="B84" t="str">
            <v>FRO</v>
          </cell>
          <cell r="C84" t="str">
            <v>Electricity production from renewable sources, excluding hydroelectric (% of total)</v>
          </cell>
          <cell r="D84" t="str">
            <v>EG.ELC.RNWX.ZS</v>
          </cell>
        </row>
        <row r="85">
          <cell r="A85" t="str">
            <v>Micronesia, Fed. Sts.</v>
          </cell>
          <cell r="B85" t="str">
            <v>FSM</v>
          </cell>
          <cell r="C85" t="str">
            <v>Electricity production from renewable sources, excluding hydroelectric (% of total)</v>
          </cell>
          <cell r="D85" t="str">
            <v>EG.ELC.RNWX.ZS</v>
          </cell>
        </row>
        <row r="86">
          <cell r="A86" t="str">
            <v>Gabon</v>
          </cell>
          <cell r="B86" t="str">
            <v>GAB</v>
          </cell>
          <cell r="C86" t="str">
            <v>Electricity production from renewable sources, excluding hydroelectric (% of total)</v>
          </cell>
          <cell r="D86" t="str">
            <v>EG.ELC.RNWX.ZS</v>
          </cell>
        </row>
        <row r="86"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0.306748466257669</v>
          </cell>
          <cell r="AJ86">
            <v>0.812182741116751</v>
          </cell>
          <cell r="AK86">
            <v>0.80563947633434</v>
          </cell>
          <cell r="AL86">
            <v>0.800800800800801</v>
          </cell>
          <cell r="AM86">
            <v>0.844277673545966</v>
          </cell>
          <cell r="AN86">
            <v>0.790166812993854</v>
          </cell>
          <cell r="AO86">
            <v>0.57660626029654</v>
          </cell>
          <cell r="AP86">
            <v>0.557324840764331</v>
          </cell>
          <cell r="AQ86">
            <v>0.521221146686523</v>
          </cell>
          <cell r="AR86">
            <v>0.52710843373494</v>
          </cell>
          <cell r="AS86">
            <v>0.532319391634981</v>
          </cell>
          <cell r="AT86">
            <v>0.497512437810945</v>
          </cell>
          <cell r="AU86">
            <v>0.472334682860999</v>
          </cell>
          <cell r="AV86">
            <v>0.45632333767927</v>
          </cell>
          <cell r="AW86">
            <v>0.519480519480519</v>
          </cell>
          <cell r="AX86">
            <v>0.508259212198221</v>
          </cell>
          <cell r="AY86">
            <v>0.48048048048048</v>
          </cell>
          <cell r="AZ86">
            <v>0.461361014994233</v>
          </cell>
          <cell r="BA86">
            <v>0.439077936333699</v>
          </cell>
          <cell r="BB86">
            <v>0.491266375545852</v>
          </cell>
          <cell r="BC86">
            <v>0.465116279069767</v>
          </cell>
          <cell r="BD86">
            <v>0.440960313571779</v>
          </cell>
          <cell r="BE86">
            <v>0.55452865064695</v>
          </cell>
          <cell r="BF86">
            <v>0.524809160305344</v>
          </cell>
          <cell r="BG86">
            <v>0.600600600600601</v>
          </cell>
          <cell r="BH86">
            <v>0.564440263405456</v>
          </cell>
        </row>
        <row r="87">
          <cell r="A87" t="str">
            <v>United Kingdom</v>
          </cell>
          <cell r="B87" t="str">
            <v>GBR</v>
          </cell>
          <cell r="C87" t="str">
            <v>Electricity production from renewable sources, excluding hydroelectric (% of total)</v>
          </cell>
          <cell r="D87" t="str">
            <v>EG.ELC.RNWX.ZS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0.000356638468451761</v>
          </cell>
          <cell r="AD87">
            <v>0.000339306254432188</v>
          </cell>
          <cell r="AE87">
            <v>0.000334051544153263</v>
          </cell>
          <cell r="AF87">
            <v>0</v>
          </cell>
          <cell r="AG87">
            <v>0.000326057894839808</v>
          </cell>
          <cell r="AH87">
            <v>0.00287838810266251</v>
          </cell>
          <cell r="AI87">
            <v>0.190083554940127</v>
          </cell>
          <cell r="AJ87">
            <v>0.217518484403396</v>
          </cell>
          <cell r="AK87">
            <v>0.304998340358107</v>
          </cell>
          <cell r="AL87">
            <v>0.440209534764429</v>
          </cell>
          <cell r="AM87">
            <v>0.572573102293985</v>
          </cell>
          <cell r="AN87">
            <v>0.611448799809919</v>
          </cell>
          <cell r="AO87">
            <v>0.656145061878602</v>
          </cell>
          <cell r="AP87">
            <v>0.795291826565095</v>
          </cell>
          <cell r="AQ87">
            <v>0.977902342700628</v>
          </cell>
          <cell r="AR87">
            <v>1.17180013689254</v>
          </cell>
          <cell r="AS87">
            <v>1.30457429048414</v>
          </cell>
          <cell r="AT87">
            <v>1.43657419030881</v>
          </cell>
          <cell r="AU87">
            <v>1.6484873698306</v>
          </cell>
          <cell r="AV87">
            <v>1.86894382295228</v>
          </cell>
          <cell r="AW87">
            <v>2.37529326974683</v>
          </cell>
          <cell r="AX87">
            <v>3.03874808434448</v>
          </cell>
          <cell r="AY87">
            <v>3.43466436214829</v>
          </cell>
          <cell r="AZ87">
            <v>3.71834053912375</v>
          </cell>
          <cell r="BA87">
            <v>4.34113764519398</v>
          </cell>
          <cell r="BB87">
            <v>5.36546662699593</v>
          </cell>
          <cell r="BC87">
            <v>5.87088285184344</v>
          </cell>
          <cell r="BD87">
            <v>7.9284295108727</v>
          </cell>
          <cell r="BE87">
            <v>9.95585976238163</v>
          </cell>
          <cell r="BF87">
            <v>13.6651728823286</v>
          </cell>
          <cell r="BG87">
            <v>17.5052864211302</v>
          </cell>
          <cell r="BH87">
            <v>22.9703052717954</v>
          </cell>
        </row>
        <row r="88">
          <cell r="A88" t="str">
            <v>Georgia</v>
          </cell>
          <cell r="B88" t="str">
            <v>GEO</v>
          </cell>
          <cell r="C88" t="str">
            <v>Electricity production from renewable sources, excluding hydroelectric (% of total)</v>
          </cell>
          <cell r="D88" t="str">
            <v>EG.ELC.RNWX.ZS</v>
          </cell>
        </row>
        <row r="88"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</row>
        <row r="89">
          <cell r="A89" t="str">
            <v>Ghana</v>
          </cell>
          <cell r="B89" t="str">
            <v>GHA</v>
          </cell>
          <cell r="C89" t="str">
            <v>Electricity production from renewable sources, excluding hydroelectric (% of total)</v>
          </cell>
          <cell r="D89" t="str">
            <v>EG.ELC.RNWX.ZS</v>
          </cell>
        </row>
        <row r="89"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0.0233082122601196</v>
          </cell>
          <cell r="BG89">
            <v>0.0308570546941294</v>
          </cell>
          <cell r="BH89">
            <v>0.0261073883909146</v>
          </cell>
        </row>
        <row r="90">
          <cell r="A90" t="str">
            <v>Gibraltar</v>
          </cell>
          <cell r="B90" t="str">
            <v>GIB</v>
          </cell>
          <cell r="C90" t="str">
            <v>Electricity production from renewable sources, excluding hydroelectric (% of total)</v>
          </cell>
          <cell r="D90" t="str">
            <v>EG.ELC.RNWX.ZS</v>
          </cell>
        </row>
        <row r="90"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</row>
        <row r="91">
          <cell r="A91" t="str">
            <v>Guinea</v>
          </cell>
          <cell r="B91" t="str">
            <v>GIN</v>
          </cell>
          <cell r="C91" t="str">
            <v>Electricity production from renewable sources, excluding hydroelectric (% of total)</v>
          </cell>
          <cell r="D91" t="str">
            <v>EG.ELC.RNWX.ZS</v>
          </cell>
        </row>
        <row r="92">
          <cell r="A92" t="str">
            <v>Gambia, The</v>
          </cell>
          <cell r="B92" t="str">
            <v>GMB</v>
          </cell>
          <cell r="C92" t="str">
            <v>Electricity production from renewable sources, excluding hydroelectric (% of total)</v>
          </cell>
          <cell r="D92" t="str">
            <v>EG.ELC.RNWX.ZS</v>
          </cell>
        </row>
        <row r="93">
          <cell r="A93" t="str">
            <v>Guinea-Bissau</v>
          </cell>
          <cell r="B93" t="str">
            <v>GNB</v>
          </cell>
          <cell r="C93" t="str">
            <v>Electricity production from renewable sources, excluding hydroelectric (% of total)</v>
          </cell>
          <cell r="D93" t="str">
            <v>EG.ELC.RNWX.ZS</v>
          </cell>
        </row>
        <row r="94">
          <cell r="A94" t="str">
            <v>Equatorial Guinea</v>
          </cell>
          <cell r="B94" t="str">
            <v>GNQ</v>
          </cell>
          <cell r="C94" t="str">
            <v>Electricity production from renewable sources, excluding hydroelectric (% of total)</v>
          </cell>
          <cell r="D94" t="str">
            <v>EG.ELC.RNWX.ZS</v>
          </cell>
        </row>
        <row r="95">
          <cell r="A95" t="str">
            <v>Greece</v>
          </cell>
          <cell r="B95" t="str">
            <v>GRC</v>
          </cell>
          <cell r="C95" t="str">
            <v>Electricity production from renewable sources, excluding hydroelectric (% of total)</v>
          </cell>
          <cell r="D95" t="str">
            <v>EG.ELC.RNWX.ZS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0.0033238050920694</v>
          </cell>
          <cell r="AG95">
            <v>0.00301549966829504</v>
          </cell>
          <cell r="AH95">
            <v>0.00292312189418299</v>
          </cell>
          <cell r="AI95">
            <v>0.00575125808770669</v>
          </cell>
          <cell r="AJ95">
            <v>0.00559550121702151</v>
          </cell>
          <cell r="AK95">
            <v>0.0241773002014775</v>
          </cell>
          <cell r="AL95">
            <v>0.125862023756457</v>
          </cell>
          <cell r="AM95">
            <v>0.0941036626136054</v>
          </cell>
          <cell r="AN95">
            <v>0.0847478147170634</v>
          </cell>
          <cell r="AO95">
            <v>0.0895993963830138</v>
          </cell>
          <cell r="AP95">
            <v>0.0831562413378915</v>
          </cell>
          <cell r="AQ95">
            <v>0.151580770896492</v>
          </cell>
          <cell r="AR95">
            <v>0.329992914262577</v>
          </cell>
          <cell r="AS95">
            <v>0.844174075807206</v>
          </cell>
          <cell r="AT95">
            <v>1.57321576607129</v>
          </cell>
          <cell r="AU95">
            <v>1.4403559180647</v>
          </cell>
          <cell r="AV95">
            <v>1.94456437267939</v>
          </cell>
          <cell r="AW95">
            <v>2.1185792256814</v>
          </cell>
          <cell r="AX95">
            <v>2.33732141955677</v>
          </cell>
          <cell r="AY95">
            <v>3.01434055069044</v>
          </cell>
          <cell r="AZ95">
            <v>3.19401699861268</v>
          </cell>
          <cell r="BA95">
            <v>3.87525432349949</v>
          </cell>
          <cell r="BB95">
            <v>4.60110649163584</v>
          </cell>
          <cell r="BC95">
            <v>5.33756340753395</v>
          </cell>
          <cell r="BD95">
            <v>6.98303251537889</v>
          </cell>
          <cell r="BE95">
            <v>9.45845880436393</v>
          </cell>
          <cell r="BF95">
            <v>14.0123262247435</v>
          </cell>
          <cell r="BG95">
            <v>15.2970621536261</v>
          </cell>
          <cell r="BH95">
            <v>16.888580139709</v>
          </cell>
        </row>
        <row r="96">
          <cell r="A96" t="str">
            <v>Grenada</v>
          </cell>
          <cell r="B96" t="str">
            <v>GRD</v>
          </cell>
          <cell r="C96" t="str">
            <v>Electricity production from renewable sources, excluding hydroelectric (% of total)</v>
          </cell>
          <cell r="D96" t="str">
            <v>EG.ELC.RNWX.ZS</v>
          </cell>
        </row>
        <row r="97">
          <cell r="A97" t="str">
            <v>Greenland</v>
          </cell>
          <cell r="B97" t="str">
            <v>GRL</v>
          </cell>
          <cell r="C97" t="str">
            <v>Electricity production from renewable sources, excluding hydroelectric (% of total)</v>
          </cell>
          <cell r="D97" t="str">
            <v>EG.ELC.RNWX.ZS</v>
          </cell>
        </row>
        <row r="98">
          <cell r="A98" t="str">
            <v>Guatemala</v>
          </cell>
          <cell r="B98" t="str">
            <v>GTM</v>
          </cell>
          <cell r="C98" t="str">
            <v>Electricity production from renewable sources, excluding hydroelectric (% of total)</v>
          </cell>
          <cell r="D98" t="str">
            <v>EG.ELC.RNWX.ZS</v>
          </cell>
        </row>
        <row r="98">
          <cell r="P98">
            <v>3.92706872370266</v>
          </cell>
          <cell r="Q98">
            <v>3.92857142857143</v>
          </cell>
          <cell r="R98">
            <v>4.73568281938326</v>
          </cell>
          <cell r="S98">
            <v>6.32911392405063</v>
          </cell>
          <cell r="T98">
            <v>5.54561717352415</v>
          </cell>
          <cell r="U98">
            <v>6.21836587129429</v>
          </cell>
          <cell r="V98">
            <v>4.95376486129458</v>
          </cell>
          <cell r="W98">
            <v>3.76411543287327</v>
          </cell>
          <cell r="X98">
            <v>2.97265160523187</v>
          </cell>
          <cell r="Y98">
            <v>2.66393442622951</v>
          </cell>
          <cell r="Z98">
            <v>5.29994175888177</v>
          </cell>
          <cell r="AA98">
            <v>6.32040050062578</v>
          </cell>
          <cell r="AB98">
            <v>5.57103064066852</v>
          </cell>
          <cell r="AC98">
            <v>5.3735255570118</v>
          </cell>
          <cell r="AD98">
            <v>4.94505494505495</v>
          </cell>
          <cell r="AE98">
            <v>6.20555914673562</v>
          </cell>
          <cell r="AF98">
            <v>6.78260869565217</v>
          </cell>
          <cell r="AG98">
            <v>7.01086956521739</v>
          </cell>
          <cell r="AH98">
            <v>11.0581506196378</v>
          </cell>
          <cell r="AI98">
            <v>13.0375114364135</v>
          </cell>
          <cell r="AJ98">
            <v>14.4356955380577</v>
          </cell>
          <cell r="AK98">
            <v>12.6126126126126</v>
          </cell>
          <cell r="AL98">
            <v>12.7955493741307</v>
          </cell>
          <cell r="AM98">
            <v>12.4717285945073</v>
          </cell>
          <cell r="AN98">
            <v>12.6133786848073</v>
          </cell>
          <cell r="AO98">
            <v>13.1415010382676</v>
          </cell>
          <cell r="AP98">
            <v>15.1253241140882</v>
          </cell>
          <cell r="AQ98">
            <v>6.93447037701975</v>
          </cell>
          <cell r="AR98">
            <v>11.4798379316998</v>
          </cell>
          <cell r="AS98">
            <v>10.0198412698413</v>
          </cell>
          <cell r="AT98">
            <v>10.4148881680041</v>
          </cell>
          <cell r="AU98">
            <v>10.2406719431433</v>
          </cell>
          <cell r="AV98">
            <v>11.3549483222427</v>
          </cell>
          <cell r="AW98">
            <v>11.4289429202964</v>
          </cell>
          <cell r="AX98">
            <v>10.9703068704187</v>
          </cell>
          <cell r="AY98">
            <v>11.5111437668381</v>
          </cell>
          <cell r="AZ98">
            <v>13.008222932846</v>
          </cell>
          <cell r="BA98">
            <v>13.2599220004588</v>
          </cell>
          <cell r="BB98">
            <v>16.5911351829336</v>
          </cell>
          <cell r="BC98">
            <v>20.5667378837288</v>
          </cell>
          <cell r="BD98">
            <v>18.9521838579675</v>
          </cell>
          <cell r="BE98">
            <v>19.5176370590735</v>
          </cell>
          <cell r="BF98">
            <v>20.2520161290323</v>
          </cell>
          <cell r="BG98">
            <v>23.3923578751165</v>
          </cell>
          <cell r="BH98">
            <v>25.3481642249955</v>
          </cell>
        </row>
        <row r="99">
          <cell r="A99" t="str">
            <v>Guam</v>
          </cell>
          <cell r="B99" t="str">
            <v>GUM</v>
          </cell>
          <cell r="C99" t="str">
            <v>Electricity production from renewable sources, excluding hydroelectric (% of total)</v>
          </cell>
          <cell r="D99" t="str">
            <v>EG.ELC.RNWX.ZS</v>
          </cell>
        </row>
        <row r="100">
          <cell r="A100" t="str">
            <v>Guyana</v>
          </cell>
          <cell r="B100" t="str">
            <v>GUY</v>
          </cell>
          <cell r="C100" t="str">
            <v>Electricity production from renewable sources, excluding hydroelectric (% of total)</v>
          </cell>
          <cell r="D100" t="str">
            <v>EG.ELC.RNWX.ZS</v>
          </cell>
        </row>
        <row r="101">
          <cell r="A101" t="str">
            <v>High income</v>
          </cell>
          <cell r="B101" t="str">
            <v>HIC</v>
          </cell>
          <cell r="C101" t="str">
            <v>Electricity production from renewable sources, excluding hydroelectric (% of total)</v>
          </cell>
          <cell r="D101" t="str">
            <v>EG.ELC.RNWX.ZS</v>
          </cell>
          <cell r="E101">
            <v>0.171238635854464</v>
          </cell>
          <cell r="F101">
            <v>0.181911908112968</v>
          </cell>
          <cell r="G101">
            <v>0.187542504582849</v>
          </cell>
          <cell r="H101">
            <v>0.199431316909593</v>
          </cell>
          <cell r="I101">
            <v>0.195401925633293</v>
          </cell>
          <cell r="J101">
            <v>0.195795313116724</v>
          </cell>
          <cell r="K101">
            <v>0.222799562492847</v>
          </cell>
          <cell r="L101">
            <v>0.216775359802439</v>
          </cell>
          <cell r="M101">
            <v>0.224773968634229</v>
          </cell>
          <cell r="N101">
            <v>0.224723410553276</v>
          </cell>
          <cell r="O101">
            <v>0.281169090327456</v>
          </cell>
          <cell r="P101">
            <v>0.277001112063397</v>
          </cell>
          <cell r="Q101">
            <v>0.276037785656341</v>
          </cell>
          <cell r="R101">
            <v>0.294307928528339</v>
          </cell>
          <cell r="S101">
            <v>0.265554265861343</v>
          </cell>
          <cell r="T101">
            <v>0.290009792266481</v>
          </cell>
          <cell r="U101">
            <v>0.296798877059217</v>
          </cell>
          <cell r="V101">
            <v>0.301272269441494</v>
          </cell>
          <cell r="W101">
            <v>0.291114176363483</v>
          </cell>
          <cell r="X101">
            <v>0.313099846955073</v>
          </cell>
          <cell r="Y101">
            <v>0.361984109379673</v>
          </cell>
          <cell r="Z101">
            <v>0.386709637661267</v>
          </cell>
          <cell r="AA101">
            <v>0.509298048509491</v>
          </cell>
          <cell r="AB101">
            <v>0.537138881099299</v>
          </cell>
          <cell r="AC101">
            <v>0.572703261417335</v>
          </cell>
          <cell r="AD101">
            <v>0.609343130036231</v>
          </cell>
          <cell r="AE101">
            <v>0.651150206485893</v>
          </cell>
          <cell r="AF101">
            <v>0.654755195442721</v>
          </cell>
          <cell r="AG101">
            <v>0.659155067765653</v>
          </cell>
          <cell r="AH101">
            <v>1.41963588800337</v>
          </cell>
          <cell r="AI101">
            <v>1.71678184004131</v>
          </cell>
          <cell r="AJ101">
            <v>1.28056083179149</v>
          </cell>
          <cell r="AK101">
            <v>1.40028186552494</v>
          </cell>
          <cell r="AL101">
            <v>1.42888643668016</v>
          </cell>
          <cell r="AM101">
            <v>1.45613668343593</v>
          </cell>
          <cell r="AN101">
            <v>1.43159984450957</v>
          </cell>
          <cell r="AO101">
            <v>1.43200142658937</v>
          </cell>
          <cell r="AP101">
            <v>1.49027315454767</v>
          </cell>
          <cell r="AQ101">
            <v>1.52006626701311</v>
          </cell>
          <cell r="AR101">
            <v>1.60207129476858</v>
          </cell>
          <cell r="AS101">
            <v>1.70062240232527</v>
          </cell>
          <cell r="AT101">
            <v>1.75630279565856</v>
          </cell>
          <cell r="AU101">
            <v>1.95584652480139</v>
          </cell>
          <cell r="AV101">
            <v>2.11855931966095</v>
          </cell>
          <cell r="AW101">
            <v>2.37776119303028</v>
          </cell>
          <cell r="AX101">
            <v>2.63426175684486</v>
          </cell>
          <cell r="AY101">
            <v>2.93775487233489</v>
          </cell>
          <cell r="AZ101">
            <v>3.30730393338786</v>
          </cell>
          <cell r="BA101">
            <v>3.77779897125677</v>
          </cell>
          <cell r="BB101">
            <v>4.41815021980427</v>
          </cell>
          <cell r="BC101">
            <v>5.01706875934889</v>
          </cell>
          <cell r="BD101">
            <v>5.9529915473969</v>
          </cell>
          <cell r="BE101">
            <v>6.84403755797945</v>
          </cell>
          <cell r="BF101">
            <v>7.80685208582163</v>
          </cell>
          <cell r="BG101">
            <v>8.65630720915502</v>
          </cell>
          <cell r="BH101">
            <v>9.63853540673744</v>
          </cell>
        </row>
        <row r="102">
          <cell r="A102" t="str">
            <v>Hong Kong SAR, China</v>
          </cell>
          <cell r="B102" t="str">
            <v>HKG</v>
          </cell>
          <cell r="C102" t="str">
            <v>Electricity production from renewable sources, excluding hydroelectric (% of total)</v>
          </cell>
          <cell r="D102" t="str">
            <v>EG.ELC.RNWX.ZS</v>
          </cell>
        </row>
        <row r="102"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0.00258953310718078</v>
          </cell>
          <cell r="AZ102">
            <v>0.00256726227151366</v>
          </cell>
          <cell r="BA102">
            <v>0.00263199452545139</v>
          </cell>
          <cell r="BB102">
            <v>0.00258184446968915</v>
          </cell>
          <cell r="BC102">
            <v>0.242269518326517</v>
          </cell>
          <cell r="BD102">
            <v>0.204561726500972</v>
          </cell>
          <cell r="BE102">
            <v>0.234270414993307</v>
          </cell>
          <cell r="BF102">
            <v>0.242606874712702</v>
          </cell>
          <cell r="BG102">
            <v>0.265604249667995</v>
          </cell>
          <cell r="BH102">
            <v>0.278727320536419</v>
          </cell>
        </row>
        <row r="103">
          <cell r="A103" t="str">
            <v>Honduras</v>
          </cell>
          <cell r="B103" t="str">
            <v>HND</v>
          </cell>
          <cell r="C103" t="str">
            <v>Electricity production from renewable sources, excluding hydroelectric (% of total)</v>
          </cell>
          <cell r="D103" t="str">
            <v>EG.ELC.RNWX.ZS</v>
          </cell>
        </row>
        <row r="103"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0.0290951411114344</v>
          </cell>
          <cell r="AS103">
            <v>0.0273822562979189</v>
          </cell>
          <cell r="AT103">
            <v>0.231719876416066</v>
          </cell>
          <cell r="AU103">
            <v>0.730638090599123</v>
          </cell>
          <cell r="AV103">
            <v>0.793650793650794</v>
          </cell>
          <cell r="AW103">
            <v>1.09233305853256</v>
          </cell>
          <cell r="AX103">
            <v>2.28449045154382</v>
          </cell>
          <cell r="AY103">
            <v>2.37061769616027</v>
          </cell>
          <cell r="AZ103">
            <v>2.65193370165746</v>
          </cell>
          <cell r="BA103">
            <v>3.00809283860131</v>
          </cell>
          <cell r="BB103">
            <v>2.53584905660377</v>
          </cell>
          <cell r="BC103">
            <v>2.36092666371551</v>
          </cell>
          <cell r="BD103">
            <v>9.99607996863975</v>
          </cell>
          <cell r="BE103">
            <v>13.2945736434109</v>
          </cell>
          <cell r="BF103">
            <v>12.8313103789943</v>
          </cell>
          <cell r="BG103">
            <v>11.458074147798</v>
          </cell>
          <cell r="BH103">
            <v>16.1740100390407</v>
          </cell>
        </row>
        <row r="104">
          <cell r="A104" t="str">
            <v>Heavily indebted poor countries (HIPC)</v>
          </cell>
          <cell r="B104" t="str">
            <v>HPC</v>
          </cell>
          <cell r="C104" t="str">
            <v>Electricity production from renewable sources, excluding hydroelectric (% of total)</v>
          </cell>
          <cell r="D104" t="str">
            <v>EG.ELC.RNWX.ZS</v>
          </cell>
        </row>
        <row r="104">
          <cell r="P104">
            <v>0.354891846427354</v>
          </cell>
          <cell r="Q104">
            <v>0.313461178372521</v>
          </cell>
          <cell r="R104">
            <v>0.287036817632829</v>
          </cell>
          <cell r="S104">
            <v>0.261311430399666</v>
          </cell>
          <cell r="T104">
            <v>0.268403319378038</v>
          </cell>
          <cell r="U104">
            <v>0.26518727304422</v>
          </cell>
          <cell r="V104">
            <v>0.239801857885558</v>
          </cell>
          <cell r="W104">
            <v>0.244332616052507</v>
          </cell>
          <cell r="X104">
            <v>0.233802807725777</v>
          </cell>
          <cell r="Y104">
            <v>0.260972849460277</v>
          </cell>
          <cell r="Z104">
            <v>0.245386385873382</v>
          </cell>
          <cell r="AA104">
            <v>0.24859009051232</v>
          </cell>
          <cell r="AB104">
            <v>0.436745169486123</v>
          </cell>
          <cell r="AC104">
            <v>0.982926871914448</v>
          </cell>
          <cell r="AD104">
            <v>0.952912094534952</v>
          </cell>
          <cell r="AE104">
            <v>0.820070736054822</v>
          </cell>
          <cell r="AF104">
            <v>0.779011367709452</v>
          </cell>
          <cell r="AG104">
            <v>0.832486089353969</v>
          </cell>
          <cell r="AH104">
            <v>1.20501254625412</v>
          </cell>
          <cell r="AI104">
            <v>1.19651591144595</v>
          </cell>
          <cell r="AJ104">
            <v>1.32382452765384</v>
          </cell>
          <cell r="AK104">
            <v>1.3505738123751</v>
          </cell>
          <cell r="AL104">
            <v>1.14589996794659</v>
          </cell>
          <cell r="AM104">
            <v>1.07727419991176</v>
          </cell>
          <cell r="AN104">
            <v>0.96443977848447</v>
          </cell>
          <cell r="AO104">
            <v>0.936283891797387</v>
          </cell>
          <cell r="AP104">
            <v>0.921285865399317</v>
          </cell>
          <cell r="AQ104">
            <v>0.713030280959612</v>
          </cell>
          <cell r="AR104">
            <v>0.461011134729795</v>
          </cell>
          <cell r="AS104">
            <v>0.531874403523714</v>
          </cell>
          <cell r="AT104">
            <v>0.519298447751759</v>
          </cell>
          <cell r="AU104">
            <v>0.583323755848832</v>
          </cell>
          <cell r="AV104">
            <v>0.725302273033576</v>
          </cell>
          <cell r="AW104">
            <v>0.840384167117075</v>
          </cell>
          <cell r="AX104">
            <v>1.0101702552465</v>
          </cell>
          <cell r="AY104">
            <v>1.56747368691519</v>
          </cell>
          <cell r="AZ104">
            <v>1.01802029465286</v>
          </cell>
          <cell r="BA104">
            <v>1.08717671396882</v>
          </cell>
          <cell r="BB104">
            <v>1.08251520530676</v>
          </cell>
          <cell r="BC104">
            <v>1.09279026871604</v>
          </cell>
          <cell r="BD104">
            <v>1.48972037376547</v>
          </cell>
          <cell r="BE104">
            <v>2.0474229023364</v>
          </cell>
          <cell r="BF104">
            <v>2.29515041075832</v>
          </cell>
          <cell r="BG104">
            <v>2.39882634152836</v>
          </cell>
          <cell r="BH104">
            <v>2.81619606240967</v>
          </cell>
        </row>
        <row r="105">
          <cell r="A105" t="str">
            <v>Croatia</v>
          </cell>
          <cell r="B105" t="str">
            <v>HRV</v>
          </cell>
          <cell r="C105" t="str">
            <v>Electricity production from renewable sources, excluding hydroelectric (% of total)</v>
          </cell>
          <cell r="D105" t="str">
            <v>EG.ELC.RNWX.ZS</v>
          </cell>
        </row>
        <row r="105">
          <cell r="AI105">
            <v>0.121386007503862</v>
          </cell>
          <cell r="AJ105">
            <v>0.111844312716698</v>
          </cell>
          <cell r="AK105">
            <v>0.0674005841383959</v>
          </cell>
          <cell r="AL105">
            <v>0.19866164784609</v>
          </cell>
          <cell r="AM105">
            <v>0.0683916562179414</v>
          </cell>
          <cell r="AN105">
            <v>0.0970245795601552</v>
          </cell>
          <cell r="AO105">
            <v>0.0805513290969301</v>
          </cell>
          <cell r="AP105">
            <v>0.00976848686138517</v>
          </cell>
          <cell r="AQ105">
            <v>0.0785751702462022</v>
          </cell>
          <cell r="AR105">
            <v>0.069353471526547</v>
          </cell>
          <cell r="AS105">
            <v>0.00887862913966084</v>
          </cell>
          <cell r="AT105">
            <v>0</v>
          </cell>
          <cell r="AU105">
            <v>0</v>
          </cell>
          <cell r="AV105">
            <v>0</v>
          </cell>
          <cell r="AW105">
            <v>0.0431747859250198</v>
          </cell>
          <cell r="AX105">
            <v>0.183809450869266</v>
          </cell>
          <cell r="AY105">
            <v>0.232144238953803</v>
          </cell>
          <cell r="AZ105">
            <v>0.342766042247908</v>
          </cell>
          <cell r="BA105">
            <v>0.477270949065018</v>
          </cell>
          <cell r="BB105">
            <v>0.590875093492895</v>
          </cell>
          <cell r="BC105">
            <v>1.1624763449581</v>
          </cell>
          <cell r="BD105">
            <v>2.27676983279972</v>
          </cell>
          <cell r="BE105">
            <v>4.01208345133579</v>
          </cell>
          <cell r="BF105">
            <v>4.68201046820105</v>
          </cell>
          <cell r="BG105">
            <v>6.92170288776422</v>
          </cell>
          <cell r="BH105">
            <v>9.9572877736252</v>
          </cell>
        </row>
        <row r="106">
          <cell r="A106" t="str">
            <v>Haiti</v>
          </cell>
          <cell r="B106" t="str">
            <v>HTI</v>
          </cell>
          <cell r="C106" t="str">
            <v>Electricity production from renewable sources, excluding hydroelectric (% of total)</v>
          </cell>
          <cell r="D106" t="str">
            <v>EG.ELC.RNWX.ZS</v>
          </cell>
        </row>
        <row r="106">
          <cell r="P106">
            <v>14.6341463414634</v>
          </cell>
          <cell r="Q106">
            <v>11.3207547169811</v>
          </cell>
          <cell r="R106">
            <v>9.83606557377049</v>
          </cell>
          <cell r="S106">
            <v>7.94701986754967</v>
          </cell>
          <cell r="T106">
            <v>6.06060606060606</v>
          </cell>
          <cell r="U106">
            <v>6.06060606060606</v>
          </cell>
          <cell r="V106">
            <v>5.74162679425837</v>
          </cell>
          <cell r="W106">
            <v>4.89795918367347</v>
          </cell>
          <cell r="X106">
            <v>4.28571428571429</v>
          </cell>
          <cell r="Y106">
            <v>3.82165605095541</v>
          </cell>
          <cell r="Z106">
            <v>3.2258064516129</v>
          </cell>
          <cell r="AA106">
            <v>3.07692307692308</v>
          </cell>
          <cell r="AB106">
            <v>2.91970802919708</v>
          </cell>
          <cell r="AC106">
            <v>2.8436018957346</v>
          </cell>
          <cell r="AD106">
            <v>3.40136054421769</v>
          </cell>
          <cell r="AE106">
            <v>4.51467268623025</v>
          </cell>
          <cell r="AF106">
            <v>3.23886639676113</v>
          </cell>
          <cell r="AG106">
            <v>2.99065420560748</v>
          </cell>
          <cell r="AH106">
            <v>2.78260869565217</v>
          </cell>
          <cell r="AI106">
            <v>2.84757118927973</v>
          </cell>
          <cell r="AJ106">
            <v>3.63247863247863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</row>
        <row r="107">
          <cell r="A107" t="str">
            <v>Hungary</v>
          </cell>
          <cell r="B107" t="str">
            <v>HUN</v>
          </cell>
          <cell r="C107" t="str">
            <v>Electricity production from renewable sources, excluding hydroelectric (% of total)</v>
          </cell>
          <cell r="D107" t="str">
            <v>EG.ELC.RNWX.ZS</v>
          </cell>
        </row>
        <row r="107"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0.102649887845493</v>
          </cell>
          <cell r="AD107">
            <v>0.111957008508733</v>
          </cell>
          <cell r="AE107">
            <v>0.0855188141391106</v>
          </cell>
          <cell r="AF107">
            <v>0.0773135231436351</v>
          </cell>
          <cell r="AG107">
            <v>0.0752574145657305</v>
          </cell>
          <cell r="AH107">
            <v>0.0135221932997532</v>
          </cell>
          <cell r="AI107">
            <v>0.0597833731889155</v>
          </cell>
          <cell r="AJ107">
            <v>0.0800987885058238</v>
          </cell>
          <cell r="AK107">
            <v>0.145179106832886</v>
          </cell>
          <cell r="AL107">
            <v>0.118487012000608</v>
          </cell>
          <cell r="AM107">
            <v>0.134268238102342</v>
          </cell>
          <cell r="AN107">
            <v>0.164618731259921</v>
          </cell>
          <cell r="AO107">
            <v>0.142490738102023</v>
          </cell>
          <cell r="AP107">
            <v>0.149730203124559</v>
          </cell>
          <cell r="AQ107">
            <v>0.161333691852649</v>
          </cell>
          <cell r="AR107">
            <v>0.171812222457179</v>
          </cell>
          <cell r="AS107">
            <v>0.18470631695604</v>
          </cell>
          <cell r="AT107">
            <v>0.194974598379789</v>
          </cell>
          <cell r="AU107">
            <v>0.118925795834831</v>
          </cell>
          <cell r="AV107">
            <v>0.48323326987846</v>
          </cell>
          <cell r="AW107">
            <v>2.1686246588347</v>
          </cell>
          <cell r="AX107">
            <v>4.66495133683857</v>
          </cell>
          <cell r="AY107">
            <v>3.64483114420369</v>
          </cell>
          <cell r="AZ107">
            <v>4.18668668668669</v>
          </cell>
          <cell r="BA107">
            <v>5.35665209244222</v>
          </cell>
          <cell r="BB107">
            <v>7.42731424752144</v>
          </cell>
          <cell r="BC107">
            <v>7.57806855583206</v>
          </cell>
          <cell r="BD107">
            <v>6.9019128793137</v>
          </cell>
          <cell r="BE107">
            <v>7.02468601126029</v>
          </cell>
          <cell r="BF107">
            <v>8.50003300983693</v>
          </cell>
          <cell r="BG107">
            <v>9.65909090909091</v>
          </cell>
          <cell r="BH107">
            <v>9.8114824335904</v>
          </cell>
        </row>
        <row r="108">
          <cell r="A108" t="str">
            <v>IBRD only</v>
          </cell>
          <cell r="B108" t="str">
            <v>IBD</v>
          </cell>
          <cell r="C108" t="str">
            <v>Electricity production from renewable sources, excluding hydroelectric (% of total)</v>
          </cell>
          <cell r="D108" t="str">
            <v>EG.ELC.RNWX.ZS</v>
          </cell>
        </row>
        <row r="108">
          <cell r="P108">
            <v>0.148314827375275</v>
          </cell>
          <cell r="Q108">
            <v>0.155187465041291</v>
          </cell>
          <cell r="R108">
            <v>0.168128583191363</v>
          </cell>
          <cell r="S108">
            <v>0.18789426111999</v>
          </cell>
          <cell r="T108">
            <v>0.204423262434998</v>
          </cell>
          <cell r="U108">
            <v>0.21810124710092</v>
          </cell>
          <cell r="V108">
            <v>0.226796030286914</v>
          </cell>
          <cell r="W108">
            <v>0.218927625307819</v>
          </cell>
          <cell r="X108">
            <v>0.268540336018252</v>
          </cell>
          <cell r="Y108">
            <v>0.311460742629119</v>
          </cell>
          <cell r="Z108">
            <v>0.364252658649254</v>
          </cell>
          <cell r="AA108">
            <v>0.413143060458544</v>
          </cell>
          <cell r="AB108">
            <v>0.467522418890638</v>
          </cell>
          <cell r="AC108">
            <v>0.434372942950917</v>
          </cell>
          <cell r="AD108">
            <v>0.434141822880659</v>
          </cell>
          <cell r="AE108">
            <v>0.455710566489693</v>
          </cell>
          <cell r="AF108">
            <v>0.459242539922427</v>
          </cell>
          <cell r="AG108">
            <v>0.448791291350278</v>
          </cell>
          <cell r="AH108">
            <v>0.442186973991711</v>
          </cell>
          <cell r="AI108">
            <v>0.481585620386529</v>
          </cell>
          <cell r="AJ108">
            <v>0.516955243483937</v>
          </cell>
          <cell r="AK108">
            <v>0.594823201435899</v>
          </cell>
          <cell r="AL108">
            <v>0.591009893953875</v>
          </cell>
          <cell r="AM108">
            <v>0.633340355247901</v>
          </cell>
          <cell r="AN108">
            <v>0.709497275875839</v>
          </cell>
          <cell r="AO108">
            <v>0.69368046868323</v>
          </cell>
          <cell r="AP108">
            <v>0.726039425775917</v>
          </cell>
          <cell r="AQ108">
            <v>0.742434426831565</v>
          </cell>
          <cell r="AR108">
            <v>0.810457871920758</v>
          </cell>
          <cell r="AS108">
            <v>0.848536561877988</v>
          </cell>
          <cell r="AT108">
            <v>0.902267480351971</v>
          </cell>
          <cell r="AU108">
            <v>0.906749374392701</v>
          </cell>
          <cell r="AV108">
            <v>0.918495864979118</v>
          </cell>
          <cell r="AW108">
            <v>0.932484055642079</v>
          </cell>
          <cell r="AX108">
            <v>0.996606721926561</v>
          </cell>
          <cell r="AY108">
            <v>1.04434827978697</v>
          </cell>
          <cell r="AZ108">
            <v>1.17241830008656</v>
          </cell>
          <cell r="BA108">
            <v>1.39857303552793</v>
          </cell>
          <cell r="BB108">
            <v>1.74864130283396</v>
          </cell>
          <cell r="BC108">
            <v>2.03856282779863</v>
          </cell>
          <cell r="BD108">
            <v>2.35810604130959</v>
          </cell>
          <cell r="BE108">
            <v>2.79128828600512</v>
          </cell>
          <cell r="BF108">
            <v>3.39484769433165</v>
          </cell>
          <cell r="BG108">
            <v>3.88931720280318</v>
          </cell>
          <cell r="BH108">
            <v>4.55885715852113</v>
          </cell>
        </row>
        <row r="109">
          <cell r="A109" t="str">
            <v>IDA &amp; IBRD total</v>
          </cell>
          <cell r="B109" t="str">
            <v>IBT</v>
          </cell>
          <cell r="C109" t="str">
            <v>Electricity production from renewable sources, excluding hydroelectric (% of total)</v>
          </cell>
          <cell r="D109" t="str">
            <v>EG.ELC.RNWX.ZS</v>
          </cell>
        </row>
        <row r="109">
          <cell r="P109">
            <v>0.154381077652657</v>
          </cell>
          <cell r="Q109">
            <v>0.159605285194208</v>
          </cell>
          <cell r="R109">
            <v>0.170766813369032</v>
          </cell>
          <cell r="S109">
            <v>0.188831595897088</v>
          </cell>
          <cell r="T109">
            <v>0.203670601890162</v>
          </cell>
          <cell r="U109">
            <v>0.216033263564565</v>
          </cell>
          <cell r="V109">
            <v>0.223608444235307</v>
          </cell>
          <cell r="W109">
            <v>0.216301603720657</v>
          </cell>
          <cell r="X109">
            <v>0.261899789924399</v>
          </cell>
          <cell r="Y109">
            <v>0.30274550336342</v>
          </cell>
          <cell r="Z109">
            <v>0.352026623218347</v>
          </cell>
          <cell r="AA109">
            <v>0.397722406686338</v>
          </cell>
          <cell r="AB109">
            <v>0.451974765963487</v>
          </cell>
          <cell r="AC109">
            <v>0.42798067201281</v>
          </cell>
          <cell r="AD109">
            <v>0.42723430703841</v>
          </cell>
          <cell r="AE109">
            <v>0.456435858049859</v>
          </cell>
          <cell r="AF109">
            <v>0.457324930809093</v>
          </cell>
          <cell r="AG109">
            <v>0.445221691808426</v>
          </cell>
          <cell r="AH109">
            <v>0.442677639218701</v>
          </cell>
          <cell r="AI109">
            <v>0.478822082641968</v>
          </cell>
          <cell r="AJ109">
            <v>0.512938939576401</v>
          </cell>
          <cell r="AK109">
            <v>0.585334261349773</v>
          </cell>
          <cell r="AL109">
            <v>0.580269012606905</v>
          </cell>
          <cell r="AM109">
            <v>0.616052611251733</v>
          </cell>
          <cell r="AN109">
            <v>0.689240165803176</v>
          </cell>
          <cell r="AO109">
            <v>0.674146842681442</v>
          </cell>
          <cell r="AP109">
            <v>0.704103449837327</v>
          </cell>
          <cell r="AQ109">
            <v>0.717816181242966</v>
          </cell>
          <cell r="AR109">
            <v>0.778183677112342</v>
          </cell>
          <cell r="AS109">
            <v>0.816308151713562</v>
          </cell>
          <cell r="AT109">
            <v>0.866888296267243</v>
          </cell>
          <cell r="AU109">
            <v>0.869770633863908</v>
          </cell>
          <cell r="AV109">
            <v>0.889464536358415</v>
          </cell>
          <cell r="AW109">
            <v>0.906624655279067</v>
          </cell>
          <cell r="AX109">
            <v>0.968849939963678</v>
          </cell>
          <cell r="AY109">
            <v>1.02290531074873</v>
          </cell>
          <cell r="AZ109">
            <v>1.1386231716509</v>
          </cell>
          <cell r="BA109">
            <v>1.35750506629017</v>
          </cell>
          <cell r="BB109">
            <v>1.69263385423314</v>
          </cell>
          <cell r="BC109">
            <v>1.97050334772216</v>
          </cell>
          <cell r="BD109">
            <v>2.28307112570234</v>
          </cell>
          <cell r="BE109">
            <v>2.70591736042989</v>
          </cell>
          <cell r="BF109">
            <v>3.29519593851107</v>
          </cell>
          <cell r="BG109">
            <v>3.78767839663507</v>
          </cell>
          <cell r="BH109">
            <v>4.43599782108309</v>
          </cell>
        </row>
        <row r="110">
          <cell r="A110" t="str">
            <v>IDA total</v>
          </cell>
          <cell r="B110" t="str">
            <v>IDA</v>
          </cell>
          <cell r="C110" t="str">
            <v>Electricity production from renewable sources, excluding hydroelectric (% of total)</v>
          </cell>
          <cell r="D110" t="str">
            <v>EG.ELC.RNWX.ZS</v>
          </cell>
        </row>
        <row r="110">
          <cell r="P110">
            <v>0.265575888553948</v>
          </cell>
          <cell r="Q110">
            <v>0.237370607679987</v>
          </cell>
          <cell r="R110">
            <v>0.218566322777907</v>
          </cell>
          <cell r="S110">
            <v>0.206939052234073</v>
          </cell>
          <cell r="T110">
            <v>0.195436344375347</v>
          </cell>
          <cell r="U110">
            <v>0.187155729324358</v>
          </cell>
          <cell r="V110">
            <v>0.177183788919553</v>
          </cell>
          <cell r="W110">
            <v>0.177785888070954</v>
          </cell>
          <cell r="X110">
            <v>0.160217201170545</v>
          </cell>
          <cell r="Y110">
            <v>0.163542205170879</v>
          </cell>
          <cell r="Z110">
            <v>0.1573360493194</v>
          </cell>
          <cell r="AA110">
            <v>0.153080846261088</v>
          </cell>
          <cell r="AB110">
            <v>0.198797901696459</v>
          </cell>
          <cell r="AC110">
            <v>0.328697344863825</v>
          </cell>
          <cell r="AD110">
            <v>0.320687467093572</v>
          </cell>
          <cell r="AE110">
            <v>0.482816868016014</v>
          </cell>
          <cell r="AF110">
            <v>0.438288682531605</v>
          </cell>
          <cell r="AG110">
            <v>0.396817384931877</v>
          </cell>
          <cell r="AH110">
            <v>0.462401336124664</v>
          </cell>
          <cell r="AI110">
            <v>0.444075505737429</v>
          </cell>
          <cell r="AJ110">
            <v>0.458603491420708</v>
          </cell>
          <cell r="AK110">
            <v>0.443525542937457</v>
          </cell>
          <cell r="AL110">
            <v>0.416053328666967</v>
          </cell>
          <cell r="AM110">
            <v>0.345739364077126</v>
          </cell>
          <cell r="AN110">
            <v>0.371102394281609</v>
          </cell>
          <cell r="AO110">
            <v>0.363979089724257</v>
          </cell>
          <cell r="AP110">
            <v>0.351109031553537</v>
          </cell>
          <cell r="AQ110">
            <v>0.320587082341636</v>
          </cell>
          <cell r="AR110">
            <v>0.257157510960916</v>
          </cell>
          <cell r="AS110">
            <v>0.289840104544581</v>
          </cell>
          <cell r="AT110">
            <v>0.29576906087865</v>
          </cell>
          <cell r="AU110">
            <v>0.272631384696543</v>
          </cell>
          <cell r="AV110">
            <v>0.407584879037623</v>
          </cell>
          <cell r="AW110">
            <v>0.481569600861397</v>
          </cell>
          <cell r="AX110">
            <v>0.506821927821064</v>
          </cell>
          <cell r="AY110">
            <v>0.666970266327269</v>
          </cell>
          <cell r="AZ110">
            <v>0.527062147904197</v>
          </cell>
          <cell r="BA110">
            <v>0.586883853143167</v>
          </cell>
          <cell r="BB110">
            <v>0.635220870685701</v>
          </cell>
          <cell r="BC110">
            <v>0.649848612877077</v>
          </cell>
          <cell r="BD110">
            <v>0.779450417749818</v>
          </cell>
          <cell r="BE110">
            <v>0.962843170467533</v>
          </cell>
          <cell r="BF110">
            <v>1.23338103171982</v>
          </cell>
          <cell r="BG110">
            <v>1.71159618922746</v>
          </cell>
          <cell r="BH110">
            <v>1.91141475081398</v>
          </cell>
        </row>
        <row r="111">
          <cell r="A111" t="str">
            <v>IDA blend</v>
          </cell>
          <cell r="B111" t="str">
            <v>IDB</v>
          </cell>
          <cell r="C111" t="str">
            <v>Electricity production from renewable sources, excluding hydroelectric (% of total)</v>
          </cell>
          <cell r="D111" t="str">
            <v>EG.ELC.RNWX.ZS</v>
          </cell>
        </row>
        <row r="111">
          <cell r="P111">
            <v>0.353846616009881</v>
          </cell>
          <cell r="Q111">
            <v>0.336391759263367</v>
          </cell>
          <cell r="R111">
            <v>0.309333358459049</v>
          </cell>
          <cell r="S111">
            <v>0.306799719941686</v>
          </cell>
          <cell r="T111">
            <v>0.275714156542138</v>
          </cell>
          <cell r="U111">
            <v>0.268155047616716</v>
          </cell>
          <cell r="V111">
            <v>0.264851114836535</v>
          </cell>
          <cell r="W111">
            <v>0.260693311254414</v>
          </cell>
          <cell r="X111">
            <v>0.232883726571558</v>
          </cell>
          <cell r="Y111">
            <v>0.245092701208345</v>
          </cell>
          <cell r="Z111">
            <v>0.23836570618473</v>
          </cell>
          <cell r="AA111">
            <v>0.230249661962292</v>
          </cell>
          <cell r="AB111">
            <v>0.222077069770264</v>
          </cell>
          <cell r="AC111">
            <v>0.215847110627007</v>
          </cell>
          <cell r="AD111">
            <v>0.205558313315628</v>
          </cell>
          <cell r="AE111">
            <v>0.609030182002032</v>
          </cell>
          <cell r="AF111">
            <v>0.545638497385047</v>
          </cell>
          <cell r="AG111">
            <v>0.455693176661611</v>
          </cell>
          <cell r="AH111">
            <v>0.436345095046434</v>
          </cell>
          <cell r="AI111">
            <v>0.412504010528951</v>
          </cell>
          <cell r="AJ111">
            <v>0.389108629569597</v>
          </cell>
          <cell r="AK111">
            <v>0.362365149835559</v>
          </cell>
          <cell r="AL111">
            <v>0.369144053855107</v>
          </cell>
          <cell r="AM111">
            <v>0.281778206996877</v>
          </cell>
          <cell r="AN111">
            <v>0.365042917564197</v>
          </cell>
          <cell r="AO111">
            <v>0.366002479150132</v>
          </cell>
          <cell r="AP111">
            <v>0.337002631213085</v>
          </cell>
          <cell r="AQ111">
            <v>0.349929346305942</v>
          </cell>
          <cell r="AR111">
            <v>0.342485863162634</v>
          </cell>
          <cell r="AS111">
            <v>0.371905738278728</v>
          </cell>
          <cell r="AT111">
            <v>0.382338916290788</v>
          </cell>
          <cell r="AU111">
            <v>0.299755598186674</v>
          </cell>
          <cell r="AV111">
            <v>0.521103102611598</v>
          </cell>
          <cell r="AW111">
            <v>0.621825841287669</v>
          </cell>
          <cell r="AX111">
            <v>0.588213396378838</v>
          </cell>
          <cell r="AY111">
            <v>0.946356963702455</v>
          </cell>
          <cell r="AZ111">
            <v>0.664334448269807</v>
          </cell>
          <cell r="BA111">
            <v>0.77241205696103</v>
          </cell>
          <cell r="BB111">
            <v>0.886316176609741</v>
          </cell>
          <cell r="BC111">
            <v>0.907075317020861</v>
          </cell>
          <cell r="BD111">
            <v>0.935538398428251</v>
          </cell>
          <cell r="BE111">
            <v>0.978496759174983</v>
          </cell>
          <cell r="BF111">
            <v>1.2855325147867</v>
          </cell>
          <cell r="BG111">
            <v>2.30351101710742</v>
          </cell>
          <cell r="BH111">
            <v>2.41963697205176</v>
          </cell>
        </row>
        <row r="112">
          <cell r="A112" t="str">
            <v>Indonesia</v>
          </cell>
          <cell r="B112" t="str">
            <v>IDN</v>
          </cell>
          <cell r="C112" t="str">
            <v>Electricity production from renewable sources, excluding hydroelectric (% of total)</v>
          </cell>
          <cell r="D112" t="str">
            <v>EG.ELC.RNWX.ZS</v>
          </cell>
        </row>
        <row r="112"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0.737797956867196</v>
          </cell>
          <cell r="AB112">
            <v>1.72584640792733</v>
          </cell>
          <cell r="AC112">
            <v>1.59301130524152</v>
          </cell>
          <cell r="AD112">
            <v>1.5888778550149</v>
          </cell>
          <cell r="AE112">
            <v>1.18931665555954</v>
          </cell>
          <cell r="AF112">
            <v>3.12948857453754</v>
          </cell>
          <cell r="AG112">
            <v>4.01571366215626</v>
          </cell>
          <cell r="AH112">
            <v>3.63328041564439</v>
          </cell>
          <cell r="AI112">
            <v>3.44384240977133</v>
          </cell>
          <cell r="AJ112">
            <v>2.8093197643278</v>
          </cell>
          <cell r="AK112">
            <v>2.61123021704045</v>
          </cell>
          <cell r="AL112">
            <v>2.40969162995595</v>
          </cell>
          <cell r="AM112">
            <v>3.77545854589353</v>
          </cell>
          <cell r="AN112">
            <v>3.74199651985877</v>
          </cell>
          <cell r="AO112">
            <v>3.48030240387455</v>
          </cell>
          <cell r="AP112">
            <v>3.49739370469133</v>
          </cell>
          <cell r="AQ112">
            <v>3.35990158640662</v>
          </cell>
          <cell r="AR112">
            <v>3.18105103881744</v>
          </cell>
          <cell r="AS112">
            <v>5.22368068577552</v>
          </cell>
          <cell r="AT112">
            <v>5.9642088213799</v>
          </cell>
          <cell r="AU112">
            <v>5.77450862618627</v>
          </cell>
          <cell r="AV112">
            <v>5.58447076318445</v>
          </cell>
          <cell r="AW112">
            <v>5.55578672303454</v>
          </cell>
          <cell r="AX112">
            <v>5.1956809823648</v>
          </cell>
          <cell r="AY112">
            <v>5.02735361308164</v>
          </cell>
          <cell r="AZ112">
            <v>4.96443922307968</v>
          </cell>
          <cell r="BA112">
            <v>5.59581050855176</v>
          </cell>
          <cell r="BB112">
            <v>5.97165346294666</v>
          </cell>
          <cell r="BC112">
            <v>5.57096992724809</v>
          </cell>
          <cell r="BD112">
            <v>5.22198051434709</v>
          </cell>
          <cell r="BE112">
            <v>4.83827425886117</v>
          </cell>
          <cell r="BF112">
            <v>4.43616331821128</v>
          </cell>
          <cell r="BG112">
            <v>4.82148185855465</v>
          </cell>
          <cell r="BH112">
            <v>4.7785318654267</v>
          </cell>
        </row>
        <row r="113">
          <cell r="A113" t="str">
            <v>IDA only</v>
          </cell>
          <cell r="B113" t="str">
            <v>IDX</v>
          </cell>
          <cell r="C113" t="str">
            <v>Electricity production from renewable sources, excluding hydroelectric (% of total)</v>
          </cell>
          <cell r="D113" t="str">
            <v>EG.ELC.RNWX.ZS</v>
          </cell>
        </row>
        <row r="113">
          <cell r="P113">
            <v>0.186793730601417</v>
          </cell>
          <cell r="Q113">
            <v>0.157238082125323</v>
          </cell>
          <cell r="R113">
            <v>0.141608514191155</v>
          </cell>
          <cell r="S113">
            <v>0.130900996579704</v>
          </cell>
          <cell r="T113">
            <v>0.128767290715941</v>
          </cell>
          <cell r="U113">
            <v>0.121170699559304</v>
          </cell>
          <cell r="V113">
            <v>0.109431520887993</v>
          </cell>
          <cell r="W113">
            <v>0.110612955850047</v>
          </cell>
          <cell r="X113">
            <v>0.0980128776558827</v>
          </cell>
          <cell r="Y113">
            <v>0.0982057261558985</v>
          </cell>
          <cell r="Z113">
            <v>0.0915579207280071</v>
          </cell>
          <cell r="AA113">
            <v>0.0897258060064565</v>
          </cell>
          <cell r="AB113">
            <v>0.178628158501918</v>
          </cell>
          <cell r="AC113">
            <v>0.437611480221686</v>
          </cell>
          <cell r="AD113">
            <v>0.42944093318432</v>
          </cell>
          <cell r="AE113">
            <v>0.364625226934167</v>
          </cell>
          <cell r="AF113">
            <v>0.329429954333219</v>
          </cell>
          <cell r="AG113">
            <v>0.336040551171977</v>
          </cell>
          <cell r="AH113">
            <v>0.496484103592215</v>
          </cell>
          <cell r="AI113">
            <v>0.48453056315583</v>
          </cell>
          <cell r="AJ113">
            <v>0.540076490265263</v>
          </cell>
          <cell r="AK113">
            <v>0.546487710843228</v>
          </cell>
          <cell r="AL113">
            <v>0.476060589468372</v>
          </cell>
          <cell r="AM113">
            <v>0.422229220674726</v>
          </cell>
          <cell r="AN113">
            <v>0.38167173251711</v>
          </cell>
          <cell r="AO113">
            <v>0.363786507307864</v>
          </cell>
          <cell r="AP113">
            <v>0.368755941945417</v>
          </cell>
          <cell r="AQ113">
            <v>0.291160727743353</v>
          </cell>
          <cell r="AR113">
            <v>0.174838479473759</v>
          </cell>
          <cell r="AS113">
            <v>0.212944896794161</v>
          </cell>
          <cell r="AT113">
            <v>0.214878047436526</v>
          </cell>
          <cell r="AU113">
            <v>0.245276282770321</v>
          </cell>
          <cell r="AV113">
            <v>0.298488022456908</v>
          </cell>
          <cell r="AW113">
            <v>0.349050376915994</v>
          </cell>
          <cell r="AX113">
            <v>0.428977363558469</v>
          </cell>
          <cell r="AY113">
            <v>0.418281871931564</v>
          </cell>
          <cell r="AZ113">
            <v>0.407013193332581</v>
          </cell>
          <cell r="BA113">
            <v>0.431781779284467</v>
          </cell>
          <cell r="BB113">
            <v>0.433685697439091</v>
          </cell>
          <cell r="BC113">
            <v>0.445799744582442</v>
          </cell>
          <cell r="BD113">
            <v>0.647502380953487</v>
          </cell>
          <cell r="BE113">
            <v>0.926074916358381</v>
          </cell>
          <cell r="BF113">
            <v>1.16519746011949</v>
          </cell>
          <cell r="BG113">
            <v>1.23250571071693</v>
          </cell>
          <cell r="BH113">
            <v>1.48543937075084</v>
          </cell>
        </row>
        <row r="114">
          <cell r="A114" t="str">
            <v>Isle of Man</v>
          </cell>
          <cell r="B114" t="str">
            <v>IMN</v>
          </cell>
          <cell r="C114" t="str">
            <v>Electricity production from renewable sources, excluding hydroelectric (% of total)</v>
          </cell>
          <cell r="D114" t="str">
            <v>EG.ELC.RNWX.ZS</v>
          </cell>
        </row>
        <row r="115">
          <cell r="A115" t="str">
            <v>India</v>
          </cell>
          <cell r="B115" t="str">
            <v>IND</v>
          </cell>
          <cell r="C115" t="str">
            <v>Electricity production from renewable sources, excluding hydroelectric (% of total)</v>
          </cell>
          <cell r="D115" t="str">
            <v>EG.ELC.RNWX.ZS</v>
          </cell>
        </row>
        <row r="115"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0.000980531546151169</v>
          </cell>
          <cell r="AF115">
            <v>0.00135204564506098</v>
          </cell>
          <cell r="AG115">
            <v>0.00245579567779961</v>
          </cell>
          <cell r="AH115">
            <v>0.00220735933602631</v>
          </cell>
          <cell r="AI115">
            <v>0.0109315004850853</v>
          </cell>
          <cell r="AJ115">
            <v>0.0122159019720851</v>
          </cell>
          <cell r="AK115">
            <v>0.026098742218571</v>
          </cell>
          <cell r="AL115">
            <v>0.0274356025440286</v>
          </cell>
          <cell r="AM115">
            <v>0.0511753703177735</v>
          </cell>
          <cell r="AN115">
            <v>0.125100316291366</v>
          </cell>
          <cell r="AO115">
            <v>0.208563283381976</v>
          </cell>
          <cell r="AP115">
            <v>0.219811372646918</v>
          </cell>
          <cell r="AQ115">
            <v>0.224118661799183</v>
          </cell>
          <cell r="AR115">
            <v>0.443593455118456</v>
          </cell>
          <cell r="AS115">
            <v>0.520284787462611</v>
          </cell>
          <cell r="AT115">
            <v>0.677184016212972</v>
          </cell>
          <cell r="AU115">
            <v>0.848154469600427</v>
          </cell>
          <cell r="AV115">
            <v>1.05433464907496</v>
          </cell>
          <cell r="AW115">
            <v>1.24957784532253</v>
          </cell>
          <cell r="AX115">
            <v>1.54054461920252</v>
          </cell>
          <cell r="AY115">
            <v>1.98414544627441</v>
          </cell>
          <cell r="AZ115">
            <v>2.33837605623371</v>
          </cell>
          <cell r="BA115">
            <v>2.74165885743586</v>
          </cell>
          <cell r="BB115">
            <v>3.32649443694661</v>
          </cell>
          <cell r="BC115">
            <v>3.47809306770565</v>
          </cell>
          <cell r="BD115">
            <v>3.95473022774481</v>
          </cell>
          <cell r="BE115">
            <v>4.64360860478928</v>
          </cell>
          <cell r="BF115">
            <v>4.96065332607863</v>
          </cell>
          <cell r="BG115">
            <v>5.1736825587741</v>
          </cell>
          <cell r="BH115">
            <v>5.36101124797904</v>
          </cell>
        </row>
        <row r="116">
          <cell r="A116" t="str">
            <v>Not classified</v>
          </cell>
          <cell r="B116" t="str">
            <v>INX</v>
          </cell>
          <cell r="C116" t="str">
            <v>Electricity production from renewable sources, excluding hydroelectric (% of total)</v>
          </cell>
          <cell r="D116" t="str">
            <v>EG.ELC.RNWX.ZS</v>
          </cell>
        </row>
        <row r="117">
          <cell r="A117" t="str">
            <v>Ireland</v>
          </cell>
          <cell r="B117" t="str">
            <v>IRL</v>
          </cell>
          <cell r="C117" t="str">
            <v>Electricity production from renewable sources, excluding hydroelectric (% of total)</v>
          </cell>
          <cell r="D117" t="str">
            <v>EG.ELC.RNWX.ZS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0.0316856780735108</v>
          </cell>
          <cell r="AL117">
            <v>0.0928850083596507</v>
          </cell>
          <cell r="AM117">
            <v>0.112907059662467</v>
          </cell>
          <cell r="AN117">
            <v>0.0908884344467167</v>
          </cell>
          <cell r="AO117">
            <v>0.216701902748414</v>
          </cell>
          <cell r="AP117">
            <v>0.66534613235817</v>
          </cell>
          <cell r="AQ117">
            <v>1.21659162755053</v>
          </cell>
          <cell r="AR117">
            <v>1.27728003675626</v>
          </cell>
          <cell r="AS117">
            <v>1.43201115194525</v>
          </cell>
          <cell r="AT117">
            <v>1.74975641442027</v>
          </cell>
          <cell r="AU117">
            <v>1.89188101276013</v>
          </cell>
          <cell r="AV117">
            <v>2.17207674671172</v>
          </cell>
          <cell r="AW117">
            <v>3.0299424945469</v>
          </cell>
          <cell r="AX117">
            <v>4.84664013111683</v>
          </cell>
          <cell r="AY117">
            <v>6.45744210060481</v>
          </cell>
          <cell r="AZ117">
            <v>7.63816569109778</v>
          </cell>
          <cell r="BA117">
            <v>8.75685435335027</v>
          </cell>
          <cell r="BB117">
            <v>11.4672008012018</v>
          </cell>
          <cell r="BC117">
            <v>11.105195911414</v>
          </cell>
          <cell r="BD117">
            <v>17.3612133706376</v>
          </cell>
          <cell r="BE117">
            <v>16.4105965144984</v>
          </cell>
          <cell r="BF117">
            <v>19.663734115347</v>
          </cell>
          <cell r="BG117">
            <v>22.0125542467452</v>
          </cell>
          <cell r="BH117">
            <v>25.0934196946511</v>
          </cell>
        </row>
        <row r="118">
          <cell r="A118" t="str">
            <v>Iran, Islamic Rep.</v>
          </cell>
          <cell r="B118" t="str">
            <v>IRN</v>
          </cell>
          <cell r="C118" t="str">
            <v>Electricity production from renewable sources, excluding hydroelectric (% of total)</v>
          </cell>
          <cell r="D118" t="str">
            <v>EG.ELC.RNWX.ZS</v>
          </cell>
        </row>
        <row r="118"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0.0310746501882236</v>
          </cell>
          <cell r="AS118">
            <v>0.0304855440845685</v>
          </cell>
          <cell r="AT118">
            <v>0.0261178838368708</v>
          </cell>
          <cell r="AU118">
            <v>0.0212696567077407</v>
          </cell>
          <cell r="AV118">
            <v>0.0175463679018443</v>
          </cell>
          <cell r="AW118">
            <v>0.0281575384320445</v>
          </cell>
          <cell r="AX118">
            <v>0.039867930461345</v>
          </cell>
          <cell r="AY118">
            <v>0.064873729772371</v>
          </cell>
          <cell r="AZ118">
            <v>0.0701028501956017</v>
          </cell>
          <cell r="BA118">
            <v>0.0913625134013891</v>
          </cell>
          <cell r="BB118">
            <v>0.1025432533767</v>
          </cell>
          <cell r="BC118">
            <v>0.0742619945999081</v>
          </cell>
          <cell r="BD118">
            <v>0.099561761618316</v>
          </cell>
          <cell r="BE118">
            <v>0.0904528937060517</v>
          </cell>
          <cell r="BF118">
            <v>0.151276130379448</v>
          </cell>
          <cell r="BG118">
            <v>0.147482420459635</v>
          </cell>
          <cell r="BH118">
            <v>0.0840955981655757</v>
          </cell>
        </row>
        <row r="119">
          <cell r="A119" t="str">
            <v>Iraq</v>
          </cell>
          <cell r="B119" t="str">
            <v>IRQ</v>
          </cell>
          <cell r="C119" t="str">
            <v>Electricity production from renewable sources, excluding hydroelectric (% of total)</v>
          </cell>
          <cell r="D119" t="str">
            <v>EG.ELC.RNWX.ZS</v>
          </cell>
        </row>
        <row r="119"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</row>
        <row r="120">
          <cell r="A120" t="str">
            <v>Iceland</v>
          </cell>
          <cell r="B120" t="str">
            <v>ISL</v>
          </cell>
          <cell r="C120" t="str">
            <v>Electricity production from renewable sources, excluding hydroelectric (% of total)</v>
          </cell>
          <cell r="D120" t="str">
            <v>EG.ELC.RNWX.ZS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0.219058050383352</v>
          </cell>
          <cell r="O120">
            <v>0.873655913978495</v>
          </cell>
          <cell r="P120">
            <v>0.801974090067859</v>
          </cell>
          <cell r="Q120">
            <v>1.2263099219621</v>
          </cell>
          <cell r="R120">
            <v>1.12068965517241</v>
          </cell>
          <cell r="S120">
            <v>0.338123415046492</v>
          </cell>
          <cell r="T120">
            <v>0.774860094705123</v>
          </cell>
          <cell r="U120">
            <v>0.775826868109432</v>
          </cell>
          <cell r="V120">
            <v>0.60790273556231</v>
          </cell>
          <cell r="W120">
            <v>0.73882526782416</v>
          </cell>
          <cell r="X120">
            <v>1.65820642978003</v>
          </cell>
          <cell r="Y120">
            <v>1.57035175879397</v>
          </cell>
          <cell r="Z120">
            <v>4.24886191198786</v>
          </cell>
          <cell r="AA120">
            <v>4.87200660611065</v>
          </cell>
          <cell r="AB120">
            <v>5.04179728317659</v>
          </cell>
          <cell r="AC120">
            <v>4.8780487804878</v>
          </cell>
          <cell r="AD120">
            <v>4.92307692307692</v>
          </cell>
          <cell r="AE120">
            <v>5.4691298006806</v>
          </cell>
          <cell r="AF120">
            <v>5.89073634204276</v>
          </cell>
          <cell r="AG120">
            <v>5.80616346583296</v>
          </cell>
          <cell r="AH120">
            <v>5.99515098082433</v>
          </cell>
          <cell r="AI120">
            <v>6.65188470066519</v>
          </cell>
          <cell r="AJ120">
            <v>6.29728526924789</v>
          </cell>
          <cell r="AK120">
            <v>5.05939287285526</v>
          </cell>
          <cell r="AL120">
            <v>5.41569705944574</v>
          </cell>
          <cell r="AM120">
            <v>5.43933054393306</v>
          </cell>
          <cell r="AN120">
            <v>5.82212407147159</v>
          </cell>
          <cell r="AO120">
            <v>6.75385516299044</v>
          </cell>
          <cell r="AP120">
            <v>6.71321160042965</v>
          </cell>
          <cell r="AQ120">
            <v>10.4282757522687</v>
          </cell>
          <cell r="AR120">
            <v>15.8041179744018</v>
          </cell>
          <cell r="AS120">
            <v>17.2175950026028</v>
          </cell>
          <cell r="AT120">
            <v>18.062990165567</v>
          </cell>
          <cell r="AU120">
            <v>17.0270912547529</v>
          </cell>
          <cell r="AV120">
            <v>16.5411764705882</v>
          </cell>
          <cell r="AW120">
            <v>17.2213846689087</v>
          </cell>
          <cell r="AX120">
            <v>19.1342390052959</v>
          </cell>
          <cell r="AY120">
            <v>26.515609264854</v>
          </cell>
          <cell r="AZ120">
            <v>29.8906236954162</v>
          </cell>
          <cell r="BA120">
            <v>24.521770814356</v>
          </cell>
          <cell r="BB120">
            <v>27.0464536057978</v>
          </cell>
          <cell r="BC120">
            <v>26.1738671668914</v>
          </cell>
          <cell r="BD120">
            <v>27.3197373772587</v>
          </cell>
          <cell r="BE120">
            <v>29.6826029973218</v>
          </cell>
          <cell r="BF120">
            <v>28.9688672996246</v>
          </cell>
          <cell r="BG120">
            <v>28.9521602383711</v>
          </cell>
          <cell r="BH120">
            <v>26.671631469759</v>
          </cell>
        </row>
        <row r="121">
          <cell r="A121" t="str">
            <v>Israel</v>
          </cell>
          <cell r="B121" t="str">
            <v>ISR</v>
          </cell>
          <cell r="C121" t="str">
            <v>Electricity production from renewable sources, excluding hydroelectric (% of total)</v>
          </cell>
          <cell r="D121" t="str">
            <v>EG.ELC.RNWX.ZS</v>
          </cell>
        </row>
        <row r="121"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0.0227526108620964</v>
          </cell>
          <cell r="AU121">
            <v>0.0241758241758242</v>
          </cell>
          <cell r="AV121">
            <v>0.0255096617844008</v>
          </cell>
          <cell r="AW121">
            <v>0.0232661435309545</v>
          </cell>
          <cell r="AX121">
            <v>0.0226328134644665</v>
          </cell>
          <cell r="AY121">
            <v>0.0197792634202302</v>
          </cell>
          <cell r="AZ121">
            <v>0.0185901249256395</v>
          </cell>
          <cell r="BA121">
            <v>0.0280691905547174</v>
          </cell>
          <cell r="BB121">
            <v>0.136343804537522</v>
          </cell>
          <cell r="BC121">
            <v>0.237237801027462</v>
          </cell>
          <cell r="BD121">
            <v>0.455771711992493</v>
          </cell>
          <cell r="BE121">
            <v>0.715838928305001</v>
          </cell>
          <cell r="BF121">
            <v>0.885489710055119</v>
          </cell>
          <cell r="BG121">
            <v>1.49310180389062</v>
          </cell>
          <cell r="BH121">
            <v>1.85283218634198</v>
          </cell>
        </row>
        <row r="122">
          <cell r="A122" t="str">
            <v>Italy</v>
          </cell>
          <cell r="B122" t="str">
            <v>ITA</v>
          </cell>
          <cell r="C122" t="str">
            <v>Electricity production from renewable sources, excluding hydroelectric (% of total)</v>
          </cell>
          <cell r="D122" t="str">
            <v>EG.ELC.RNWX.ZS</v>
          </cell>
          <cell r="E122">
            <v>3.7721021611002</v>
          </cell>
          <cell r="F122">
            <v>3.83155102379176</v>
          </cell>
          <cell r="G122">
            <v>3.65866881457272</v>
          </cell>
          <cell r="H122">
            <v>3.59445836735843</v>
          </cell>
          <cell r="I122">
            <v>3.45735966763214</v>
          </cell>
          <cell r="J122">
            <v>3.23994479017846</v>
          </cell>
          <cell r="K122">
            <v>3.74865759799535</v>
          </cell>
          <cell r="L122">
            <v>3.61151527748909</v>
          </cell>
          <cell r="M122">
            <v>3.50447142261968</v>
          </cell>
          <cell r="N122">
            <v>3.47772141736306</v>
          </cell>
          <cell r="O122">
            <v>3.62930916082956</v>
          </cell>
          <cell r="P122">
            <v>3.39654615881214</v>
          </cell>
          <cell r="Q122">
            <v>2.84329394894469</v>
          </cell>
          <cell r="R122">
            <v>2.67169737902665</v>
          </cell>
          <cell r="S122">
            <v>2.88081762286738</v>
          </cell>
          <cell r="T122">
            <v>2.73429461235577</v>
          </cell>
          <cell r="U122">
            <v>2.35624262128901</v>
          </cell>
          <cell r="V122">
            <v>2.26118163411293</v>
          </cell>
          <cell r="W122">
            <v>2.20137593216227</v>
          </cell>
          <cell r="X122">
            <v>2.13688344627624</v>
          </cell>
          <cell r="Y122">
            <v>2.15834396154223</v>
          </cell>
          <cell r="Z122">
            <v>1.9384869854823</v>
          </cell>
          <cell r="AA122">
            <v>1.93646673193053</v>
          </cell>
          <cell r="AB122">
            <v>1.8838592185843</v>
          </cell>
          <cell r="AC122">
            <v>1.93279743481262</v>
          </cell>
          <cell r="AD122">
            <v>1.76253998913503</v>
          </cell>
          <cell r="AE122">
            <v>1.94976044892665</v>
          </cell>
          <cell r="AF122">
            <v>1.96931797551086</v>
          </cell>
          <cell r="AG122">
            <v>1.99063231850117</v>
          </cell>
          <cell r="AH122">
            <v>1.54551819037733</v>
          </cell>
          <cell r="AI122">
            <v>1.53837492434799</v>
          </cell>
          <cell r="AJ122">
            <v>1.51065008308575</v>
          </cell>
          <cell r="AK122">
            <v>1.60193651535021</v>
          </cell>
          <cell r="AL122">
            <v>1.72836697080707</v>
          </cell>
          <cell r="AM122">
            <v>1.56597009705342</v>
          </cell>
          <cell r="AN122">
            <v>1.54867629463609</v>
          </cell>
          <cell r="AO122">
            <v>1.74855261948721</v>
          </cell>
          <cell r="AP122">
            <v>1.86716100663627</v>
          </cell>
          <cell r="AQ122">
            <v>2.07210581301374</v>
          </cell>
          <cell r="AR122">
            <v>2.29503770419085</v>
          </cell>
          <cell r="AS122">
            <v>2.47461482323915</v>
          </cell>
          <cell r="AT122">
            <v>2.77203616115104</v>
          </cell>
          <cell r="AU122">
            <v>3.16972457230157</v>
          </cell>
          <cell r="AV122">
            <v>3.56157301643857</v>
          </cell>
          <cell r="AW122">
            <v>3.89922137285861</v>
          </cell>
          <cell r="AX122">
            <v>4.16790190001347</v>
          </cell>
          <cell r="AY122">
            <v>4.43334384171133</v>
          </cell>
          <cell r="AZ122">
            <v>4.83385352116332</v>
          </cell>
          <cell r="BA122">
            <v>5.27546271931923</v>
          </cell>
          <cell r="BB122">
            <v>6.97695389043994</v>
          </cell>
          <cell r="BC122">
            <v>8.65171886348499</v>
          </cell>
          <cell r="BD122">
            <v>12.353316835635</v>
          </cell>
          <cell r="BE122">
            <v>16.9351963349905</v>
          </cell>
          <cell r="BF122">
            <v>20.5752512078469</v>
          </cell>
          <cell r="BG122">
            <v>22.3410375526759</v>
          </cell>
          <cell r="BH122">
            <v>22.5058779238676</v>
          </cell>
        </row>
        <row r="123">
          <cell r="A123" t="str">
            <v>Jamaica</v>
          </cell>
          <cell r="B123" t="str">
            <v>JAM</v>
          </cell>
          <cell r="C123" t="str">
            <v>Electricity production from renewable sources, excluding hydroelectric (% of total)</v>
          </cell>
          <cell r="D123" t="str">
            <v>EG.ELC.RNWX.ZS</v>
          </cell>
        </row>
        <row r="123">
          <cell r="P123">
            <v>6.14558472553699</v>
          </cell>
          <cell r="Q123">
            <v>6.38297872340426</v>
          </cell>
          <cell r="R123">
            <v>9.37357110196616</v>
          </cell>
          <cell r="S123">
            <v>8.40998685939553</v>
          </cell>
          <cell r="T123">
            <v>12.3540258143823</v>
          </cell>
          <cell r="U123">
            <v>15.9530791788856</v>
          </cell>
          <cell r="V123">
            <v>17.4438687392055</v>
          </cell>
          <cell r="W123">
            <v>18.6837702175125</v>
          </cell>
          <cell r="X123">
            <v>16.5186500888099</v>
          </cell>
          <cell r="Y123">
            <v>16.8257756563246</v>
          </cell>
          <cell r="Z123">
            <v>16.5083135391924</v>
          </cell>
          <cell r="AA123">
            <v>15.1776649746193</v>
          </cell>
          <cell r="AB123">
            <v>18.3341797866938</v>
          </cell>
          <cell r="AC123">
            <v>3.40425531914894</v>
          </cell>
          <cell r="AD123">
            <v>3.05623471882641</v>
          </cell>
          <cell r="AE123">
            <v>2.90360046457607</v>
          </cell>
          <cell r="AF123">
            <v>3.82749326145553</v>
          </cell>
          <cell r="AG123">
            <v>4.8607318405243</v>
          </cell>
          <cell r="AH123">
            <v>5.15806988352745</v>
          </cell>
          <cell r="AI123">
            <v>3.98698128559805</v>
          </cell>
          <cell r="AJ123">
            <v>2.21384832783797</v>
          </cell>
          <cell r="AK123">
            <v>2.30057514378595</v>
          </cell>
          <cell r="AL123">
            <v>3.35003956739647</v>
          </cell>
          <cell r="AM123">
            <v>3.64397905759162</v>
          </cell>
          <cell r="AN123">
            <v>3.51689826728427</v>
          </cell>
          <cell r="AO123">
            <v>4.19012918184829</v>
          </cell>
          <cell r="AP123">
            <v>4.1726618705036</v>
          </cell>
          <cell r="AQ123">
            <v>3.16358024691358</v>
          </cell>
          <cell r="AR123">
            <v>3.07156907247693</v>
          </cell>
          <cell r="AS123">
            <v>3.10323947926128</v>
          </cell>
          <cell r="AT123">
            <v>2.55408653846154</v>
          </cell>
          <cell r="AU123">
            <v>0.89414479376983</v>
          </cell>
          <cell r="AV123">
            <v>0.881612090680101</v>
          </cell>
          <cell r="AW123">
            <v>1.42718581127892</v>
          </cell>
          <cell r="AX123">
            <v>1.64376178927513</v>
          </cell>
          <cell r="AY123">
            <v>1.72621437173826</v>
          </cell>
          <cell r="AZ123">
            <v>2.30153435623749</v>
          </cell>
          <cell r="BA123">
            <v>2.40850059031877</v>
          </cell>
          <cell r="BB123">
            <v>4.1837198726694</v>
          </cell>
          <cell r="BC123">
            <v>4.16666666666667</v>
          </cell>
          <cell r="BD123">
            <v>5.24507558405864</v>
          </cell>
          <cell r="BE123">
            <v>7.1320944249121</v>
          </cell>
          <cell r="BF123">
            <v>6.93713999499123</v>
          </cell>
          <cell r="BG123">
            <v>6.49854510184287</v>
          </cell>
          <cell r="BH123">
            <v>7.13245997088792</v>
          </cell>
        </row>
        <row r="124">
          <cell r="A124" t="str">
            <v>Jordan</v>
          </cell>
          <cell r="B124" t="str">
            <v>JOR</v>
          </cell>
          <cell r="C124" t="str">
            <v>Electricity production from renewable sources, excluding hydroelectric (% of total)</v>
          </cell>
          <cell r="D124" t="str">
            <v>EG.ELC.RNWX.ZS</v>
          </cell>
        </row>
        <row r="124"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0.0274876305662452</v>
          </cell>
          <cell r="AJ124">
            <v>0.0268528464017186</v>
          </cell>
          <cell r="AK124">
            <v>0.0226142017186793</v>
          </cell>
          <cell r="AL124">
            <v>0.0210039907582441</v>
          </cell>
          <cell r="AM124">
            <v>0.0197005516154452</v>
          </cell>
          <cell r="AN124">
            <v>0.0178062678062678</v>
          </cell>
          <cell r="AO124">
            <v>0.0165070980521624</v>
          </cell>
          <cell r="AP124">
            <v>0.0478927203065134</v>
          </cell>
          <cell r="AQ124">
            <v>0.044477390659748</v>
          </cell>
          <cell r="AR124">
            <v>0.0423668973308855</v>
          </cell>
          <cell r="AS124">
            <v>0.0406779661016949</v>
          </cell>
          <cell r="AT124">
            <v>0.105974301231951</v>
          </cell>
          <cell r="AU124">
            <v>0.0983767830791933</v>
          </cell>
          <cell r="AV124">
            <v>0.112584438328747</v>
          </cell>
          <cell r="AW124">
            <v>0.100368016058883</v>
          </cell>
          <cell r="AX124">
            <v>0.0828672053035011</v>
          </cell>
          <cell r="AY124">
            <v>0.0809352517985611</v>
          </cell>
          <cell r="AZ124">
            <v>0.0999923082839781</v>
          </cell>
          <cell r="BA124">
            <v>0.0867177337765573</v>
          </cell>
          <cell r="BB124">
            <v>0.070067264573991</v>
          </cell>
          <cell r="BC124">
            <v>0.0812072815862489</v>
          </cell>
          <cell r="BD124">
            <v>0.0751007032156756</v>
          </cell>
          <cell r="BE124">
            <v>0.0542299349240781</v>
          </cell>
          <cell r="BF124">
            <v>0.0521346231825291</v>
          </cell>
          <cell r="BG124">
            <v>0.0439077936333699</v>
          </cell>
          <cell r="BH124">
            <v>0.688966025034185</v>
          </cell>
        </row>
        <row r="125">
          <cell r="A125" t="str">
            <v>Japan</v>
          </cell>
          <cell r="B125" t="str">
            <v>JPN</v>
          </cell>
          <cell r="C125" t="str">
            <v>Electricity production from renewable sources, excluding hydroelectric (% of total)</v>
          </cell>
          <cell r="D125" t="str">
            <v>EG.ELC.RNWX.ZS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0.0578013567203209</v>
          </cell>
          <cell r="S125">
            <v>0.021882987290361</v>
          </cell>
          <cell r="T125">
            <v>0.021135125310158</v>
          </cell>
          <cell r="U125">
            <v>0.0394483542146622</v>
          </cell>
          <cell r="V125">
            <v>0.0566710303360025</v>
          </cell>
          <cell r="W125">
            <v>0.107570835395108</v>
          </cell>
          <cell r="X125">
            <v>0.153756790924933</v>
          </cell>
          <cell r="Y125">
            <v>0.157196728212097</v>
          </cell>
          <cell r="Z125">
            <v>0.154409281100718</v>
          </cell>
          <cell r="AA125">
            <v>1.70930718800651</v>
          </cell>
          <cell r="AB125">
            <v>1.79543353429081</v>
          </cell>
          <cell r="AC125">
            <v>1.87982137500214</v>
          </cell>
          <cell r="AD125">
            <v>1.90421641494525</v>
          </cell>
          <cell r="AE125">
            <v>2.05690921228304</v>
          </cell>
          <cell r="AF125">
            <v>2.07724705509452</v>
          </cell>
          <cell r="AG125">
            <v>2.13691379229684</v>
          </cell>
          <cell r="AH125">
            <v>2.14795542312126</v>
          </cell>
          <cell r="AI125">
            <v>1.29641960353306</v>
          </cell>
          <cell r="AJ125">
            <v>1.28733499013798</v>
          </cell>
          <cell r="AK125">
            <v>1.28078448738328</v>
          </cell>
          <cell r="AL125">
            <v>1.24393705146764</v>
          </cell>
          <cell r="AM125">
            <v>1.25344787955407</v>
          </cell>
          <cell r="AN125">
            <v>1.39955611876973</v>
          </cell>
          <cell r="AO125">
            <v>1.42905226054813</v>
          </cell>
          <cell r="AP125">
            <v>1.44324515207812</v>
          </cell>
          <cell r="AQ125">
            <v>1.31354690127249</v>
          </cell>
          <cell r="AR125">
            <v>1.32375978867786</v>
          </cell>
          <cell r="AS125">
            <v>1.28233642008213</v>
          </cell>
          <cell r="AT125">
            <v>1.28890946183294</v>
          </cell>
          <cell r="AU125">
            <v>1.33143803917654</v>
          </cell>
          <cell r="AV125">
            <v>1.46302429277137</v>
          </cell>
          <cell r="AW125">
            <v>1.51647563566385</v>
          </cell>
          <cell r="AX125">
            <v>1.636052117783</v>
          </cell>
          <cell r="AY125">
            <v>1.70623585103456</v>
          </cell>
          <cell r="AZ125">
            <v>1.78516466605109</v>
          </cell>
          <cell r="BA125">
            <v>1.84664676591614</v>
          </cell>
          <cell r="BB125">
            <v>1.94820328931296</v>
          </cell>
          <cell r="BC125">
            <v>3.32060305386364</v>
          </cell>
          <cell r="BD125">
            <v>3.7192163389002</v>
          </cell>
          <cell r="BE125">
            <v>4.05022751535066</v>
          </cell>
          <cell r="BF125">
            <v>4.83434239522823</v>
          </cell>
          <cell r="BG125">
            <v>6.30046963498235</v>
          </cell>
          <cell r="BH125">
            <v>7.75568791016029</v>
          </cell>
        </row>
        <row r="126">
          <cell r="A126" t="str">
            <v>Kazakhstan</v>
          </cell>
          <cell r="B126" t="str">
            <v>KAZ</v>
          </cell>
          <cell r="C126" t="str">
            <v>Electricity production from renewable sources, excluding hydroelectric (% of total)</v>
          </cell>
          <cell r="D126" t="str">
            <v>EG.ELC.RNWX.ZS</v>
          </cell>
        </row>
        <row r="126"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0.00323216652121917</v>
          </cell>
          <cell r="BF126">
            <v>0.00582038298120016</v>
          </cell>
          <cell r="BG126">
            <v>0.0133247040012183</v>
          </cell>
          <cell r="BH126">
            <v>0.168125633993313</v>
          </cell>
        </row>
        <row r="127">
          <cell r="A127" t="str">
            <v>Kenya</v>
          </cell>
          <cell r="B127" t="str">
            <v>KEN</v>
          </cell>
          <cell r="C127" t="str">
            <v>Electricity production from renewable sources, excluding hydroelectric (% of total)</v>
          </cell>
          <cell r="D127" t="str">
            <v>EG.ELC.RNWX.ZS</v>
          </cell>
        </row>
        <row r="127">
          <cell r="P127">
            <v>13.8736263736264</v>
          </cell>
          <cell r="Q127">
            <v>12.4105011933174</v>
          </cell>
          <cell r="R127">
            <v>11.9866814650388</v>
          </cell>
          <cell r="S127">
            <v>11.4052953156823</v>
          </cell>
          <cell r="T127">
            <v>10.6715731370745</v>
          </cell>
          <cell r="U127">
            <v>9.46051602814699</v>
          </cell>
          <cell r="V127">
            <v>10.0969305331179</v>
          </cell>
          <cell r="W127">
            <v>8.5978835978836</v>
          </cell>
          <cell r="X127">
            <v>7.92718731650029</v>
          </cell>
          <cell r="Y127">
            <v>8.58895705521472</v>
          </cell>
          <cell r="Z127">
            <v>7.68421052631579</v>
          </cell>
          <cell r="AA127">
            <v>7.77096114519427</v>
          </cell>
          <cell r="AB127">
            <v>7.61766132945172</v>
          </cell>
          <cell r="AC127">
            <v>7.71780303030303</v>
          </cell>
          <cell r="AD127">
            <v>7.27194492254733</v>
          </cell>
          <cell r="AE127">
            <v>21.9089810712847</v>
          </cell>
          <cell r="AF127">
            <v>19.0761636107193</v>
          </cell>
          <cell r="AG127">
            <v>17.2635135135135</v>
          </cell>
          <cell r="AH127">
            <v>16.7312661498708</v>
          </cell>
          <cell r="AI127">
            <v>16.29057187017</v>
          </cell>
          <cell r="AJ127">
            <v>14.6767617938264</v>
          </cell>
          <cell r="AK127">
            <v>14.1732283464567</v>
          </cell>
          <cell r="AL127">
            <v>13.6061946902655</v>
          </cell>
          <cell r="AM127">
            <v>10.4616225075116</v>
          </cell>
          <cell r="AN127">
            <v>12.5152774382791</v>
          </cell>
          <cell r="AO127">
            <v>12.046783625731</v>
          </cell>
          <cell r="AP127">
            <v>10.8661767980405</v>
          </cell>
          <cell r="AQ127">
            <v>11.0870506712863</v>
          </cell>
          <cell r="AR127">
            <v>11.402122375254</v>
          </cell>
          <cell r="AS127">
            <v>13.9041437843235</v>
          </cell>
          <cell r="AT127">
            <v>13.3584404076207</v>
          </cell>
          <cell r="AU127">
            <v>10.9270810927081</v>
          </cell>
          <cell r="AV127">
            <v>18.2310469314079</v>
          </cell>
          <cell r="AW127">
            <v>21.5496368038741</v>
          </cell>
          <cell r="AX127">
            <v>19.5348837209302</v>
          </cell>
          <cell r="AY127">
            <v>18.1267919719656</v>
          </cell>
          <cell r="AZ127">
            <v>17.7650872048156</v>
          </cell>
          <cell r="BA127">
            <v>19.8328267477204</v>
          </cell>
          <cell r="BB127">
            <v>23.2619926199262</v>
          </cell>
          <cell r="BC127">
            <v>22.7211252366784</v>
          </cell>
          <cell r="BD127">
            <v>22.3726627981947</v>
          </cell>
          <cell r="BE127">
            <v>22.137871923595</v>
          </cell>
          <cell r="BF127">
            <v>24.8422712933754</v>
          </cell>
          <cell r="BG127">
            <v>45.7334197450853</v>
          </cell>
          <cell r="BH127">
            <v>48.2747901771837</v>
          </cell>
        </row>
        <row r="128">
          <cell r="A128" t="str">
            <v>Kyrgyz Republic</v>
          </cell>
          <cell r="B128" t="str">
            <v>KGZ</v>
          </cell>
          <cell r="C128" t="str">
            <v>Electricity production from renewable sources, excluding hydroelectric (% of total)</v>
          </cell>
          <cell r="D128" t="str">
            <v>EG.ELC.RNWX.ZS</v>
          </cell>
        </row>
        <row r="128"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</row>
        <row r="129">
          <cell r="A129" t="str">
            <v>Cambodia</v>
          </cell>
          <cell r="B129" t="str">
            <v>KHM</v>
          </cell>
          <cell r="C129" t="str">
            <v>Electricity production from renewable sources, excluding hydroelectric (% of total)</v>
          </cell>
          <cell r="D129" t="str">
            <v>EG.ELC.RNWX.ZS</v>
          </cell>
        </row>
        <row r="129"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0.223214285714286</v>
          </cell>
          <cell r="AT129">
            <v>0.196463654223969</v>
          </cell>
          <cell r="AU129">
            <v>0.137362637362637</v>
          </cell>
          <cell r="AV129">
            <v>1.04849279161206</v>
          </cell>
          <cell r="AW129">
            <v>1.71779141104294</v>
          </cell>
          <cell r="AX129">
            <v>1.55601659751037</v>
          </cell>
          <cell r="AY129">
            <v>1.44189991518236</v>
          </cell>
          <cell r="AZ129">
            <v>1.20643431635389</v>
          </cell>
          <cell r="BA129">
            <v>1.28205128205128</v>
          </cell>
          <cell r="BB129">
            <v>1.65876777251185</v>
          </cell>
          <cell r="BC129">
            <v>2.3</v>
          </cell>
          <cell r="BD129">
            <v>2.16981132075472</v>
          </cell>
          <cell r="BE129">
            <v>1.60390516039052</v>
          </cell>
          <cell r="BF129">
            <v>0.78740157480315</v>
          </cell>
          <cell r="BG129">
            <v>0.653167864141084</v>
          </cell>
          <cell r="BH129">
            <v>0.932453945872186</v>
          </cell>
        </row>
        <row r="130">
          <cell r="A130" t="str">
            <v>Kiribati</v>
          </cell>
          <cell r="B130" t="str">
            <v>KIR</v>
          </cell>
          <cell r="C130" t="str">
            <v>Electricity production from renewable sources, excluding hydroelectric (% of total)</v>
          </cell>
          <cell r="D130" t="str">
            <v>EG.ELC.RNWX.ZS</v>
          </cell>
        </row>
        <row r="131">
          <cell r="A131" t="str">
            <v>St. Kitts and Nevis</v>
          </cell>
          <cell r="B131" t="str">
            <v>KNA</v>
          </cell>
          <cell r="C131" t="str">
            <v>Electricity production from renewable sources, excluding hydroelectric (% of total)</v>
          </cell>
          <cell r="D131" t="str">
            <v>EG.ELC.RNWX.ZS</v>
          </cell>
        </row>
        <row r="132">
          <cell r="A132" t="str">
            <v>Korea, Rep.</v>
          </cell>
          <cell r="B132" t="str">
            <v>KOR</v>
          </cell>
          <cell r="C132" t="str">
            <v>Electricity production from renewable sources, excluding hydroelectric (% of total)</v>
          </cell>
          <cell r="D132" t="str">
            <v>EG.ELC.RNWX.ZS</v>
          </cell>
        </row>
        <row r="132"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0.000949027721099733</v>
          </cell>
          <cell r="AJ132">
            <v>0.000882963224581696</v>
          </cell>
          <cell r="AK132">
            <v>0.00160766534838108</v>
          </cell>
          <cell r="AL132">
            <v>0.002097388751005</v>
          </cell>
          <cell r="AM132">
            <v>0.00185455354714275</v>
          </cell>
          <cell r="AN132">
            <v>0.139119681570507</v>
          </cell>
          <cell r="AO132">
            <v>0.200389921275388</v>
          </cell>
          <cell r="AP132">
            <v>0.0369179790558002</v>
          </cell>
          <cell r="AQ132">
            <v>0.0296201676316362</v>
          </cell>
          <cell r="AR132">
            <v>0.0415966315217576</v>
          </cell>
          <cell r="AS132">
            <v>0.0350055107685269</v>
          </cell>
          <cell r="AT132">
            <v>0.0346124857263932</v>
          </cell>
          <cell r="AU132">
            <v>0.0609452887169349</v>
          </cell>
          <cell r="AV132">
            <v>0.0643956280904802</v>
          </cell>
          <cell r="AW132">
            <v>0.0821031499241705</v>
          </cell>
          <cell r="AX132">
            <v>0.097712143634273</v>
          </cell>
          <cell r="AY132">
            <v>0.136724090784796</v>
          </cell>
          <cell r="AZ132">
            <v>0.217419377560724</v>
          </cell>
          <cell r="BA132">
            <v>0.294186549412528</v>
          </cell>
          <cell r="BB132">
            <v>0.414899175515192</v>
          </cell>
          <cell r="BC132">
            <v>0.504108971287531</v>
          </cell>
          <cell r="BD132">
            <v>0.553981997988667</v>
          </cell>
          <cell r="BE132">
            <v>0.588395943006206</v>
          </cell>
          <cell r="BF132">
            <v>0.835485256306575</v>
          </cell>
          <cell r="BG132">
            <v>1.06271502529925</v>
          </cell>
          <cell r="BH132">
            <v>1.50393462800377</v>
          </cell>
        </row>
        <row r="133">
          <cell r="A133" t="str">
            <v>Kuwait</v>
          </cell>
          <cell r="B133" t="str">
            <v>KWT</v>
          </cell>
          <cell r="C133" t="str">
            <v>Electricity production from renewable sources, excluding hydroelectric (% of total)</v>
          </cell>
          <cell r="D133" t="str">
            <v>EG.ELC.RNWX.ZS</v>
          </cell>
        </row>
        <row r="133"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</row>
        <row r="134">
          <cell r="A134" t="str">
            <v>Latin America &amp; Caribbean (excluding high income)</v>
          </cell>
          <cell r="B134" t="str">
            <v>LAC</v>
          </cell>
          <cell r="C134" t="str">
            <v>Electricity production from renewable sources, excluding hydroelectric (% of total)</v>
          </cell>
          <cell r="D134" t="str">
            <v>EG.ELC.RNWX.ZS</v>
          </cell>
        </row>
        <row r="134">
          <cell r="P134">
            <v>1.45919466401647</v>
          </cell>
          <cell r="Q134">
            <v>1.31535702942564</v>
          </cell>
          <cell r="R134">
            <v>1.40781138427061</v>
          </cell>
          <cell r="S134">
            <v>1.50861488868137</v>
          </cell>
          <cell r="T134">
            <v>1.68449860708995</v>
          </cell>
          <cell r="U134">
            <v>1.79090006491349</v>
          </cell>
          <cell r="V134">
            <v>1.76024677750807</v>
          </cell>
          <cell r="W134">
            <v>1.76922701237448</v>
          </cell>
          <cell r="X134">
            <v>1.8426058406517</v>
          </cell>
          <cell r="Y134">
            <v>1.66490717859767</v>
          </cell>
          <cell r="Z134">
            <v>1.7510843458556</v>
          </cell>
          <cell r="AA134">
            <v>1.92408164316999</v>
          </cell>
          <cell r="AB134">
            <v>2.0686617217363</v>
          </cell>
          <cell r="AC134">
            <v>1.88341916183362</v>
          </cell>
          <cell r="AD134">
            <v>1.8059890205678</v>
          </cell>
          <cell r="AE134">
            <v>2.10031955119273</v>
          </cell>
          <cell r="AF134">
            <v>2.31574490380642</v>
          </cell>
          <cell r="AG134">
            <v>2.24734312564078</v>
          </cell>
          <cell r="AH134">
            <v>2.22657606379974</v>
          </cell>
          <cell r="AI134">
            <v>2.41653439168228</v>
          </cell>
          <cell r="AJ134">
            <v>2.62254824828717</v>
          </cell>
          <cell r="AK134">
            <v>3.0352928136012</v>
          </cell>
          <cell r="AL134">
            <v>2.86191314136206</v>
          </cell>
          <cell r="AM134">
            <v>2.74659691625192</v>
          </cell>
          <cell r="AN134">
            <v>2.71101700199634</v>
          </cell>
          <cell r="AO134">
            <v>2.69037979878441</v>
          </cell>
          <cell r="AP134">
            <v>2.6027241461321</v>
          </cell>
          <cell r="AQ134">
            <v>2.49558850257852</v>
          </cell>
          <cell r="AR134">
            <v>2.56243409857815</v>
          </cell>
          <cell r="AS134">
            <v>2.50382277860165</v>
          </cell>
          <cell r="AT134">
            <v>2.77526399282221</v>
          </cell>
          <cell r="AU134">
            <v>2.87944762476359</v>
          </cell>
          <cell r="AV134">
            <v>3.0122618092624</v>
          </cell>
          <cell r="AW134">
            <v>3.04991153590005</v>
          </cell>
          <cell r="AX134">
            <v>3.21095105184949</v>
          </cell>
          <cell r="AY134">
            <v>3.16488959656165</v>
          </cell>
          <cell r="AZ134">
            <v>3.53480893810112</v>
          </cell>
          <cell r="BA134">
            <v>3.41486689720567</v>
          </cell>
          <cell r="BB134">
            <v>3.74119574542862</v>
          </cell>
          <cell r="BC134">
            <v>4.70644955709272</v>
          </cell>
          <cell r="BD134">
            <v>4.61994140398977</v>
          </cell>
          <cell r="BE134">
            <v>5.1908894944255</v>
          </cell>
          <cell r="BF134">
            <v>5.83847939925829</v>
          </cell>
          <cell r="BG134">
            <v>6.90213517747588</v>
          </cell>
          <cell r="BH134">
            <v>8.0951434854814</v>
          </cell>
        </row>
        <row r="135">
          <cell r="A135" t="str">
            <v>Lao PDR</v>
          </cell>
          <cell r="B135" t="str">
            <v>LAO</v>
          </cell>
          <cell r="C135" t="str">
            <v>Electricity production from renewable sources, excluding hydroelectric (% of total)</v>
          </cell>
          <cell r="D135" t="str">
            <v>EG.ELC.RNWX.ZS</v>
          </cell>
        </row>
        <row r="136">
          <cell r="A136" t="str">
            <v>Lebanon</v>
          </cell>
          <cell r="B136" t="str">
            <v>LBN</v>
          </cell>
          <cell r="C136" t="str">
            <v>Electricity production from renewable sources, excluding hydroelectric (% of total)</v>
          </cell>
          <cell r="D136" t="str">
            <v>EG.ELC.RNWX.ZS</v>
          </cell>
        </row>
        <row r="136"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</row>
        <row r="137">
          <cell r="A137" t="str">
            <v>Liberia</v>
          </cell>
          <cell r="B137" t="str">
            <v>LBR</v>
          </cell>
          <cell r="C137" t="str">
            <v>Electricity production from renewable sources, excluding hydroelectric (% of total)</v>
          </cell>
          <cell r="D137" t="str">
            <v>EG.ELC.RNWX.ZS</v>
          </cell>
        </row>
        <row r="138">
          <cell r="A138" t="str">
            <v>Libya</v>
          </cell>
          <cell r="B138" t="str">
            <v>LBY</v>
          </cell>
          <cell r="C138" t="str">
            <v>Electricity production from renewable sources, excluding hydroelectric (% of total)</v>
          </cell>
          <cell r="D138" t="str">
            <v>EG.ELC.RNWX.ZS</v>
          </cell>
        </row>
        <row r="138"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</row>
        <row r="139">
          <cell r="A139" t="str">
            <v>St. Lucia</v>
          </cell>
          <cell r="B139" t="str">
            <v>LCA</v>
          </cell>
          <cell r="C139" t="str">
            <v>Electricity production from renewable sources, excluding hydroelectric (% of total)</v>
          </cell>
          <cell r="D139" t="str">
            <v>EG.ELC.RNWX.ZS</v>
          </cell>
        </row>
        <row r="140">
          <cell r="A140" t="str">
            <v>Latin America &amp; Caribbean</v>
          </cell>
          <cell r="B140" t="str">
            <v>LCN</v>
          </cell>
          <cell r="C140" t="str">
            <v>Electricity production from renewable sources, excluding hydroelectric (% of total)</v>
          </cell>
          <cell r="D140" t="str">
            <v>EG.ELC.RNWX.ZS</v>
          </cell>
        </row>
        <row r="140">
          <cell r="P140">
            <v>1.2651883985832</v>
          </cell>
          <cell r="Q140">
            <v>1.13917839694912</v>
          </cell>
          <cell r="R140">
            <v>1.21194046008977</v>
          </cell>
          <cell r="S140">
            <v>1.29708450821829</v>
          </cell>
          <cell r="T140">
            <v>1.45255685632441</v>
          </cell>
          <cell r="U140">
            <v>1.54913608734148</v>
          </cell>
          <cell r="V140">
            <v>1.52743435927425</v>
          </cell>
          <cell r="W140">
            <v>1.53779236082694</v>
          </cell>
          <cell r="X140">
            <v>1.58675636082482</v>
          </cell>
          <cell r="Y140">
            <v>1.42463832904053</v>
          </cell>
          <cell r="Z140">
            <v>1.50161186945633</v>
          </cell>
          <cell r="AA140">
            <v>1.65977366331464</v>
          </cell>
          <cell r="AB140">
            <v>1.77566361579562</v>
          </cell>
          <cell r="AC140">
            <v>1.62811078869324</v>
          </cell>
          <cell r="AD140">
            <v>1.56316428089453</v>
          </cell>
          <cell r="AE140">
            <v>1.82801822852496</v>
          </cell>
          <cell r="AF140">
            <v>1.9966734507098</v>
          </cell>
          <cell r="AG140">
            <v>1.94484770542304</v>
          </cell>
          <cell r="AH140">
            <v>1.93533391424278</v>
          </cell>
          <cell r="AI140">
            <v>2.19404542768263</v>
          </cell>
          <cell r="AJ140">
            <v>2.36238408041002</v>
          </cell>
          <cell r="AK140">
            <v>2.78355970602629</v>
          </cell>
          <cell r="AL140">
            <v>2.63687385171598</v>
          </cell>
          <cell r="AM140">
            <v>2.5411878000284</v>
          </cell>
          <cell r="AN140">
            <v>2.51344207335364</v>
          </cell>
          <cell r="AO140">
            <v>2.46498276695258</v>
          </cell>
          <cell r="AP140">
            <v>2.38239007069525</v>
          </cell>
          <cell r="AQ140">
            <v>2.21728700416025</v>
          </cell>
          <cell r="AR140">
            <v>2.26468695296419</v>
          </cell>
          <cell r="AS140">
            <v>2.20137144849979</v>
          </cell>
          <cell r="AT140">
            <v>2.51602167707616</v>
          </cell>
          <cell r="AU140">
            <v>2.58655349246492</v>
          </cell>
          <cell r="AV140">
            <v>2.68740940512853</v>
          </cell>
          <cell r="AW140">
            <v>2.72861005576546</v>
          </cell>
          <cell r="AX140">
            <v>2.82559180948037</v>
          </cell>
          <cell r="AY140">
            <v>2.75691568825275</v>
          </cell>
          <cell r="AZ140">
            <v>3.15307658710998</v>
          </cell>
          <cell r="BA140">
            <v>3.13495454373625</v>
          </cell>
          <cell r="BB140">
            <v>3.49375243215157</v>
          </cell>
          <cell r="BC140">
            <v>4.19981328618625</v>
          </cell>
          <cell r="BD140">
            <v>4.28366434765293</v>
          </cell>
          <cell r="BE140">
            <v>4.76924314410886</v>
          </cell>
          <cell r="BF140">
            <v>5.37131072149844</v>
          </cell>
          <cell r="BG140">
            <v>6.37277637683478</v>
          </cell>
          <cell r="BH140">
            <v>7.63402176791203</v>
          </cell>
        </row>
        <row r="141">
          <cell r="A141" t="str">
            <v>Least developed countries: UN classification</v>
          </cell>
          <cell r="B141" t="str">
            <v>LDC</v>
          </cell>
          <cell r="C141" t="str">
            <v>Electricity production from renewable sources, excluding hydroelectric (% of total)</v>
          </cell>
          <cell r="D141" t="str">
            <v>EG.ELC.RNWX.ZS</v>
          </cell>
        </row>
        <row r="141">
          <cell r="P141">
            <v>0.377742875728361</v>
          </cell>
          <cell r="Q141">
            <v>0.310225031589109</v>
          </cell>
          <cell r="R141">
            <v>0.28964659163199</v>
          </cell>
          <cell r="S141">
            <v>0.241694655395719</v>
          </cell>
          <cell r="T141">
            <v>0.230385868881347</v>
          </cell>
          <cell r="U141">
            <v>0.218114689015649</v>
          </cell>
          <cell r="V141">
            <v>0.198757383931654</v>
          </cell>
          <cell r="W141">
            <v>0.199738690160441</v>
          </cell>
          <cell r="X141">
            <v>0.189303496007956</v>
          </cell>
          <cell r="Y141">
            <v>0.182833072446454</v>
          </cell>
          <cell r="Z141">
            <v>0.175443078359948</v>
          </cell>
          <cell r="AA141">
            <v>0.171892262104113</v>
          </cell>
          <cell r="AB141">
            <v>0.166674979054346</v>
          </cell>
          <cell r="AC141">
            <v>0.160201984606602</v>
          </cell>
          <cell r="AD141">
            <v>0.157070725045793</v>
          </cell>
          <cell r="AE141">
            <v>0.166771334112188</v>
          </cell>
          <cell r="AF141">
            <v>0.161234660042065</v>
          </cell>
          <cell r="AG141">
            <v>0.153747323222447</v>
          </cell>
          <cell r="AH141">
            <v>0.148549468577418</v>
          </cell>
          <cell r="AI141">
            <v>0.144726904174546</v>
          </cell>
          <cell r="AJ141">
            <v>0.135717888455321</v>
          </cell>
          <cell r="AK141">
            <v>0.102144666794346</v>
          </cell>
          <cell r="AL141">
            <v>0.0957790316940287</v>
          </cell>
          <cell r="AM141">
            <v>0.09466226486086</v>
          </cell>
          <cell r="AN141">
            <v>0.0893969500997578</v>
          </cell>
          <cell r="AO141">
            <v>0.0902513239206622</v>
          </cell>
          <cell r="AP141">
            <v>0.090502156324906</v>
          </cell>
          <cell r="AQ141">
            <v>0.121829380744176</v>
          </cell>
          <cell r="AR141">
            <v>0.104006695276237</v>
          </cell>
          <cell r="AS141">
            <v>0.0799372078491595</v>
          </cell>
          <cell r="AT141">
            <v>0.0807803469389039</v>
          </cell>
          <cell r="AU141">
            <v>0.0842028707562459</v>
          </cell>
          <cell r="AV141">
            <v>0.0772969401295967</v>
          </cell>
          <cell r="AW141">
            <v>0.0626216097550345</v>
          </cell>
          <cell r="AX141">
            <v>0.0697359326738603</v>
          </cell>
          <cell r="AY141">
            <v>0.0714406635397275</v>
          </cell>
          <cell r="AZ141">
            <v>0.0616415445957588</v>
          </cell>
          <cell r="BA141">
            <v>0.0682083692415807</v>
          </cell>
          <cell r="BB141">
            <v>0.0801651315113536</v>
          </cell>
          <cell r="BC141">
            <v>0.100846732429964</v>
          </cell>
          <cell r="BD141">
            <v>0.11162674637425</v>
          </cell>
          <cell r="BE141">
            <v>0.185542817690566</v>
          </cell>
          <cell r="BF141">
            <v>0.336359867500587</v>
          </cell>
          <cell r="BG141">
            <v>0.387632851775229</v>
          </cell>
          <cell r="BH141">
            <v>0.508839430571738</v>
          </cell>
        </row>
        <row r="142">
          <cell r="A142" t="str">
            <v>Low income</v>
          </cell>
          <cell r="B142" t="str">
            <v>LIC</v>
          </cell>
          <cell r="C142" t="str">
            <v>Electricity production from renewable sources, excluding hydroelectric (% of total)</v>
          </cell>
          <cell r="D142" t="str">
            <v>EG.ELC.RNWX.ZS</v>
          </cell>
        </row>
        <row r="143">
          <cell r="A143" t="str">
            <v>Liechtenstein</v>
          </cell>
          <cell r="B143" t="str">
            <v>LIE</v>
          </cell>
          <cell r="C143" t="str">
            <v>Electricity production from renewable sources, excluding hydroelectric (% of total)</v>
          </cell>
          <cell r="D143" t="str">
            <v>EG.ELC.RNWX.ZS</v>
          </cell>
        </row>
        <row r="144">
          <cell r="A144" t="str">
            <v>Sri Lanka</v>
          </cell>
          <cell r="B144" t="str">
            <v>LKA</v>
          </cell>
          <cell r="C144" t="str">
            <v>Electricity production from renewable sources, excluding hydroelectric (% of total)</v>
          </cell>
          <cell r="D144" t="str">
            <v>EG.ELC.RNWX.ZS</v>
          </cell>
        </row>
        <row r="144"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0.0485122897800776</v>
          </cell>
          <cell r="AS144">
            <v>0.157053112507139</v>
          </cell>
          <cell r="AT144">
            <v>0.162217961952514</v>
          </cell>
          <cell r="AU144">
            <v>0.197544800338648</v>
          </cell>
          <cell r="AV144">
            <v>0.181441161223432</v>
          </cell>
          <cell r="AW144">
            <v>0.182149362477231</v>
          </cell>
          <cell r="AX144">
            <v>0.214500214500214</v>
          </cell>
          <cell r="AY144">
            <v>0.221052631578947</v>
          </cell>
          <cell r="AZ144">
            <v>0.201999798000202</v>
          </cell>
          <cell r="BA144">
            <v>0.269865067466267</v>
          </cell>
          <cell r="BB144">
            <v>0.430602843981574</v>
          </cell>
          <cell r="BC144">
            <v>0.953615405980928</v>
          </cell>
          <cell r="BD144">
            <v>1.22662549322354</v>
          </cell>
          <cell r="BE144">
            <v>1.57969918494244</v>
          </cell>
          <cell r="BF144">
            <v>2.33718705813857</v>
          </cell>
          <cell r="BG144">
            <v>2.67233769360404</v>
          </cell>
          <cell r="BH144">
            <v>3.19374905173722</v>
          </cell>
        </row>
        <row r="145">
          <cell r="A145" t="str">
            <v>Lower middle income</v>
          </cell>
          <cell r="B145" t="str">
            <v>LMC</v>
          </cell>
          <cell r="C145" t="str">
            <v>Electricity production from renewable sources, excluding hydroelectric (% of total)</v>
          </cell>
          <cell r="D145" t="str">
            <v>EG.ELC.RNWX.ZS</v>
          </cell>
        </row>
        <row r="145">
          <cell r="P145">
            <v>0.0779581391438416</v>
          </cell>
          <cell r="Q145">
            <v>0.0756109819274842</v>
          </cell>
          <cell r="R145">
            <v>0.0699796146556931</v>
          </cell>
          <cell r="S145">
            <v>0.0691951024180582</v>
          </cell>
          <cell r="T145">
            <v>0.120641421274695</v>
          </cell>
          <cell r="U145">
            <v>0.224096057053859</v>
          </cell>
          <cell r="V145">
            <v>0.209285205970338</v>
          </cell>
          <cell r="W145">
            <v>0.214395419556541</v>
          </cell>
          <cell r="X145">
            <v>0.326688256328057</v>
          </cell>
          <cell r="Y145">
            <v>0.645538781774576</v>
          </cell>
          <cell r="Z145">
            <v>0.87452020484533</v>
          </cell>
          <cell r="AA145">
            <v>0.995491546254429</v>
          </cell>
          <cell r="AB145">
            <v>1.10723974527937</v>
          </cell>
          <cell r="AC145">
            <v>1.11402259900537</v>
          </cell>
          <cell r="AD145">
            <v>1.08043435423827</v>
          </cell>
          <cell r="AE145">
            <v>0.986797289594315</v>
          </cell>
          <cell r="AF145">
            <v>0.883020124220795</v>
          </cell>
          <cell r="AG145">
            <v>0.883375014721747</v>
          </cell>
          <cell r="AH145">
            <v>0.886035404025266</v>
          </cell>
          <cell r="AI145">
            <v>0.858064782482407</v>
          </cell>
          <cell r="AJ145">
            <v>0.824829810414354</v>
          </cell>
          <cell r="AK145">
            <v>0.814791746574323</v>
          </cell>
          <cell r="AL145">
            <v>0.792332194471492</v>
          </cell>
          <cell r="AM145">
            <v>0.906708040247435</v>
          </cell>
          <cell r="AN145">
            <v>0.914668244111492</v>
          </cell>
          <cell r="AO145">
            <v>0.963034718400359</v>
          </cell>
          <cell r="AP145">
            <v>1.00929616935276</v>
          </cell>
          <cell r="AQ145">
            <v>1.1008050695062</v>
          </cell>
          <cell r="AR145">
            <v>1.26997643324261</v>
          </cell>
          <cell r="AS145">
            <v>1.51398594151178</v>
          </cell>
          <cell r="AT145">
            <v>1.54929188671275</v>
          </cell>
          <cell r="AU145">
            <v>1.55449456164344</v>
          </cell>
          <cell r="AV145">
            <v>1.59197978683682</v>
          </cell>
          <cell r="AW145">
            <v>1.68352519753522</v>
          </cell>
          <cell r="AX145">
            <v>1.7351301712555</v>
          </cell>
          <cell r="AY145">
            <v>1.9415198821736</v>
          </cell>
          <cell r="AZ145">
            <v>2.062525079699</v>
          </cell>
          <cell r="BA145">
            <v>2.30972878820744</v>
          </cell>
          <cell r="BB145">
            <v>2.60236722457729</v>
          </cell>
          <cell r="BC145">
            <v>2.61645110145301</v>
          </cell>
          <cell r="BD145">
            <v>2.82045266860815</v>
          </cell>
          <cell r="BE145">
            <v>3.11170776630023</v>
          </cell>
          <cell r="BF145">
            <v>3.30708117972031</v>
          </cell>
          <cell r="BG145">
            <v>3.5984720368614</v>
          </cell>
          <cell r="BH145">
            <v>3.79466662933884</v>
          </cell>
        </row>
        <row r="146">
          <cell r="A146" t="str">
            <v>Low &amp; middle income</v>
          </cell>
          <cell r="B146" t="str">
            <v>LMY</v>
          </cell>
          <cell r="C146" t="str">
            <v>Electricity production from renewable sources, excluding hydroelectric (% of total)</v>
          </cell>
          <cell r="D146" t="str">
            <v>EG.ELC.RNWX.ZS</v>
          </cell>
        </row>
        <row r="146">
          <cell r="P146">
            <v>0.242942720274867</v>
          </cell>
          <cell r="Q146">
            <v>0.220082703371143</v>
          </cell>
          <cell r="R146">
            <v>0.234504415112384</v>
          </cell>
          <cell r="S146">
            <v>0.254478096621221</v>
          </cell>
          <cell r="T146">
            <v>0.26972401164455</v>
          </cell>
          <cell r="U146">
            <v>0.283395643337791</v>
          </cell>
          <cell r="V146">
            <v>0.286260993028755</v>
          </cell>
          <cell r="W146">
            <v>0.280434002612585</v>
          </cell>
          <cell r="X146">
            <v>0.328895646842035</v>
          </cell>
          <cell r="Y146">
            <v>0.371831872067451</v>
          </cell>
          <cell r="Z146">
            <v>0.419902808318155</v>
          </cell>
          <cell r="AA146">
            <v>0.467150054589356</v>
          </cell>
          <cell r="AB146">
            <v>0.522403815611578</v>
          </cell>
          <cell r="AC146">
            <v>0.49409789929089</v>
          </cell>
          <cell r="AD146">
            <v>0.487788846414972</v>
          </cell>
          <cell r="AE146">
            <v>0.515577753030333</v>
          </cell>
          <cell r="AF146">
            <v>0.519265273551774</v>
          </cell>
          <cell r="AG146">
            <v>0.505053080246396</v>
          </cell>
          <cell r="AH146">
            <v>0.496806182006309</v>
          </cell>
          <cell r="AI146">
            <v>0.516850391276252</v>
          </cell>
          <cell r="AJ146">
            <v>0.545688449218418</v>
          </cell>
          <cell r="AK146">
            <v>0.606665716437851</v>
          </cell>
          <cell r="AL146">
            <v>0.592299290931196</v>
          </cell>
          <cell r="AM146">
            <v>0.630545809410741</v>
          </cell>
          <cell r="AN146">
            <v>0.702903318122483</v>
          </cell>
          <cell r="AO146">
            <v>0.695628896468756</v>
          </cell>
          <cell r="AP146">
            <v>0.725050847372037</v>
          </cell>
          <cell r="AQ146">
            <v>0.748776618625115</v>
          </cell>
          <cell r="AR146">
            <v>0.816536054791503</v>
          </cell>
          <cell r="AS146">
            <v>0.858329344825759</v>
          </cell>
          <cell r="AT146">
            <v>0.88717150350695</v>
          </cell>
          <cell r="AU146">
            <v>0.891367707068027</v>
          </cell>
          <cell r="AV146">
            <v>0.909332007695514</v>
          </cell>
          <cell r="AW146">
            <v>0.916962724602007</v>
          </cell>
          <cell r="AX146">
            <v>0.974271305505083</v>
          </cell>
          <cell r="AY146">
            <v>1.02839473084206</v>
          </cell>
          <cell r="AZ146">
            <v>1.12432287416909</v>
          </cell>
          <cell r="BA146">
            <v>1.32728336991416</v>
          </cell>
          <cell r="BB146">
            <v>1.64268247077247</v>
          </cell>
          <cell r="BC146">
            <v>1.93091047197759</v>
          </cell>
          <cell r="BD146">
            <v>2.20056018883434</v>
          </cell>
          <cell r="BE146">
            <v>2.59173142254865</v>
          </cell>
          <cell r="BF146">
            <v>3.18209054864478</v>
          </cell>
          <cell r="BG146">
            <v>3.6291026813594</v>
          </cell>
          <cell r="BH146">
            <v>4.23905669565311</v>
          </cell>
        </row>
        <row r="147">
          <cell r="A147" t="str">
            <v>Lesotho</v>
          </cell>
          <cell r="B147" t="str">
            <v>LSO</v>
          </cell>
          <cell r="C147" t="str">
            <v>Electricity production from renewable sources, excluding hydroelectric (% of total)</v>
          </cell>
          <cell r="D147" t="str">
            <v>EG.ELC.RNWX.ZS</v>
          </cell>
        </row>
        <row r="148">
          <cell r="A148" t="str">
            <v>Late-demographic dividend</v>
          </cell>
          <cell r="B148" t="str">
            <v>LTE</v>
          </cell>
          <cell r="C148" t="str">
            <v>Electricity production from renewable sources, excluding hydroelectric (% of total)</v>
          </cell>
          <cell r="D148" t="str">
            <v>EG.ELC.RNWX.ZS</v>
          </cell>
        </row>
        <row r="148">
          <cell r="P148">
            <v>0.128495760905805</v>
          </cell>
          <cell r="Q148">
            <v>0.140573524979629</v>
          </cell>
          <cell r="R148">
            <v>0.143864749148653</v>
          </cell>
          <cell r="S148">
            <v>0.137553902697522</v>
          </cell>
          <cell r="T148">
            <v>0.149276160958906</v>
          </cell>
          <cell r="U148">
            <v>0.145919738068694</v>
          </cell>
          <cell r="V148">
            <v>0.163795688902285</v>
          </cell>
          <cell r="W148">
            <v>0.168931537320594</v>
          </cell>
          <cell r="X148">
            <v>0.183991913538063</v>
          </cell>
          <cell r="Y148">
            <v>0.175917063482802</v>
          </cell>
          <cell r="Z148">
            <v>0.182889609510604</v>
          </cell>
          <cell r="AA148">
            <v>0.199673352930197</v>
          </cell>
          <cell r="AB148">
            <v>0.244809295250867</v>
          </cell>
          <cell r="AC148">
            <v>0.205394058805742</v>
          </cell>
          <cell r="AD148">
            <v>0.207257064558011</v>
          </cell>
          <cell r="AE148">
            <v>0.205392115028108</v>
          </cell>
          <cell r="AF148">
            <v>0.203757733808088</v>
          </cell>
          <cell r="AG148">
            <v>0.181905141754757</v>
          </cell>
          <cell r="AH148">
            <v>0.175348686020874</v>
          </cell>
          <cell r="AI148">
            <v>0.221721078133876</v>
          </cell>
          <cell r="AJ148">
            <v>0.225663087177639</v>
          </cell>
          <cell r="AK148">
            <v>0.306509186196424</v>
          </cell>
          <cell r="AL148">
            <v>0.304919977076948</v>
          </cell>
          <cell r="AM148">
            <v>0.333719299880873</v>
          </cell>
          <cell r="AN148">
            <v>0.432370280210638</v>
          </cell>
          <cell r="AO148">
            <v>0.432034089148542</v>
          </cell>
          <cell r="AP148">
            <v>0.475961064755874</v>
          </cell>
          <cell r="AQ148">
            <v>0.468977260326976</v>
          </cell>
          <cell r="AR148">
            <v>0.514287071041081</v>
          </cell>
          <cell r="AS148">
            <v>0.485332035216838</v>
          </cell>
          <cell r="AT148">
            <v>0.55430387877629</v>
          </cell>
          <cell r="AU148">
            <v>0.56705681352244</v>
          </cell>
          <cell r="AV148">
            <v>0.574903605352865</v>
          </cell>
          <cell r="AW148">
            <v>0.579913767080104</v>
          </cell>
          <cell r="AX148">
            <v>0.65466952660328</v>
          </cell>
          <cell r="AY148">
            <v>0.729541386314186</v>
          </cell>
          <cell r="AZ148">
            <v>0.874418381727222</v>
          </cell>
          <cell r="BA148">
            <v>1.1624426243689</v>
          </cell>
          <cell r="BB148">
            <v>1.55587195793575</v>
          </cell>
          <cell r="BC148">
            <v>1.90885358822473</v>
          </cell>
          <cell r="BD148">
            <v>2.30427906216771</v>
          </cell>
          <cell r="BE148">
            <v>2.75407902073638</v>
          </cell>
          <cell r="BF148">
            <v>3.48601809134496</v>
          </cell>
          <cell r="BG148">
            <v>4.03060097500893</v>
          </cell>
          <cell r="BH148">
            <v>4.78861257080416</v>
          </cell>
        </row>
        <row r="149">
          <cell r="A149" t="str">
            <v>Lithuania</v>
          </cell>
          <cell r="B149" t="str">
            <v>LTU</v>
          </cell>
          <cell r="C149" t="str">
            <v>Electricity production from renewable sources, excluding hydroelectric (% of total)</v>
          </cell>
          <cell r="D149" t="str">
            <v>EG.ELC.RNWX.ZS</v>
          </cell>
        </row>
        <row r="149"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0.0139256370978972</v>
          </cell>
          <cell r="AU149">
            <v>0.0231294090435989</v>
          </cell>
          <cell r="AV149">
            <v>0.0371786700658594</v>
          </cell>
          <cell r="AW149">
            <v>0.0373293515358362</v>
          </cell>
          <cell r="AX149">
            <v>0.0624349635796046</v>
          </cell>
          <cell r="AY149">
            <v>0.314647677403329</v>
          </cell>
          <cell r="AZ149">
            <v>1.18782479584261</v>
          </cell>
          <cell r="BA149">
            <v>1.50071283859833</v>
          </cell>
          <cell r="BB149">
            <v>1.77559243324455</v>
          </cell>
          <cell r="BC149">
            <v>7.42891469763716</v>
          </cell>
          <cell r="BD149">
            <v>14.884597268017</v>
          </cell>
          <cell r="BE149">
            <v>16.7807463016118</v>
          </cell>
          <cell r="BF149">
            <v>23.8490745135263</v>
          </cell>
          <cell r="BG149">
            <v>29.9892125134844</v>
          </cell>
          <cell r="BH149">
            <v>31.2118365429779</v>
          </cell>
        </row>
        <row r="150">
          <cell r="A150" t="str">
            <v>Luxembourg</v>
          </cell>
          <cell r="B150" t="str">
            <v>LUX</v>
          </cell>
          <cell r="C150" t="str">
            <v>Electricity production from renewable sources, excluding hydroelectric (% of total)</v>
          </cell>
          <cell r="D150" t="str">
            <v>EG.ELC.RNWX.ZS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1.1443661971831</v>
          </cell>
          <cell r="W150">
            <v>1.31694468832309</v>
          </cell>
          <cell r="X150">
            <v>1.45719489981785</v>
          </cell>
          <cell r="Y150">
            <v>1.63398692810458</v>
          </cell>
          <cell r="Z150">
            <v>2.47252747252747</v>
          </cell>
          <cell r="AA150">
            <v>3.3210332103321</v>
          </cell>
          <cell r="AB150">
            <v>3.61702127659574</v>
          </cell>
          <cell r="AC150">
            <v>3.53159851301115</v>
          </cell>
          <cell r="AD150">
            <v>3.46820809248555</v>
          </cell>
          <cell r="AE150">
            <v>2.89115646258503</v>
          </cell>
          <cell r="AF150">
            <v>3.80622837370242</v>
          </cell>
          <cell r="AG150">
            <v>3.73376623376623</v>
          </cell>
          <cell r="AH150">
            <v>3.00632911392405</v>
          </cell>
          <cell r="AI150">
            <v>2.08333333333333</v>
          </cell>
          <cell r="AJ150">
            <v>1.99714693295292</v>
          </cell>
          <cell r="AK150">
            <v>1.81818181818182</v>
          </cell>
          <cell r="AL150">
            <v>2.2354694485842</v>
          </cell>
          <cell r="AM150">
            <v>2.59965337954939</v>
          </cell>
          <cell r="AN150">
            <v>3.90143737166324</v>
          </cell>
          <cell r="AO150">
            <v>3.40909090909091</v>
          </cell>
          <cell r="AP150">
            <v>4.92610837438424</v>
          </cell>
          <cell r="AQ150">
            <v>7.65027322404372</v>
          </cell>
          <cell r="AR150">
            <v>10.2777777777778</v>
          </cell>
          <cell r="AS150">
            <v>11.6113744075829</v>
          </cell>
          <cell r="AT150">
            <v>5.76701268742791</v>
          </cell>
          <cell r="AU150">
            <v>1.81623931623932</v>
          </cell>
          <cell r="AV150">
            <v>2.18716385801363</v>
          </cell>
          <cell r="AW150">
            <v>2.69071555292726</v>
          </cell>
          <cell r="AX150">
            <v>3.49462365591398</v>
          </cell>
          <cell r="AY150">
            <v>3.82544630206857</v>
          </cell>
          <cell r="AZ150">
            <v>4.62355513901906</v>
          </cell>
          <cell r="BA150">
            <v>5.53925165077036</v>
          </cell>
          <cell r="BB150">
            <v>5.10786802030457</v>
          </cell>
          <cell r="BC150">
            <v>4.92260061919505</v>
          </cell>
          <cell r="BD150">
            <v>6.94339622641509</v>
          </cell>
          <cell r="BE150">
            <v>7.58070366340225</v>
          </cell>
          <cell r="BF150">
            <v>13.5749053542455</v>
          </cell>
          <cell r="BG150">
            <v>15.2755905511811</v>
          </cell>
          <cell r="BH150">
            <v>24.9436513899324</v>
          </cell>
        </row>
        <row r="151">
          <cell r="A151" t="str">
            <v>Latvia</v>
          </cell>
          <cell r="B151" t="str">
            <v>LVA</v>
          </cell>
          <cell r="C151" t="str">
            <v>Electricity production from renewable sources, excluding hydroelectric (% of total)</v>
          </cell>
          <cell r="D151" t="str">
            <v>EG.ELC.RNWX.ZS</v>
          </cell>
        </row>
        <row r="151"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0.0319897632757518</v>
          </cell>
          <cell r="AP151">
            <v>0.0443852640923213</v>
          </cell>
          <cell r="AQ151">
            <v>0.0345006037605658</v>
          </cell>
          <cell r="AR151">
            <v>0.048661800486618</v>
          </cell>
          <cell r="AS151">
            <v>0.0967117988394584</v>
          </cell>
          <cell r="AT151">
            <v>0.14018691588785</v>
          </cell>
          <cell r="AU151">
            <v>0.528301886792453</v>
          </cell>
          <cell r="AV151">
            <v>1.81132075471698</v>
          </cell>
          <cell r="AW151">
            <v>1.8554062699936</v>
          </cell>
          <cell r="AX151">
            <v>1.79372197309417</v>
          </cell>
          <cell r="AY151">
            <v>1.79922306276835</v>
          </cell>
          <cell r="AZ151">
            <v>1.9911968140851</v>
          </cell>
          <cell r="BA151">
            <v>1.95297686765264</v>
          </cell>
          <cell r="BB151">
            <v>1.7776979709104</v>
          </cell>
          <cell r="BC151">
            <v>1.73532518484986</v>
          </cell>
          <cell r="BD151">
            <v>3.11782080735149</v>
          </cell>
          <cell r="BE151">
            <v>6.51856656396951</v>
          </cell>
          <cell r="BF151">
            <v>10.0177162183927</v>
          </cell>
          <cell r="BG151">
            <v>15.7556895545614</v>
          </cell>
          <cell r="BH151">
            <v>16.5552141695283</v>
          </cell>
        </row>
        <row r="152">
          <cell r="A152" t="str">
            <v>Macao SAR, China</v>
          </cell>
          <cell r="B152" t="str">
            <v>MAC</v>
          </cell>
          <cell r="C152" t="str">
            <v>Electricity production from renewable sources, excluding hydroelectric (% of total)</v>
          </cell>
          <cell r="D152" t="str">
            <v>EG.ELC.RNWX.ZS</v>
          </cell>
        </row>
        <row r="153">
          <cell r="A153" t="str">
            <v>St. Martin (French part)</v>
          </cell>
          <cell r="B153" t="str">
            <v>MAF</v>
          </cell>
          <cell r="C153" t="str">
            <v>Electricity production from renewable sources, excluding hydroelectric (% of total)</v>
          </cell>
          <cell r="D153" t="str">
            <v>EG.ELC.RNWX.ZS</v>
          </cell>
        </row>
        <row r="154">
          <cell r="A154" t="str">
            <v>Morocco</v>
          </cell>
          <cell r="B154" t="str">
            <v>MAR</v>
          </cell>
          <cell r="C154" t="str">
            <v>Electricity production from renewable sources, excluding hydroelectric (% of total)</v>
          </cell>
          <cell r="D154" t="str">
            <v>EG.ELC.RNWX.ZS</v>
          </cell>
        </row>
        <row r="154"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0.497551115602892</v>
          </cell>
          <cell r="AT154">
            <v>1.36913465372857</v>
          </cell>
          <cell r="AU154">
            <v>1.27338365605514</v>
          </cell>
          <cell r="AV154">
            <v>1.22451441669683</v>
          </cell>
          <cell r="AW154">
            <v>1.1239762778876</v>
          </cell>
          <cell r="AX154">
            <v>1.06791083462934</v>
          </cell>
          <cell r="AY154">
            <v>0.92126459927507</v>
          </cell>
          <cell r="AZ154">
            <v>1.40222144041815</v>
          </cell>
          <cell r="BA154">
            <v>1.44941634241245</v>
          </cell>
          <cell r="BB154">
            <v>1.84913691179948</v>
          </cell>
          <cell r="BC154">
            <v>2.78387968908415</v>
          </cell>
          <cell r="BD154">
            <v>2.76733583939854</v>
          </cell>
          <cell r="BE154">
            <v>2.66325224071703</v>
          </cell>
          <cell r="BF154">
            <v>5.34194199971144</v>
          </cell>
          <cell r="BG154">
            <v>6.69310512766994</v>
          </cell>
          <cell r="BH154">
            <v>8.19273199221285</v>
          </cell>
        </row>
        <row r="155">
          <cell r="A155" t="str">
            <v>Monaco</v>
          </cell>
          <cell r="B155" t="str">
            <v>MCO</v>
          </cell>
          <cell r="C155" t="str">
            <v>Electricity production from renewable sources, excluding hydroelectric (% of total)</v>
          </cell>
          <cell r="D155" t="str">
            <v>EG.ELC.RNWX.ZS</v>
          </cell>
        </row>
        <row r="156">
          <cell r="A156" t="str">
            <v>Moldova</v>
          </cell>
          <cell r="B156" t="str">
            <v>MDA</v>
          </cell>
          <cell r="C156" t="str">
            <v>Electricity production from renewable sources, excluding hydroelectric (% of total)</v>
          </cell>
          <cell r="D156" t="str">
            <v>EG.ELC.RNWX.ZS</v>
          </cell>
        </row>
        <row r="156"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0.0668002672010688</v>
          </cell>
          <cell r="BG156">
            <v>0.280321435245748</v>
          </cell>
          <cell r="BH156">
            <v>0.311935642751601</v>
          </cell>
        </row>
        <row r="157">
          <cell r="A157" t="str">
            <v>Madagascar</v>
          </cell>
          <cell r="B157" t="str">
            <v>MDG</v>
          </cell>
          <cell r="C157" t="str">
            <v>Electricity production from renewable sources, excluding hydroelectric (% of total)</v>
          </cell>
          <cell r="D157" t="str">
            <v>EG.ELC.RNWX.ZS</v>
          </cell>
        </row>
        <row r="158">
          <cell r="A158" t="str">
            <v>Maldives</v>
          </cell>
          <cell r="B158" t="str">
            <v>MDV</v>
          </cell>
          <cell r="C158" t="str">
            <v>Electricity production from renewable sources, excluding hydroelectric (% of total)</v>
          </cell>
          <cell r="D158" t="str">
            <v>EG.ELC.RNWX.ZS</v>
          </cell>
        </row>
        <row r="159">
          <cell r="A159" t="str">
            <v>Middle East &amp; North Africa</v>
          </cell>
          <cell r="B159" t="str">
            <v>MEA</v>
          </cell>
          <cell r="C159" t="str">
            <v>Electricity production from renewable sources, excluding hydroelectric (% of total)</v>
          </cell>
          <cell r="D159" t="str">
            <v>EG.ELC.RNWX.ZS</v>
          </cell>
        </row>
        <row r="159"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0.000301806878706168</v>
          </cell>
          <cell r="AJ159">
            <v>0.000296996223542149</v>
          </cell>
          <cell r="AK159">
            <v>0.000267115063349001</v>
          </cell>
          <cell r="AL159">
            <v>0.000245312252861659</v>
          </cell>
          <cell r="AM159">
            <v>0.000230913477812676</v>
          </cell>
          <cell r="AN159">
            <v>0.000220884374406221</v>
          </cell>
          <cell r="AO159">
            <v>0.000208936639872308</v>
          </cell>
          <cell r="AP159">
            <v>0.000589513619191749</v>
          </cell>
          <cell r="AQ159">
            <v>0.000547799298865351</v>
          </cell>
          <cell r="AR159">
            <v>0.0106856523093228</v>
          </cell>
          <cell r="AS159">
            <v>0.0425835072333791</v>
          </cell>
          <cell r="AT159">
            <v>0.0764686289895676</v>
          </cell>
          <cell r="AU159">
            <v>0.0680710478823398</v>
          </cell>
          <cell r="AV159">
            <v>0.087874228756962</v>
          </cell>
          <cell r="AW159">
            <v>0.10576295533446</v>
          </cell>
          <cell r="AX159">
            <v>0.104728128092837</v>
          </cell>
          <cell r="AY159">
            <v>0.108345710564547</v>
          </cell>
          <cell r="AZ159">
            <v>0.13717130305502</v>
          </cell>
          <cell r="BA159">
            <v>0.143308098751068</v>
          </cell>
          <cell r="BB159">
            <v>0.180558615066233</v>
          </cell>
          <cell r="BC159">
            <v>0.242695019879222</v>
          </cell>
          <cell r="BD159">
            <v>0.256597349986036</v>
          </cell>
          <cell r="BE159">
            <v>0.247634268214817</v>
          </cell>
          <cell r="BF159">
            <v>0.344284837832476</v>
          </cell>
          <cell r="BG159">
            <v>0.420153782011596</v>
          </cell>
          <cell r="BH159">
            <v>0.45534175329197</v>
          </cell>
        </row>
        <row r="160">
          <cell r="A160" t="str">
            <v>Mexico</v>
          </cell>
          <cell r="B160" t="str">
            <v>MEX</v>
          </cell>
          <cell r="C160" t="str">
            <v>Electricity production from renewable sources, excluding hydroelectric (% of total)</v>
          </cell>
          <cell r="D160" t="str">
            <v>EG.ELC.RNWX.ZS</v>
          </cell>
        </row>
        <row r="160">
          <cell r="P160">
            <v>0</v>
          </cell>
          <cell r="Q160">
            <v>0</v>
          </cell>
          <cell r="R160">
            <v>0.433962264150943</v>
          </cell>
          <cell r="S160">
            <v>1.12970915479211</v>
          </cell>
          <cell r="T160">
            <v>1.17930971678354</v>
          </cell>
          <cell r="U160">
            <v>1.21833179025335</v>
          </cell>
          <cell r="V160">
            <v>1.13281922731013</v>
          </cell>
          <cell r="W160">
            <v>1.04930689594666</v>
          </cell>
          <cell r="X160">
            <v>1.64129822018201</v>
          </cell>
          <cell r="Y160">
            <v>1.36644664137869</v>
          </cell>
          <cell r="Z160">
            <v>1.31771395765272</v>
          </cell>
          <cell r="AA160">
            <v>1.61902858285029</v>
          </cell>
          <cell r="AB160">
            <v>1.65247871807712</v>
          </cell>
          <cell r="AC160">
            <v>1.63809962038422</v>
          </cell>
          <cell r="AD160">
            <v>1.76472485992967</v>
          </cell>
          <cell r="AE160">
            <v>3.49414211295736</v>
          </cell>
          <cell r="AF160">
            <v>4.24799523086094</v>
          </cell>
          <cell r="AG160">
            <v>4.21710873641478</v>
          </cell>
          <cell r="AH160">
            <v>3.97179389150843</v>
          </cell>
          <cell r="AI160">
            <v>4.42518366325095</v>
          </cell>
          <cell r="AJ160">
            <v>5.39083767597418</v>
          </cell>
          <cell r="AK160">
            <v>5.95872471098266</v>
          </cell>
          <cell r="AL160">
            <v>6.05942228741164</v>
          </cell>
          <cell r="AM160">
            <v>5.39587170616661</v>
          </cell>
          <cell r="AN160">
            <v>5.56920287951237</v>
          </cell>
          <cell r="AO160">
            <v>4.72569772529821</v>
          </cell>
          <cell r="AP160">
            <v>4.17689097454819</v>
          </cell>
          <cell r="AQ160">
            <v>4.07890117605757</v>
          </cell>
          <cell r="AR160">
            <v>3.78988042399875</v>
          </cell>
          <cell r="AS160">
            <v>3.69466391151088</v>
          </cell>
          <cell r="AT160">
            <v>3.78619361833374</v>
          </cell>
          <cell r="AU160">
            <v>3.62201621292176</v>
          </cell>
          <cell r="AV160">
            <v>3.70972453295063</v>
          </cell>
          <cell r="AW160">
            <v>3.83907939541129</v>
          </cell>
          <cell r="AX160">
            <v>4.14765839341543</v>
          </cell>
          <cell r="AY160">
            <v>3.52441020628234</v>
          </cell>
          <cell r="AZ160">
            <v>3.78404053198227</v>
          </cell>
          <cell r="BA160">
            <v>2.98980747451869</v>
          </cell>
          <cell r="BB160">
            <v>2.96876984097343</v>
          </cell>
          <cell r="BC160">
            <v>3.12698476066735</v>
          </cell>
          <cell r="BD160">
            <v>2.91625791492018</v>
          </cell>
          <cell r="BE160">
            <v>3.41049643912664</v>
          </cell>
          <cell r="BF160">
            <v>3.88159797663171</v>
          </cell>
          <cell r="BG160">
            <v>4.64351102502189</v>
          </cell>
          <cell r="BH160">
            <v>5.49016834973549</v>
          </cell>
        </row>
        <row r="161">
          <cell r="A161" t="str">
            <v>Marshall Islands</v>
          </cell>
          <cell r="B161" t="str">
            <v>MHL</v>
          </cell>
          <cell r="C161" t="str">
            <v>Electricity production from renewable sources, excluding hydroelectric (% of total)</v>
          </cell>
          <cell r="D161" t="str">
            <v>EG.ELC.RNWX.ZS</v>
          </cell>
        </row>
        <row r="162">
          <cell r="A162" t="str">
            <v>Middle income</v>
          </cell>
          <cell r="B162" t="str">
            <v>MIC</v>
          </cell>
          <cell r="C162" t="str">
            <v>Electricity production from renewable sources, excluding hydroelectric (% of total)</v>
          </cell>
          <cell r="D162" t="str">
            <v>EG.ELC.RNWX.ZS</v>
          </cell>
        </row>
        <row r="162">
          <cell r="P162">
            <v>0.25236986094872</v>
          </cell>
          <cell r="Q162">
            <v>0.229072733493706</v>
          </cell>
          <cell r="R162">
            <v>0.243514723987197</v>
          </cell>
          <cell r="S162">
            <v>0.265102818670318</v>
          </cell>
          <cell r="T162">
            <v>0.280278960189179</v>
          </cell>
          <cell r="U162">
            <v>0.294240928847748</v>
          </cell>
          <cell r="V162">
            <v>0.297107013118348</v>
          </cell>
          <cell r="W162">
            <v>0.290134990363577</v>
          </cell>
          <cell r="X162">
            <v>0.339735546107727</v>
          </cell>
          <cell r="Y162">
            <v>0.383622457650768</v>
          </cell>
          <cell r="Z162">
            <v>0.433017675117557</v>
          </cell>
          <cell r="AA162">
            <v>0.481629107204396</v>
          </cell>
          <cell r="AB162">
            <v>0.53809417484631</v>
          </cell>
          <cell r="AC162">
            <v>0.507780084905706</v>
          </cell>
          <cell r="AD162">
            <v>0.501190645716922</v>
          </cell>
          <cell r="AE162">
            <v>0.52852786849834</v>
          </cell>
          <cell r="AF162">
            <v>0.530866073520102</v>
          </cell>
          <cell r="AG162">
            <v>0.516348558984797</v>
          </cell>
          <cell r="AH162">
            <v>0.507536461368755</v>
          </cell>
          <cell r="AI162">
            <v>0.527466645970269</v>
          </cell>
          <cell r="AJ162">
            <v>0.556749829901585</v>
          </cell>
          <cell r="AK162">
            <v>0.618456389820711</v>
          </cell>
          <cell r="AL162">
            <v>0.603496987749385</v>
          </cell>
          <cell r="AM162">
            <v>0.642798253494422</v>
          </cell>
          <cell r="AN162">
            <v>0.716559682257447</v>
          </cell>
          <cell r="AO162">
            <v>0.708703022816056</v>
          </cell>
          <cell r="AP162">
            <v>0.73828602544746</v>
          </cell>
          <cell r="AQ162">
            <v>0.76240532815111</v>
          </cell>
          <cell r="AR162">
            <v>0.832040233524962</v>
          </cell>
          <cell r="AS162">
            <v>0.875329928814751</v>
          </cell>
          <cell r="AT162">
            <v>0.90521575568876</v>
          </cell>
          <cell r="AU162">
            <v>0.909206156477053</v>
          </cell>
          <cell r="AV162">
            <v>0.926798588118035</v>
          </cell>
          <cell r="AW162">
            <v>0.934474364895083</v>
          </cell>
          <cell r="AX162">
            <v>0.992954879076008</v>
          </cell>
          <cell r="AY162">
            <v>1.0477646095997</v>
          </cell>
          <cell r="AZ162">
            <v>1.14479271143727</v>
          </cell>
          <cell r="BA162">
            <v>1.35132406905245</v>
          </cell>
          <cell r="BB162">
            <v>1.67243215579315</v>
          </cell>
          <cell r="BC162">
            <v>1.96528667231296</v>
          </cell>
          <cell r="BD162">
            <v>2.23656727063896</v>
          </cell>
          <cell r="BE162">
            <v>2.63028476059491</v>
          </cell>
          <cell r="BF162">
            <v>3.2250468042303</v>
          </cell>
          <cell r="BG162">
            <v>3.67676537841259</v>
          </cell>
          <cell r="BH162">
            <v>4.29039956997022</v>
          </cell>
        </row>
        <row r="163">
          <cell r="A163" t="str">
            <v>North Macedonia</v>
          </cell>
          <cell r="B163" t="str">
            <v>MKD</v>
          </cell>
          <cell r="C163" t="str">
            <v>Electricity production from renewable sources, excluding hydroelectric (% of total)</v>
          </cell>
          <cell r="D163" t="str">
            <v>EG.ELC.RNWX.ZS</v>
          </cell>
        </row>
        <row r="163"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0.0147950880307738</v>
          </cell>
          <cell r="BE163">
            <v>0.0479080166081124</v>
          </cell>
          <cell r="BF163">
            <v>0.147686248769281</v>
          </cell>
          <cell r="BG163">
            <v>1.58168961667287</v>
          </cell>
          <cell r="BH163">
            <v>2.90471130003542</v>
          </cell>
        </row>
        <row r="164">
          <cell r="A164" t="str">
            <v>Mali</v>
          </cell>
          <cell r="B164" t="str">
            <v>MLI</v>
          </cell>
          <cell r="C164" t="str">
            <v>Electricity production from renewable sources, excluding hydroelectric (% of total)</v>
          </cell>
          <cell r="D164" t="str">
            <v>EG.ELC.RNWX.ZS</v>
          </cell>
        </row>
        <row r="165">
          <cell r="A165" t="str">
            <v>Malta</v>
          </cell>
          <cell r="B165" t="str">
            <v>MLT</v>
          </cell>
          <cell r="C165" t="str">
            <v>Electricity production from renewable sources, excluding hydroelectric (% of total)</v>
          </cell>
          <cell r="D165" t="str">
            <v>EG.ELC.RNWX.ZS</v>
          </cell>
        </row>
        <row r="165"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0.0473036896877956</v>
          </cell>
          <cell r="BD165">
            <v>0.458926112895824</v>
          </cell>
          <cell r="BE165">
            <v>1.1333914559721</v>
          </cell>
          <cell r="BF165">
            <v>1.55486450466459</v>
          </cell>
          <cell r="BG165">
            <v>3.34075723830735</v>
          </cell>
          <cell r="BH165">
            <v>7.67459708365311</v>
          </cell>
        </row>
        <row r="166">
          <cell r="A166" t="str">
            <v>Myanmar</v>
          </cell>
          <cell r="B166" t="str">
            <v>MMR</v>
          </cell>
          <cell r="C166" t="str">
            <v>Electricity production from renewable sources, excluding hydroelectric (% of total)</v>
          </cell>
          <cell r="D166" t="str">
            <v>EG.ELC.RNWX.ZS</v>
          </cell>
        </row>
        <row r="166"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</row>
        <row r="167">
          <cell r="A167" t="str">
            <v>Middle East &amp; North Africa (excluding high income)</v>
          </cell>
          <cell r="B167" t="str">
            <v>MNA</v>
          </cell>
          <cell r="C167" t="str">
            <v>Electricity production from renewable sources, excluding hydroelectric (% of total)</v>
          </cell>
          <cell r="D167" t="str">
            <v>EG.ELC.RNWX.ZS</v>
          </cell>
        </row>
        <row r="167"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0.000532405429945077</v>
          </cell>
          <cell r="AJ167">
            <v>0.000511282321349622</v>
          </cell>
          <cell r="AK167">
            <v>0.000475183208177698</v>
          </cell>
          <cell r="AL167">
            <v>0.000445182077408893</v>
          </cell>
          <cell r="AM167">
            <v>0.000416895159270637</v>
          </cell>
          <cell r="AN167">
            <v>0.000398909425648839</v>
          </cell>
          <cell r="AO167">
            <v>0.000375375840854941</v>
          </cell>
          <cell r="AP167">
            <v>0.00105854836323858</v>
          </cell>
          <cell r="AQ167">
            <v>0.000996829954108616</v>
          </cell>
          <cell r="AR167">
            <v>0.0192668511303092</v>
          </cell>
          <cell r="AS167">
            <v>0.0763456280610732</v>
          </cell>
          <cell r="AT167">
            <v>0.134154546060576</v>
          </cell>
          <cell r="AU167">
            <v>0.118625461782945</v>
          </cell>
          <cell r="AV167">
            <v>0.154898433719576</v>
          </cell>
          <cell r="AW167">
            <v>0.184719826900676</v>
          </cell>
          <cell r="AX167">
            <v>0.185709133394665</v>
          </cell>
          <cell r="AY167">
            <v>0.191720438238423</v>
          </cell>
          <cell r="AZ167">
            <v>0.24430212967459</v>
          </cell>
          <cell r="BA167">
            <v>0.256648148094945</v>
          </cell>
          <cell r="BB167">
            <v>0.315481409229269</v>
          </cell>
          <cell r="BC167">
            <v>0.420235642812879</v>
          </cell>
          <cell r="BD167">
            <v>0.4259400906703</v>
          </cell>
          <cell r="BE167">
            <v>0.389561118423595</v>
          </cell>
          <cell r="BF167">
            <v>0.539542452636293</v>
          </cell>
          <cell r="BG167">
            <v>0.615124471175482</v>
          </cell>
          <cell r="BH167">
            <v>0.666467612522572</v>
          </cell>
        </row>
        <row r="168">
          <cell r="A168" t="str">
            <v>Montenegro</v>
          </cell>
          <cell r="B168" t="str">
            <v>MNE</v>
          </cell>
          <cell r="C168" t="str">
            <v>Electricity production from renewable sources, excluding hydroelectric (% of total)</v>
          </cell>
          <cell r="D168" t="str">
            <v>EG.ELC.RNWX.ZS</v>
          </cell>
        </row>
        <row r="168"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</row>
        <row r="169">
          <cell r="A169" t="str">
            <v>Mongolia</v>
          </cell>
          <cell r="B169" t="str">
            <v>MNG</v>
          </cell>
          <cell r="C169" t="str">
            <v>Electricity production from renewable sources, excluding hydroelectric (% of total)</v>
          </cell>
          <cell r="D169" t="str">
            <v>EG.ELC.RNWX.ZS</v>
          </cell>
        </row>
        <row r="169"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1.69322709163347</v>
          </cell>
          <cell r="BG169">
            <v>3.16220238095238</v>
          </cell>
          <cell r="BH169">
            <v>3.08362053328496</v>
          </cell>
        </row>
        <row r="170">
          <cell r="A170" t="str">
            <v>Northern Mariana Islands</v>
          </cell>
          <cell r="B170" t="str">
            <v>MNP</v>
          </cell>
          <cell r="C170" t="str">
            <v>Electricity production from renewable sources, excluding hydroelectric (% of total)</v>
          </cell>
          <cell r="D170" t="str">
            <v>EG.ELC.RNWX.ZS</v>
          </cell>
        </row>
        <row r="171">
          <cell r="A171" t="str">
            <v>Mozambique</v>
          </cell>
          <cell r="B171" t="str">
            <v>MOZ</v>
          </cell>
          <cell r="C171" t="str">
            <v>Electricity production from renewable sources, excluding hydroelectric (% of total)</v>
          </cell>
          <cell r="D171" t="str">
            <v>EG.ELC.RNWX.ZS</v>
          </cell>
        </row>
        <row r="171"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</row>
        <row r="172">
          <cell r="A172" t="str">
            <v>Mauritania</v>
          </cell>
          <cell r="B172" t="str">
            <v>MRT</v>
          </cell>
          <cell r="C172" t="str">
            <v>Electricity production from renewable sources, excluding hydroelectric (% of total)</v>
          </cell>
          <cell r="D172" t="str">
            <v>EG.ELC.RNWX.ZS</v>
          </cell>
        </row>
        <row r="173">
          <cell r="A173" t="str">
            <v>Mauritius</v>
          </cell>
          <cell r="B173" t="str">
            <v>MUS</v>
          </cell>
          <cell r="C173" t="str">
            <v>Electricity production from renewable sources, excluding hydroelectric (% of total)</v>
          </cell>
          <cell r="D173" t="str">
            <v>EG.ELC.RNWX.ZS</v>
          </cell>
        </row>
        <row r="173">
          <cell r="P173">
            <v>16.8918918918919</v>
          </cell>
          <cell r="Q173">
            <v>14.0243902439024</v>
          </cell>
          <cell r="R173">
            <v>12.8342245989305</v>
          </cell>
          <cell r="S173">
            <v>11.5384615384615</v>
          </cell>
          <cell r="T173">
            <v>7.58928571428571</v>
          </cell>
          <cell r="U173">
            <v>9.25925925925926</v>
          </cell>
          <cell r="V173">
            <v>7.79220779220779</v>
          </cell>
          <cell r="W173">
            <v>7.93650793650794</v>
          </cell>
          <cell r="X173">
            <v>7.32394366197183</v>
          </cell>
          <cell r="Y173">
            <v>7.6056338028169</v>
          </cell>
          <cell r="Z173">
            <v>8.56353591160221</v>
          </cell>
          <cell r="AA173">
            <v>11.8457300275482</v>
          </cell>
          <cell r="AB173">
            <v>8.62533692722372</v>
          </cell>
          <cell r="AC173">
            <v>7.63157894736842</v>
          </cell>
          <cell r="AD173">
            <v>14.7959183673469</v>
          </cell>
          <cell r="AE173">
            <v>16.628701594533</v>
          </cell>
          <cell r="AF173">
            <v>15.1950718685832</v>
          </cell>
          <cell r="AG173">
            <v>13.0909090909091</v>
          </cell>
          <cell r="AH173">
            <v>9.50764006791171</v>
          </cell>
          <cell r="AI173">
            <v>20.2564102564103</v>
          </cell>
          <cell r="AJ173">
            <v>21.2368728121354</v>
          </cell>
          <cell r="AK173">
            <v>20.5376344086022</v>
          </cell>
          <cell r="AL173">
            <v>17.1890798786653</v>
          </cell>
          <cell r="AM173">
            <v>15.5534351145038</v>
          </cell>
          <cell r="AN173">
            <v>15.2658662092624</v>
          </cell>
          <cell r="AO173">
            <v>17.6747839748625</v>
          </cell>
          <cell r="AP173">
            <v>17.8699070764832</v>
          </cell>
          <cell r="AQ173">
            <v>20.8062418725618</v>
          </cell>
          <cell r="AR173">
            <v>18.8643533123028</v>
          </cell>
          <cell r="AS173">
            <v>24.2407199100113</v>
          </cell>
          <cell r="AT173">
            <v>25.0130821559393</v>
          </cell>
          <cell r="AU173">
            <v>23.1794871794872</v>
          </cell>
          <cell r="AV173">
            <v>21.5658021133525</v>
          </cell>
          <cell r="AW173">
            <v>21.7090069284065</v>
          </cell>
          <cell r="AX173">
            <v>19.9383802816901</v>
          </cell>
          <cell r="AY173">
            <v>18.9787234042553</v>
          </cell>
          <cell r="AZ173">
            <v>18.9858012170385</v>
          </cell>
          <cell r="BA173">
            <v>19.0066484161126</v>
          </cell>
          <cell r="BB173">
            <v>18.8979433449748</v>
          </cell>
          <cell r="BC173">
            <v>20.5652658981034</v>
          </cell>
          <cell r="BD173">
            <v>18.1618454778469</v>
          </cell>
          <cell r="BE173">
            <v>18.0550589917769</v>
          </cell>
          <cell r="BF173">
            <v>17.3130193905817</v>
          </cell>
          <cell r="BG173">
            <v>17.1944160708206</v>
          </cell>
          <cell r="BH173">
            <v>18.651985318652</v>
          </cell>
        </row>
        <row r="174">
          <cell r="A174" t="str">
            <v>Malawi</v>
          </cell>
          <cell r="B174" t="str">
            <v>MWI</v>
          </cell>
          <cell r="C174" t="str">
            <v>Electricity production from renewable sources, excluding hydroelectric (% of total)</v>
          </cell>
          <cell r="D174" t="str">
            <v>EG.ELC.RNWX.ZS</v>
          </cell>
        </row>
        <row r="175">
          <cell r="A175" t="str">
            <v>Malaysia</v>
          </cell>
          <cell r="B175" t="str">
            <v>MYS</v>
          </cell>
          <cell r="C175" t="str">
            <v>Electricity production from renewable sources, excluding hydroelectric (% of total)</v>
          </cell>
          <cell r="D175" t="str">
            <v>EG.ELC.RNWX.ZS</v>
          </cell>
        </row>
        <row r="175"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0.00140678633729109</v>
          </cell>
          <cell r="AU175">
            <v>0.00134681948578432</v>
          </cell>
          <cell r="AV175">
            <v>0.00127438861206336</v>
          </cell>
          <cell r="AW175">
            <v>0.00121530309659229</v>
          </cell>
          <cell r="AX175">
            <v>0.00120958474955548</v>
          </cell>
          <cell r="AY175">
            <v>0.00111321384838027</v>
          </cell>
          <cell r="AZ175">
            <v>0.00102547274293449</v>
          </cell>
          <cell r="BA175">
            <v>0</v>
          </cell>
          <cell r="BB175">
            <v>1.00687051196952</v>
          </cell>
          <cell r="BC175">
            <v>0.806180180468963</v>
          </cell>
          <cell r="BD175">
            <v>0.817636820731</v>
          </cell>
          <cell r="BE175">
            <v>0.64443634144708</v>
          </cell>
          <cell r="BF175">
            <v>0.925925925925926</v>
          </cell>
          <cell r="BG175">
            <v>0.629284798839078</v>
          </cell>
          <cell r="BH175">
            <v>0.682107338648975</v>
          </cell>
        </row>
        <row r="176">
          <cell r="A176" t="str">
            <v>North America</v>
          </cell>
          <cell r="B176" t="str">
            <v>NAC</v>
          </cell>
          <cell r="C176" t="str">
            <v>Electricity production from renewable sources, excluding hydroelectric (% of total)</v>
          </cell>
          <cell r="D176" t="str">
            <v>EG.ELC.RNWX.ZS</v>
          </cell>
          <cell r="E176">
            <v>0.0133195256822706</v>
          </cell>
          <cell r="F176">
            <v>0.0189362285545951</v>
          </cell>
          <cell r="G176">
            <v>0.0201230192313716</v>
          </cell>
          <cell r="H176">
            <v>0.0260835299671026</v>
          </cell>
          <cell r="I176">
            <v>0.027126346934359</v>
          </cell>
          <cell r="J176">
            <v>0.0272568375619333</v>
          </cell>
          <cell r="K176">
            <v>0.0278787693772034</v>
          </cell>
          <cell r="L176">
            <v>0.0325847310651786</v>
          </cell>
          <cell r="M176">
            <v>0.0395938776223642</v>
          </cell>
          <cell r="N176">
            <v>0.0463606020606559</v>
          </cell>
          <cell r="O176">
            <v>0.0445471758150432</v>
          </cell>
          <cell r="P176">
            <v>0.0438247773307111</v>
          </cell>
          <cell r="Q176">
            <v>0.0876101169784931</v>
          </cell>
          <cell r="R176">
            <v>0.122879837172502</v>
          </cell>
          <cell r="S176">
            <v>0.127766290072647</v>
          </cell>
          <cell r="T176">
            <v>0.158409886861506</v>
          </cell>
          <cell r="U176">
            <v>0.197128863077569</v>
          </cell>
          <cell r="V176">
            <v>0.209562236896984</v>
          </cell>
          <cell r="W176">
            <v>0.174045064554708</v>
          </cell>
          <cell r="X176">
            <v>0.21962188945774</v>
          </cell>
          <cell r="Y176">
            <v>0.253754525940804</v>
          </cell>
          <cell r="Z176">
            <v>0.294121671478948</v>
          </cell>
          <cell r="AA176">
            <v>0.262613452457298</v>
          </cell>
          <cell r="AB176">
            <v>0.29781472644985</v>
          </cell>
          <cell r="AC176">
            <v>0.351842157543144</v>
          </cell>
          <cell r="AD176">
            <v>0.423737848933511</v>
          </cell>
          <cell r="AE176">
            <v>0.452458947799532</v>
          </cell>
          <cell r="AF176">
            <v>0.476839286264904</v>
          </cell>
          <cell r="AG176">
            <v>0.45179857610291</v>
          </cell>
          <cell r="AH176">
            <v>2.0564640468769</v>
          </cell>
          <cell r="AI176">
            <v>2.7140789613714</v>
          </cell>
          <cell r="AJ176">
            <v>1.75107649319006</v>
          </cell>
          <cell r="AK176">
            <v>1.96382897696245</v>
          </cell>
          <cell r="AL176">
            <v>1.96581465784115</v>
          </cell>
          <cell r="AM176">
            <v>1.98274735665465</v>
          </cell>
          <cell r="AN176">
            <v>1.84307558573033</v>
          </cell>
          <cell r="AO176">
            <v>1.84232989386351</v>
          </cell>
          <cell r="AP176">
            <v>1.81059292274819</v>
          </cell>
          <cell r="AQ176">
            <v>1.75941005709675</v>
          </cell>
          <cell r="AR176">
            <v>1.8376945563999</v>
          </cell>
          <cell r="AS176">
            <v>1.84855813497379</v>
          </cell>
          <cell r="AT176">
            <v>1.83111856030224</v>
          </cell>
          <cell r="AU176">
            <v>1.9563452026918</v>
          </cell>
          <cell r="AV176">
            <v>1.97409211373236</v>
          </cell>
          <cell r="AW176">
            <v>2.03458500881543</v>
          </cell>
          <cell r="AX176">
            <v>2.13323085747268</v>
          </cell>
          <cell r="AY176">
            <v>2.33966000374568</v>
          </cell>
          <cell r="AZ176">
            <v>2.49569668345694</v>
          </cell>
          <cell r="BA176">
            <v>2.91936384783423</v>
          </cell>
          <cell r="BB176">
            <v>3.50915287505446</v>
          </cell>
          <cell r="BC176">
            <v>3.98819513434063</v>
          </cell>
          <cell r="BD176">
            <v>4.59684363156025</v>
          </cell>
          <cell r="BE176">
            <v>5.22777633069246</v>
          </cell>
          <cell r="BF176">
            <v>6.06142427235881</v>
          </cell>
          <cell r="BG176">
            <v>6.71969822206943</v>
          </cell>
          <cell r="BH176">
            <v>7.23337792848908</v>
          </cell>
        </row>
        <row r="177">
          <cell r="A177" t="str">
            <v>Namibia</v>
          </cell>
          <cell r="B177" t="str">
            <v>NAM</v>
          </cell>
          <cell r="C177" t="str">
            <v>Electricity production from renewable sources, excluding hydroelectric (% of total)</v>
          </cell>
          <cell r="D177" t="str">
            <v>EG.ELC.RNWX.ZS</v>
          </cell>
        </row>
        <row r="177"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</row>
        <row r="178">
          <cell r="A178" t="str">
            <v>New Caledonia</v>
          </cell>
          <cell r="B178" t="str">
            <v>NCL</v>
          </cell>
          <cell r="C178" t="str">
            <v>Electricity production from renewable sources, excluding hydroelectric (% of total)</v>
          </cell>
          <cell r="D178" t="str">
            <v>EG.ELC.RNWX.ZS</v>
          </cell>
        </row>
        <row r="179">
          <cell r="A179" t="str">
            <v>Niger</v>
          </cell>
          <cell r="B179" t="str">
            <v>NER</v>
          </cell>
          <cell r="C179" t="str">
            <v>Electricity production from renewable sources, excluding hydroelectric (% of total)</v>
          </cell>
          <cell r="D179" t="str">
            <v>EG.ELC.RNWX.ZS</v>
          </cell>
        </row>
        <row r="179"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0.873362445414847</v>
          </cell>
          <cell r="AY179">
            <v>0.917431192660551</v>
          </cell>
          <cell r="AZ179">
            <v>0.892857142857143</v>
          </cell>
          <cell r="BA179">
            <v>1.31578947368421</v>
          </cell>
          <cell r="BB179">
            <v>1.16731517509728</v>
          </cell>
          <cell r="BC179">
            <v>1.02389078498294</v>
          </cell>
          <cell r="BD179">
            <v>0</v>
          </cell>
          <cell r="BE179">
            <v>0</v>
          </cell>
          <cell r="BF179">
            <v>0.90293453724605</v>
          </cell>
          <cell r="BG179">
            <v>0.90293453724605</v>
          </cell>
          <cell r="BH179">
            <v>0.753295668549906</v>
          </cell>
        </row>
        <row r="180">
          <cell r="A180" t="str">
            <v>Nigeria</v>
          </cell>
          <cell r="B180" t="str">
            <v>NGA</v>
          </cell>
          <cell r="C180" t="str">
            <v>Electricity production from renewable sources, excluding hydroelectric (% of total)</v>
          </cell>
          <cell r="D180" t="str">
            <v>EG.ELC.RNWX.ZS</v>
          </cell>
        </row>
        <row r="180"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</row>
        <row r="181">
          <cell r="A181" t="str">
            <v>Nicaragua</v>
          </cell>
          <cell r="B181" t="str">
            <v>NIC</v>
          </cell>
          <cell r="C181" t="str">
            <v>Electricity production from renewable sources, excluding hydroelectric (% of total)</v>
          </cell>
          <cell r="D181" t="str">
            <v>EG.ELC.RNWX.ZS</v>
          </cell>
        </row>
        <row r="181">
          <cell r="P181">
            <v>1.63398692810458</v>
          </cell>
          <cell r="Q181">
            <v>1.41843971631206</v>
          </cell>
          <cell r="R181">
            <v>1.17994100294985</v>
          </cell>
          <cell r="S181">
            <v>1.46341463414634</v>
          </cell>
          <cell r="T181">
            <v>1.58730158730159</v>
          </cell>
          <cell r="U181">
            <v>1.56555772994129</v>
          </cell>
          <cell r="V181">
            <v>1.29757785467128</v>
          </cell>
          <cell r="W181">
            <v>1.40597539543058</v>
          </cell>
          <cell r="X181">
            <v>1.53340635268346</v>
          </cell>
          <cell r="Y181">
            <v>1.7910447761194</v>
          </cell>
          <cell r="Z181">
            <v>1.6504854368932</v>
          </cell>
          <cell r="AA181">
            <v>1.79640718562874</v>
          </cell>
          <cell r="AB181">
            <v>9.90888382687927</v>
          </cell>
          <cell r="AC181">
            <v>31.4775160599572</v>
          </cell>
          <cell r="AD181">
            <v>31.2015503875969</v>
          </cell>
          <cell r="AE181">
            <v>23.3025984911987</v>
          </cell>
          <cell r="AF181">
            <v>19.7183098591549</v>
          </cell>
          <cell r="AG181">
            <v>22.03125</v>
          </cell>
          <cell r="AH181">
            <v>30.2116741500962</v>
          </cell>
          <cell r="AI181">
            <v>33.6993822923816</v>
          </cell>
          <cell r="AJ181">
            <v>37.8898473788985</v>
          </cell>
          <cell r="AK181">
            <v>35.2654057352044</v>
          </cell>
          <cell r="AL181">
            <v>29.164265129683</v>
          </cell>
          <cell r="AM181">
            <v>26.5177548682703</v>
          </cell>
          <cell r="AN181">
            <v>23.5040431266846</v>
          </cell>
          <cell r="AO181">
            <v>21.8765679879579</v>
          </cell>
          <cell r="AP181">
            <v>21.8581907090465</v>
          </cell>
          <cell r="AQ181">
            <v>14.783759929391</v>
          </cell>
          <cell r="AR181">
            <v>9.23361034164358</v>
          </cell>
          <cell r="AS181">
            <v>12.4627817949809</v>
          </cell>
          <cell r="AT181">
            <v>11.984126984127</v>
          </cell>
          <cell r="AU181">
            <v>13.0152671755725</v>
          </cell>
          <cell r="AV181">
            <v>16.3419913419913</v>
          </cell>
          <cell r="AW181">
            <v>16.735112936345</v>
          </cell>
          <cell r="AX181">
            <v>20.4195345788266</v>
          </cell>
          <cell r="AY181">
            <v>20.2297383535418</v>
          </cell>
          <cell r="AZ181">
            <v>19.4513715710723</v>
          </cell>
          <cell r="BA181">
            <v>19.6370127938114</v>
          </cell>
          <cell r="BB181">
            <v>22.2994497538372</v>
          </cell>
          <cell r="BC181">
            <v>23.2303908171632</v>
          </cell>
          <cell r="BD181">
            <v>22.3849372384937</v>
          </cell>
          <cell r="BE181">
            <v>32.4237161994542</v>
          </cell>
          <cell r="BF181">
            <v>41.3586173787806</v>
          </cell>
          <cell r="BG181">
            <v>44.9842555105713</v>
          </cell>
          <cell r="BH181">
            <v>43.6121423891679</v>
          </cell>
        </row>
        <row r="182">
          <cell r="A182" t="str">
            <v>Netherlands</v>
          </cell>
          <cell r="B182" t="str">
            <v>NLD</v>
          </cell>
          <cell r="C182" t="str">
            <v>Electricity production from renewable sources, excluding hydroelectric (% of total)</v>
          </cell>
          <cell r="D182" t="str">
            <v>EG.ELC.RNWX.ZS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1.47996608795016</v>
          </cell>
          <cell r="U182">
            <v>1.49990539587526</v>
          </cell>
          <cell r="V182">
            <v>1.48749270836908</v>
          </cell>
          <cell r="W182">
            <v>1.96603675563348</v>
          </cell>
          <cell r="X182">
            <v>1.7156862745098</v>
          </cell>
          <cell r="Y182">
            <v>1.5801006079684</v>
          </cell>
          <cell r="Z182">
            <v>1.69390973100401</v>
          </cell>
          <cell r="AA182">
            <v>0.439381880886059</v>
          </cell>
          <cell r="AB182">
            <v>0.387259010896899</v>
          </cell>
          <cell r="AC182">
            <v>0.0270795501608844</v>
          </cell>
          <cell r="AD182">
            <v>0.700589384720479</v>
          </cell>
          <cell r="AE182">
            <v>0.824920337115459</v>
          </cell>
          <cell r="AF182">
            <v>1.02895394554144</v>
          </cell>
          <cell r="AG182">
            <v>1.22250793696399</v>
          </cell>
          <cell r="AH182">
            <v>1.26351813826146</v>
          </cell>
          <cell r="AI182">
            <v>1.00183414851045</v>
          </cell>
          <cell r="AJ182">
            <v>1.11717573671757</v>
          </cell>
          <cell r="AK182">
            <v>1.13258345522089</v>
          </cell>
          <cell r="AL182">
            <v>1.31546546741145</v>
          </cell>
          <cell r="AM182">
            <v>1.44991047616663</v>
          </cell>
          <cell r="AN182">
            <v>1.62258060541846</v>
          </cell>
          <cell r="AO182">
            <v>2.03223956077403</v>
          </cell>
          <cell r="AP182">
            <v>2.22484194953943</v>
          </cell>
          <cell r="AQ182">
            <v>2.43209131317566</v>
          </cell>
          <cell r="AR182">
            <v>2.78713099630996</v>
          </cell>
          <cell r="AS182">
            <v>3.15738974238824</v>
          </cell>
          <cell r="AT182">
            <v>3.40048898711337</v>
          </cell>
          <cell r="AU182">
            <v>4.02579677227785</v>
          </cell>
          <cell r="AV182">
            <v>4.01784792084117</v>
          </cell>
          <cell r="AW182">
            <v>5.14948524907622</v>
          </cell>
          <cell r="AX182">
            <v>7.36281662513386</v>
          </cell>
          <cell r="AY182">
            <v>8.03881294709257</v>
          </cell>
          <cell r="AZ182">
            <v>7.10882898302667</v>
          </cell>
          <cell r="BA182">
            <v>8.76692204700982</v>
          </cell>
          <cell r="BB182">
            <v>9.44489889261243</v>
          </cell>
          <cell r="BC182">
            <v>9.29990777228138</v>
          </cell>
          <cell r="BD182">
            <v>10.7622649456403</v>
          </cell>
          <cell r="BE182">
            <v>12.0137853588646</v>
          </cell>
          <cell r="BF182">
            <v>11.8630573248408</v>
          </cell>
          <cell r="BG182">
            <v>11.2127482643254</v>
          </cell>
          <cell r="BH182">
            <v>12.3575906241483</v>
          </cell>
        </row>
        <row r="183">
          <cell r="A183" t="str">
            <v>Norway</v>
          </cell>
          <cell r="B183" t="str">
            <v>NOR</v>
          </cell>
          <cell r="C183" t="str">
            <v>Electricity production from renewable sources, excluding hydroelectric (% of total)</v>
          </cell>
          <cell r="D183" t="str">
            <v>EG.ELC.RNWX.ZS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0.00486717479971576</v>
          </cell>
          <cell r="AE183">
            <v>0.0268967372188774</v>
          </cell>
          <cell r="AF183">
            <v>0.0202306291725673</v>
          </cell>
          <cell r="AG183">
            <v>0.024695423114916</v>
          </cell>
          <cell r="AH183">
            <v>0.0243904490365773</v>
          </cell>
          <cell r="AI183">
            <v>0.175148629646989</v>
          </cell>
          <cell r="AJ183">
            <v>0.189032497309226</v>
          </cell>
          <cell r="AK183">
            <v>0.19383154587062</v>
          </cell>
          <cell r="AL183">
            <v>0.208824069897593</v>
          </cell>
          <cell r="AM183">
            <v>0.248390801527737</v>
          </cell>
          <cell r="AN183">
            <v>0.24459678342959</v>
          </cell>
          <cell r="AO183">
            <v>0.297999961794877</v>
          </cell>
          <cell r="AP183">
            <v>0.228066682353793</v>
          </cell>
          <cell r="AQ183">
            <v>0.241344659068461</v>
          </cell>
          <cell r="AR183">
            <v>0.243689026634066</v>
          </cell>
          <cell r="AS183">
            <v>0.201387963034432</v>
          </cell>
          <cell r="AT183">
            <v>0.232429714737857</v>
          </cell>
          <cell r="AU183">
            <v>0.249539312039312</v>
          </cell>
          <cell r="AV183">
            <v>0.513738761964582</v>
          </cell>
          <cell r="AW183">
            <v>0.554914764728855</v>
          </cell>
          <cell r="AX183">
            <v>0.606215162665307</v>
          </cell>
          <cell r="AY183">
            <v>0.844731154410915</v>
          </cell>
          <cell r="AZ183">
            <v>0.938932643705184</v>
          </cell>
          <cell r="BA183">
            <v>0.927781751736935</v>
          </cell>
          <cell r="BB183">
            <v>0.919231327159316</v>
          </cell>
          <cell r="BC183">
            <v>0.997257339456986</v>
          </cell>
          <cell r="BD183">
            <v>1.30568964152884</v>
          </cell>
          <cell r="BE183">
            <v>1.29906440086195</v>
          </cell>
          <cell r="BF183">
            <v>1.66072124464163</v>
          </cell>
          <cell r="BG183">
            <v>1.75251016101851</v>
          </cell>
          <cell r="BH183">
            <v>1.88435402509693</v>
          </cell>
        </row>
        <row r="184">
          <cell r="A184" t="str">
            <v>Nepal</v>
          </cell>
          <cell r="B184" t="str">
            <v>NPL</v>
          </cell>
          <cell r="C184" t="str">
            <v>Electricity production from renewable sources, excluding hydroelectric (% of total)</v>
          </cell>
          <cell r="D184" t="str">
            <v>EG.ELC.RNWX.ZS</v>
          </cell>
        </row>
        <row r="184"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0.184356070582038</v>
          </cell>
          <cell r="BH184">
            <v>0.199828718241507</v>
          </cell>
        </row>
        <row r="185">
          <cell r="A185" t="str">
            <v>Nauru</v>
          </cell>
          <cell r="B185" t="str">
            <v>NRU</v>
          </cell>
          <cell r="C185" t="str">
            <v>Electricity production from renewable sources, excluding hydroelectric (% of total)</v>
          </cell>
          <cell r="D185" t="str">
            <v>EG.ELC.RNWX.ZS</v>
          </cell>
        </row>
        <row r="186">
          <cell r="A186" t="str">
            <v>New Zealand</v>
          </cell>
          <cell r="B186" t="str">
            <v>NZL</v>
          </cell>
          <cell r="C186" t="str">
            <v>Electricity production from renewable sources, excluding hydroelectric (% of total)</v>
          </cell>
          <cell r="D186" t="str">
            <v>EG.ELC.RNWX.ZS</v>
          </cell>
          <cell r="E186">
            <v>5.83261679564345</v>
          </cell>
          <cell r="F186">
            <v>6.9202324352879</v>
          </cell>
          <cell r="G186">
            <v>10.0246609124538</v>
          </cell>
          <cell r="H186">
            <v>11.7003827227993</v>
          </cell>
          <cell r="I186">
            <v>12.8533925686591</v>
          </cell>
          <cell r="J186">
            <v>12.4884194923105</v>
          </cell>
          <cell r="K186">
            <v>11.7754094099298</v>
          </cell>
          <cell r="L186">
            <v>9.61587382345459</v>
          </cell>
          <cell r="M186">
            <v>10.4519774011299</v>
          </cell>
          <cell r="N186">
            <v>10.0591267434809</v>
          </cell>
          <cell r="O186">
            <v>9.10391189301295</v>
          </cell>
          <cell r="P186">
            <v>8.11474350691304</v>
          </cell>
          <cell r="Q186">
            <v>7.13677397376938</v>
          </cell>
          <cell r="R186">
            <v>6.7076790243376</v>
          </cell>
          <cell r="S186">
            <v>8.40237943488422</v>
          </cell>
          <cell r="T186">
            <v>7.80490177008364</v>
          </cell>
          <cell r="U186">
            <v>7.33128262490679</v>
          </cell>
          <cell r="V186">
            <v>6.86180202464385</v>
          </cell>
          <cell r="W186">
            <v>6.87544996400288</v>
          </cell>
          <cell r="X186">
            <v>6.34000543429037</v>
          </cell>
          <cell r="Y186">
            <v>6.6250663834307</v>
          </cell>
          <cell r="Z186">
            <v>6.17278691318054</v>
          </cell>
          <cell r="AA186">
            <v>6.00320384461354</v>
          </cell>
          <cell r="AB186">
            <v>5.78643415241762</v>
          </cell>
          <cell r="AC186">
            <v>5.87849411421699</v>
          </cell>
          <cell r="AD186">
            <v>5.51507718943875</v>
          </cell>
          <cell r="AE186">
            <v>5.47312430011198</v>
          </cell>
          <cell r="AF186">
            <v>5.50461866007349</v>
          </cell>
          <cell r="AG186">
            <v>5.54366008698561</v>
          </cell>
          <cell r="AH186">
            <v>7.44307672683207</v>
          </cell>
          <cell r="AI186">
            <v>8.15434681543468</v>
          </cell>
          <cell r="AJ186">
            <v>8.4364488226814</v>
          </cell>
          <cell r="AK186">
            <v>8.46962971970572</v>
          </cell>
          <cell r="AL186">
            <v>8.4872355944566</v>
          </cell>
          <cell r="AM186">
            <v>7.92516714011076</v>
          </cell>
          <cell r="AN186">
            <v>7.50651655482225</v>
          </cell>
          <cell r="AO186">
            <v>7.28484084117018</v>
          </cell>
          <cell r="AP186">
            <v>7.4240750222318</v>
          </cell>
          <cell r="AQ186">
            <v>8.33510581729235</v>
          </cell>
          <cell r="AR186">
            <v>8.92455773858318</v>
          </cell>
          <cell r="AS186">
            <v>9.24656661655668</v>
          </cell>
          <cell r="AT186">
            <v>8.77135348226019</v>
          </cell>
          <cell r="AU186">
            <v>8.26503236604396</v>
          </cell>
          <cell r="AV186">
            <v>8.07072614464036</v>
          </cell>
          <cell r="AW186">
            <v>8.44777653213752</v>
          </cell>
          <cell r="AX186">
            <v>9.95159188233104</v>
          </cell>
          <cell r="AY186">
            <v>10.4192468235402</v>
          </cell>
          <cell r="AZ186">
            <v>11.5489223596096</v>
          </cell>
          <cell r="BA186">
            <v>13.29274132859</v>
          </cell>
          <cell r="BB186">
            <v>15.9781833245115</v>
          </cell>
          <cell r="BC186">
            <v>18.0919294494922</v>
          </cell>
          <cell r="BD186">
            <v>19.5760178045545</v>
          </cell>
          <cell r="BE186">
            <v>20.1292246520875</v>
          </cell>
          <cell r="BF186">
            <v>21.0062864010354</v>
          </cell>
          <cell r="BG186">
            <v>23.3076657855419</v>
          </cell>
          <cell r="BH186">
            <v>24.5786675715417</v>
          </cell>
        </row>
        <row r="187">
          <cell r="A187" t="str">
            <v>OECD members</v>
          </cell>
          <cell r="B187" t="str">
            <v>OED</v>
          </cell>
          <cell r="C187" t="str">
            <v>Electricity production from renewable sources, excluding hydroelectric (% of total)</v>
          </cell>
          <cell r="D187" t="str">
            <v>EG.ELC.RNWX.ZS</v>
          </cell>
          <cell r="E187">
            <v>0.175671574261348</v>
          </cell>
          <cell r="F187">
            <v>0.186495786006021</v>
          </cell>
          <cell r="G187">
            <v>0.192044139418658</v>
          </cell>
          <cell r="H187">
            <v>0.204740524251796</v>
          </cell>
          <cell r="I187">
            <v>0.201902775177923</v>
          </cell>
          <cell r="J187">
            <v>0.202120937394483</v>
          </cell>
          <cell r="K187">
            <v>0.229955802409095</v>
          </cell>
          <cell r="L187">
            <v>0.225362578690047</v>
          </cell>
          <cell r="M187">
            <v>0.233129372968467</v>
          </cell>
          <cell r="N187">
            <v>0.232551747879944</v>
          </cell>
          <cell r="O187">
            <v>0.288856616643483</v>
          </cell>
          <cell r="P187">
            <v>0.283324728968251</v>
          </cell>
          <cell r="Q187">
            <v>0.282460343358467</v>
          </cell>
          <cell r="R187">
            <v>0.305022955392272</v>
          </cell>
          <cell r="S187">
            <v>0.282442967254372</v>
          </cell>
          <cell r="T187">
            <v>0.312771182714142</v>
          </cell>
          <cell r="U187">
            <v>0.319083806761912</v>
          </cell>
          <cell r="V187">
            <v>0.323893492252745</v>
          </cell>
          <cell r="W187">
            <v>0.311840879465313</v>
          </cell>
          <cell r="X187">
            <v>0.341732674917699</v>
          </cell>
          <cell r="Y187">
            <v>0.389660137248421</v>
          </cell>
          <cell r="Z187">
            <v>0.414126077623415</v>
          </cell>
          <cell r="AA187">
            <v>0.542985920116333</v>
          </cell>
          <cell r="AB187">
            <v>0.572769468034206</v>
          </cell>
          <cell r="AC187">
            <v>0.610078708821426</v>
          </cell>
          <cell r="AD187">
            <v>0.649942328608176</v>
          </cell>
          <cell r="AE187">
            <v>0.718244733622193</v>
          </cell>
          <cell r="AF187">
            <v>0.735342039093549</v>
          </cell>
          <cell r="AG187">
            <v>0.740812337232938</v>
          </cell>
          <cell r="AH187">
            <v>1.51460369656021</v>
          </cell>
          <cell r="AI187">
            <v>1.82118822458725</v>
          </cell>
          <cell r="AJ187">
            <v>1.39300605712446</v>
          </cell>
          <cell r="AK187">
            <v>1.53684896404383</v>
          </cell>
          <cell r="AL187">
            <v>1.57044111234609</v>
          </cell>
          <cell r="AM187">
            <v>1.59024479944396</v>
          </cell>
          <cell r="AN187">
            <v>1.5715932224551</v>
          </cell>
          <cell r="AO187">
            <v>1.55887513232963</v>
          </cell>
          <cell r="AP187">
            <v>1.60856505671183</v>
          </cell>
          <cell r="AQ187">
            <v>1.6421017631364</v>
          </cell>
          <cell r="AR187">
            <v>1.72075163450561</v>
          </cell>
          <cell r="AS187">
            <v>1.82246659672238</v>
          </cell>
          <cell r="AT187">
            <v>1.88620047257881</v>
          </cell>
          <cell r="AU187">
            <v>2.09042660474261</v>
          </cell>
          <cell r="AV187">
            <v>2.25985418019764</v>
          </cell>
          <cell r="AW187">
            <v>2.52767198816763</v>
          </cell>
          <cell r="AX187">
            <v>2.80411340764561</v>
          </cell>
          <cell r="AY187">
            <v>3.10455201074932</v>
          </cell>
          <cell r="AZ187">
            <v>3.49194440680406</v>
          </cell>
          <cell r="BA187">
            <v>3.96126196409742</v>
          </cell>
          <cell r="BB187">
            <v>4.64352172297747</v>
          </cell>
          <cell r="BC187">
            <v>5.30143189782885</v>
          </cell>
          <cell r="BD187">
            <v>6.2598181240557</v>
          </cell>
          <cell r="BE187">
            <v>7.20868844108191</v>
          </cell>
          <cell r="BF187">
            <v>8.22715348469043</v>
          </cell>
          <cell r="BG187">
            <v>9.15191722486831</v>
          </cell>
          <cell r="BH187">
            <v>10.2313849411165</v>
          </cell>
        </row>
        <row r="188">
          <cell r="A188" t="str">
            <v>Oman</v>
          </cell>
          <cell r="B188" t="str">
            <v>OMN</v>
          </cell>
          <cell r="C188" t="str">
            <v>Electricity production from renewable sources, excluding hydroelectric (% of total)</v>
          </cell>
          <cell r="D188" t="str">
            <v>EG.ELC.RNWX.ZS</v>
          </cell>
        </row>
        <row r="188"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</row>
        <row r="189">
          <cell r="A189" t="str">
            <v>Other small states</v>
          </cell>
          <cell r="B189" t="str">
            <v>OSS</v>
          </cell>
          <cell r="C189" t="str">
            <v>Electricity production from renewable sources, excluding hydroelectric (% of total)</v>
          </cell>
          <cell r="D189" t="str">
            <v>EG.ELC.RNWX.ZS</v>
          </cell>
        </row>
        <row r="189">
          <cell r="P189">
            <v>0.462782184812655</v>
          </cell>
          <cell r="Q189">
            <v>0.493061806247366</v>
          </cell>
          <cell r="R189">
            <v>0.465555190259837</v>
          </cell>
          <cell r="S189">
            <v>0.294908384355903</v>
          </cell>
          <cell r="T189">
            <v>0.302117791638318</v>
          </cell>
          <cell r="U189">
            <v>0.333866994797349</v>
          </cell>
          <cell r="V189">
            <v>0.266606658805605</v>
          </cell>
          <cell r="W189">
            <v>0.275771589554071</v>
          </cell>
          <cell r="X189">
            <v>0.389700511017478</v>
          </cell>
          <cell r="Y189">
            <v>0.359083936687208</v>
          </cell>
          <cell r="Z189">
            <v>0.734243752264608</v>
          </cell>
          <cell r="AA189">
            <v>0.861089118763381</v>
          </cell>
          <cell r="AB189">
            <v>0.824227836523846</v>
          </cell>
          <cell r="AC189">
            <v>0.601835277197489</v>
          </cell>
          <cell r="AD189">
            <v>0.635328680863488</v>
          </cell>
          <cell r="AE189">
            <v>0.714297393725424</v>
          </cell>
          <cell r="AF189">
            <v>0.745299017657395</v>
          </cell>
          <cell r="AG189">
            <v>0.726544074622101</v>
          </cell>
          <cell r="AH189">
            <v>0.696642564450508</v>
          </cell>
          <cell r="AI189">
            <v>0.935515359269097</v>
          </cell>
          <cell r="AJ189">
            <v>1.0267942787523</v>
          </cell>
          <cell r="AK189">
            <v>0.911991563810638</v>
          </cell>
          <cell r="AL189">
            <v>0.919387509262857</v>
          </cell>
          <cell r="AM189">
            <v>0.914260692489244</v>
          </cell>
          <cell r="AN189">
            <v>1.00316987251374</v>
          </cell>
          <cell r="AO189">
            <v>1.16491915234164</v>
          </cell>
          <cell r="AP189">
            <v>1.23252619591166</v>
          </cell>
          <cell r="AQ189">
            <v>1.77774738737406</v>
          </cell>
          <cell r="AR189">
            <v>2.5187823247686</v>
          </cell>
          <cell r="AS189">
            <v>2.93236327420202</v>
          </cell>
          <cell r="AT189">
            <v>3.09174467271716</v>
          </cell>
          <cell r="AU189">
            <v>2.89114644177058</v>
          </cell>
          <cell r="AV189">
            <v>2.66767627485789</v>
          </cell>
          <cell r="AW189">
            <v>2.7194416581824</v>
          </cell>
          <cell r="AX189">
            <v>2.78775537936742</v>
          </cell>
          <cell r="AY189">
            <v>3.7453086504123</v>
          </cell>
          <cell r="AZ189">
            <v>4.47884940778422</v>
          </cell>
          <cell r="BA189">
            <v>4.65819554322757</v>
          </cell>
          <cell r="BB189">
            <v>5.47107669266954</v>
          </cell>
          <cell r="BC189">
            <v>5.34816563287828</v>
          </cell>
          <cell r="BD189">
            <v>5.633276556471</v>
          </cell>
          <cell r="BE189">
            <v>6.14661434289476</v>
          </cell>
          <cell r="BF189">
            <v>5.8141397055126</v>
          </cell>
          <cell r="BG189">
            <v>5.70383093867473</v>
          </cell>
          <cell r="BH189">
            <v>5.62453103590459</v>
          </cell>
        </row>
        <row r="190">
          <cell r="A190" t="str">
            <v>Pakistan</v>
          </cell>
          <cell r="B190" t="str">
            <v>PAK</v>
          </cell>
          <cell r="C190" t="str">
            <v>Electricity production from renewable sources, excluding hydroelectric (% of total)</v>
          </cell>
          <cell r="D190" t="str">
            <v>EG.ELC.RNWX.ZS</v>
          </cell>
        </row>
        <row r="190"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0.381452015834582</v>
          </cell>
          <cell r="BG190">
            <v>0.749616779451901</v>
          </cell>
          <cell r="BH190">
            <v>0.757705595295009</v>
          </cell>
        </row>
        <row r="191">
          <cell r="A191" t="str">
            <v>Panama</v>
          </cell>
          <cell r="B191" t="str">
            <v>PAN</v>
          </cell>
          <cell r="C191" t="str">
            <v>Electricity production from renewable sources, excluding hydroelectric (% of total)</v>
          </cell>
          <cell r="D191" t="str">
            <v>EG.ELC.RNWX.ZS</v>
          </cell>
        </row>
        <row r="191">
          <cell r="P191">
            <v>0.222469410456062</v>
          </cell>
          <cell r="Q191">
            <v>0.198609731876862</v>
          </cell>
          <cell r="R191">
            <v>0.169635284139101</v>
          </cell>
          <cell r="S191">
            <v>0.667222685571309</v>
          </cell>
          <cell r="T191">
            <v>0.799360511590727</v>
          </cell>
          <cell r="U191">
            <v>0.710227272727273</v>
          </cell>
          <cell r="V191">
            <v>0.874243443174176</v>
          </cell>
          <cell r="W191">
            <v>0.99866844207723</v>
          </cell>
          <cell r="X191">
            <v>1.07042253521127</v>
          </cell>
          <cell r="Y191">
            <v>1.21412803532009</v>
          </cell>
          <cell r="Z191">
            <v>4.0590405904059</v>
          </cell>
          <cell r="AA191">
            <v>4.07088122605364</v>
          </cell>
          <cell r="AB191">
            <v>3.34970969182671</v>
          </cell>
          <cell r="AC191">
            <v>3.48258706467662</v>
          </cell>
          <cell r="AD191">
            <v>2.14876033057851</v>
          </cell>
          <cell r="AE191">
            <v>2.16466950135292</v>
          </cell>
          <cell r="AF191">
            <v>1.94683639086484</v>
          </cell>
          <cell r="AG191">
            <v>2.65728800312622</v>
          </cell>
          <cell r="AH191">
            <v>1.82170542635659</v>
          </cell>
          <cell r="AI191">
            <v>2.10447200300639</v>
          </cell>
          <cell r="AJ191">
            <v>1.4336917562724</v>
          </cell>
          <cell r="AK191">
            <v>1.584567688598</v>
          </cell>
          <cell r="AL191">
            <v>1.33460438512869</v>
          </cell>
          <cell r="AM191">
            <v>0.833085391252603</v>
          </cell>
          <cell r="AN191">
            <v>0.426257459505541</v>
          </cell>
          <cell r="AO191">
            <v>0.47071129707113</v>
          </cell>
          <cell r="AP191">
            <v>0.518390520859047</v>
          </cell>
          <cell r="AQ191">
            <v>0.548795036984013</v>
          </cell>
          <cell r="AR191">
            <v>0.633187772925764</v>
          </cell>
          <cell r="AS191">
            <v>0.49109883364027</v>
          </cell>
          <cell r="AT191">
            <v>0.448868071818891</v>
          </cell>
          <cell r="AU191">
            <v>0.340071792934064</v>
          </cell>
          <cell r="AV191">
            <v>0.37661406025825</v>
          </cell>
          <cell r="AW191">
            <v>0.416594341260198</v>
          </cell>
          <cell r="AX191">
            <v>0.394714261197872</v>
          </cell>
          <cell r="AY191">
            <v>0.40073468024712</v>
          </cell>
          <cell r="AZ191">
            <v>0.294299876084263</v>
          </cell>
          <cell r="BA191">
            <v>0.249027237354086</v>
          </cell>
          <cell r="BB191">
            <v>0.332610267534346</v>
          </cell>
          <cell r="BC191">
            <v>0.297981850196397</v>
          </cell>
          <cell r="BD191">
            <v>0.294042444387625</v>
          </cell>
          <cell r="BE191">
            <v>0.302220155759619</v>
          </cell>
          <cell r="BF191">
            <v>0.390712212547444</v>
          </cell>
          <cell r="BG191">
            <v>1.59362549800797</v>
          </cell>
          <cell r="BH191">
            <v>4.55516705516705</v>
          </cell>
        </row>
        <row r="192">
          <cell r="A192" t="str">
            <v>Peru</v>
          </cell>
          <cell r="B192" t="str">
            <v>PER</v>
          </cell>
          <cell r="C192" t="str">
            <v>Electricity production from renewable sources, excluding hydroelectric (% of total)</v>
          </cell>
          <cell r="D192" t="str">
            <v>EG.ELC.RNWX.ZS</v>
          </cell>
        </row>
        <row r="192">
          <cell r="P192">
            <v>3.81448496051084</v>
          </cell>
          <cell r="Q192">
            <v>3.61005089058524</v>
          </cell>
          <cell r="R192">
            <v>3.45345345345345</v>
          </cell>
          <cell r="S192">
            <v>3.65585486531061</v>
          </cell>
          <cell r="T192">
            <v>3.55377421509686</v>
          </cell>
          <cell r="U192">
            <v>3.09499747347145</v>
          </cell>
          <cell r="V192">
            <v>2.80579710144928</v>
          </cell>
          <cell r="W192">
            <v>2.45321770880876</v>
          </cell>
          <cell r="X192">
            <v>1.75949913644214</v>
          </cell>
          <cell r="Y192">
            <v>0.847373143255907</v>
          </cell>
          <cell r="Z192">
            <v>0.706845238095238</v>
          </cell>
          <cell r="AA192">
            <v>1.33110014104372</v>
          </cell>
          <cell r="AB192">
            <v>1.35742370342632</v>
          </cell>
          <cell r="AC192">
            <v>1.20717504038086</v>
          </cell>
          <cell r="AD192">
            <v>1.39542564610685</v>
          </cell>
          <cell r="AE192">
            <v>1.18937287611986</v>
          </cell>
          <cell r="AF192">
            <v>0.97101242324718</v>
          </cell>
          <cell r="AG192">
            <v>1.00354191263282</v>
          </cell>
          <cell r="AH192">
            <v>1.05631237706709</v>
          </cell>
          <cell r="AI192">
            <v>0.984936268829664</v>
          </cell>
          <cell r="AJ192">
            <v>0.918381439027759</v>
          </cell>
          <cell r="AK192">
            <v>1.01356500533455</v>
          </cell>
          <cell r="AL192">
            <v>0.736088600756348</v>
          </cell>
          <cell r="AM192">
            <v>0.750031513929157</v>
          </cell>
          <cell r="AN192">
            <v>0.879583746283449</v>
          </cell>
          <cell r="AO192">
            <v>0.793191292264937</v>
          </cell>
          <cell r="AP192">
            <v>0.863654092606007</v>
          </cell>
          <cell r="AQ192">
            <v>0.68371467025572</v>
          </cell>
          <cell r="AR192">
            <v>0.735294117647059</v>
          </cell>
          <cell r="AS192">
            <v>0.798433263031033</v>
          </cell>
          <cell r="AT192">
            <v>0.789296371161806</v>
          </cell>
          <cell r="AU192">
            <v>0.850657326115635</v>
          </cell>
          <cell r="AV192">
            <v>0.859361367998604</v>
          </cell>
          <cell r="AW192">
            <v>0.634920634920635</v>
          </cell>
          <cell r="AX192">
            <v>1.36868112474999</v>
          </cell>
          <cell r="AY192">
            <v>1.27567804664084</v>
          </cell>
          <cell r="AZ192">
            <v>1.3965453877251</v>
          </cell>
          <cell r="BA192">
            <v>1.42152328091274</v>
          </cell>
          <cell r="BB192">
            <v>1.39998177897902</v>
          </cell>
          <cell r="BC192">
            <v>1.87796043466147</v>
          </cell>
          <cell r="BD192">
            <v>1.72347857124646</v>
          </cell>
          <cell r="BE192">
            <v>1.82391353298807</v>
          </cell>
          <cell r="BF192">
            <v>2.66170183422976</v>
          </cell>
          <cell r="BG192">
            <v>3.82058347548441</v>
          </cell>
          <cell r="BH192">
            <v>3.58956291061325</v>
          </cell>
        </row>
        <row r="193">
          <cell r="A193" t="str">
            <v>Philippines</v>
          </cell>
          <cell r="B193" t="str">
            <v>PHL</v>
          </cell>
          <cell r="C193" t="str">
            <v>Electricity production from renewable sources, excluding hydroelectric (% of total)</v>
          </cell>
          <cell r="D193" t="str">
            <v>EG.ELC.RNWX.ZS</v>
          </cell>
        </row>
        <row r="193"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0.019302535066272</v>
          </cell>
          <cell r="X193">
            <v>3.82562811057145</v>
          </cell>
          <cell r="Y193">
            <v>11.533122327725</v>
          </cell>
          <cell r="Z193">
            <v>16.7572512511435</v>
          </cell>
          <cell r="AA193">
            <v>20.0144285272596</v>
          </cell>
          <cell r="AB193">
            <v>22.9793977812995</v>
          </cell>
          <cell r="AC193">
            <v>25.3021718602455</v>
          </cell>
          <cell r="AD193">
            <v>25.9992971975753</v>
          </cell>
          <cell r="AE193">
            <v>26.5662248498141</v>
          </cell>
          <cell r="AF193">
            <v>21.667697199894</v>
          </cell>
          <cell r="AG193">
            <v>21.2763356289987</v>
          </cell>
          <cell r="AH193">
            <v>22.3243264380401</v>
          </cell>
          <cell r="AI193">
            <v>22.3990580012915</v>
          </cell>
          <cell r="AJ193">
            <v>22.4492182931108</v>
          </cell>
          <cell r="AK193">
            <v>22.0332431387708</v>
          </cell>
          <cell r="AL193">
            <v>21.3213439181309</v>
          </cell>
          <cell r="AM193">
            <v>20.7410324570903</v>
          </cell>
          <cell r="AN193">
            <v>18.277423583388</v>
          </cell>
          <cell r="AO193">
            <v>17.7907261687587</v>
          </cell>
          <cell r="AP193">
            <v>18.1847877980752</v>
          </cell>
          <cell r="AQ193">
            <v>21.4392226658329</v>
          </cell>
          <cell r="AR193">
            <v>25.5696080324387</v>
          </cell>
          <cell r="AS193">
            <v>25.6701258555973</v>
          </cell>
          <cell r="AT193">
            <v>22.1934112646121</v>
          </cell>
          <cell r="AU193">
            <v>21.1319041822271</v>
          </cell>
          <cell r="AV193">
            <v>18.5530789573102</v>
          </cell>
          <cell r="AW193">
            <v>18.3748235252069</v>
          </cell>
          <cell r="AX193">
            <v>17.5384941750491</v>
          </cell>
          <cell r="AY193">
            <v>18.5249106246588</v>
          </cell>
          <cell r="AZ193">
            <v>17.2350740635118</v>
          </cell>
          <cell r="BA193">
            <v>17.7323621775374</v>
          </cell>
          <cell r="BB193">
            <v>16.77782981541</v>
          </cell>
          <cell r="BC193">
            <v>14.7796049718048</v>
          </cell>
          <cell r="BD193">
            <v>14.6365791604025</v>
          </cell>
          <cell r="BE193">
            <v>14.3854308086834</v>
          </cell>
          <cell r="BF193">
            <v>13.0922328807164</v>
          </cell>
          <cell r="BG193">
            <v>13.7713235484455</v>
          </cell>
          <cell r="BH193">
            <v>14.8993484037713</v>
          </cell>
        </row>
        <row r="194">
          <cell r="A194" t="str">
            <v>Palau</v>
          </cell>
          <cell r="B194" t="str">
            <v>PLW</v>
          </cell>
          <cell r="C194" t="str">
            <v>Electricity production from renewable sources, excluding hydroelectric (% of total)</v>
          </cell>
          <cell r="D194" t="str">
            <v>EG.ELC.RNWX.ZS</v>
          </cell>
        </row>
        <row r="195">
          <cell r="A195" t="str">
            <v>Papua New Guinea</v>
          </cell>
          <cell r="B195" t="str">
            <v>PNG</v>
          </cell>
          <cell r="C195" t="str">
            <v>Electricity production from renewable sources, excluding hydroelectric (% of total)</v>
          </cell>
          <cell r="D195" t="str">
            <v>EG.ELC.RNWX.ZS</v>
          </cell>
        </row>
        <row r="196">
          <cell r="A196" t="str">
            <v>Poland</v>
          </cell>
          <cell r="B196" t="str">
            <v>POL</v>
          </cell>
          <cell r="C196" t="str">
            <v>Electricity production from renewable sources, excluding hydroelectric (% of total)</v>
          </cell>
          <cell r="D196" t="str">
            <v>EG.ELC.RNWX.ZS</v>
          </cell>
          <cell r="E196">
            <v>0.0341506727682535</v>
          </cell>
          <cell r="F196">
            <v>0.0341191066997519</v>
          </cell>
          <cell r="G196">
            <v>0.0508992195453003</v>
          </cell>
          <cell r="H196">
            <v>0.0378982702146666</v>
          </cell>
          <cell r="I196">
            <v>0.0394185760039419</v>
          </cell>
          <cell r="J196">
            <v>0.05937971040972</v>
          </cell>
          <cell r="K196">
            <v>0.0802449582937388</v>
          </cell>
          <cell r="L196">
            <v>0.085902266648445</v>
          </cell>
          <cell r="M196">
            <v>0.0847289574732743</v>
          </cell>
          <cell r="N196">
            <v>0.140102742010808</v>
          </cell>
          <cell r="O196">
            <v>0.0915907291553472</v>
          </cell>
          <cell r="P196">
            <v>0.145246415577319</v>
          </cell>
          <cell r="Q196">
            <v>0.243277007035308</v>
          </cell>
          <cell r="R196">
            <v>0.265767268913572</v>
          </cell>
          <cell r="S196">
            <v>0.257474992056623</v>
          </cell>
          <cell r="T196">
            <v>0.218011241527525</v>
          </cell>
          <cell r="U196">
            <v>0.176559123186169</v>
          </cell>
          <cell r="V196">
            <v>0.243286665136562</v>
          </cell>
          <cell r="W196">
            <v>0.227586626245429</v>
          </cell>
          <cell r="X196">
            <v>0.205447790580219</v>
          </cell>
          <cell r="Y196">
            <v>0.205058664968869</v>
          </cell>
          <cell r="Z196">
            <v>0.235698201158338</v>
          </cell>
          <cell r="AA196">
            <v>0.230818074170685</v>
          </cell>
          <cell r="AB196">
            <v>0.291463031698618</v>
          </cell>
          <cell r="AC196">
            <v>0.259695290858726</v>
          </cell>
          <cell r="AD196">
            <v>0.292639058837405</v>
          </cell>
          <cell r="AE196">
            <v>0.266554636457141</v>
          </cell>
          <cell r="AF196">
            <v>0.134551969826895</v>
          </cell>
          <cell r="AG196">
            <v>0.0662153690097985</v>
          </cell>
          <cell r="AH196">
            <v>0.0718676518814672</v>
          </cell>
          <cell r="AI196">
            <v>0.0409180523007105</v>
          </cell>
          <cell r="AJ196">
            <v>0.0625339039238141</v>
          </cell>
          <cell r="AK196">
            <v>0.0849357625471547</v>
          </cell>
          <cell r="AL196">
            <v>0.0462896212598365</v>
          </cell>
          <cell r="AM196">
            <v>0.0382612870796885</v>
          </cell>
          <cell r="AN196">
            <v>0.049619824579326</v>
          </cell>
          <cell r="AO196">
            <v>0.0941966372508747</v>
          </cell>
          <cell r="AP196">
            <v>0.121332529180118</v>
          </cell>
          <cell r="AQ196">
            <v>0.159123683144966</v>
          </cell>
          <cell r="AR196">
            <v>0.140713280619424</v>
          </cell>
          <cell r="AS196">
            <v>0.157849888946317</v>
          </cell>
          <cell r="AT196">
            <v>0.318672984462953</v>
          </cell>
          <cell r="AU196">
            <v>0.342458543568727</v>
          </cell>
          <cell r="AV196">
            <v>0.385976841389517</v>
          </cell>
          <cell r="AW196">
            <v>0.737463126843658</v>
          </cell>
          <cell r="AX196">
            <v>1.05948158780631</v>
          </cell>
          <cell r="AY196">
            <v>1.39894503744619</v>
          </cell>
          <cell r="AZ196">
            <v>1.93876329829114</v>
          </cell>
          <cell r="BA196">
            <v>2.88022752246138</v>
          </cell>
          <cell r="BB196">
            <v>4.1708299971546</v>
          </cell>
          <cell r="BC196">
            <v>5.07228386456085</v>
          </cell>
          <cell r="BD196">
            <v>6.62465209235032</v>
          </cell>
          <cell r="BE196">
            <v>9.17810167521072</v>
          </cell>
          <cell r="BF196">
            <v>8.91831583568058</v>
          </cell>
          <cell r="BG196">
            <v>11.1413934943347</v>
          </cell>
          <cell r="BH196">
            <v>12.687643375664</v>
          </cell>
        </row>
        <row r="197">
          <cell r="A197" t="str">
            <v>Pre-demographic dividend</v>
          </cell>
          <cell r="B197" t="str">
            <v>PRE</v>
          </cell>
          <cell r="C197" t="str">
            <v>Electricity production from renewable sources, excluding hydroelectric (% of total)</v>
          </cell>
          <cell r="D197" t="str">
            <v>EG.ELC.RNWX.ZS</v>
          </cell>
        </row>
        <row r="197">
          <cell r="P197">
            <v>0.816877980389485</v>
          </cell>
          <cell r="Q197">
            <v>0.695649976475848</v>
          </cell>
          <cell r="R197">
            <v>0.654327259565513</v>
          </cell>
          <cell r="S197">
            <v>0.584275087274831</v>
          </cell>
          <cell r="T197">
            <v>0.535362248128112</v>
          </cell>
          <cell r="U197">
            <v>0.505919238379064</v>
          </cell>
          <cell r="V197">
            <v>0.45994983994867</v>
          </cell>
          <cell r="W197">
            <v>0.456245341149507</v>
          </cell>
          <cell r="X197">
            <v>0.402876517265825</v>
          </cell>
          <cell r="Y197">
            <v>0.388639906507782</v>
          </cell>
          <cell r="Z197">
            <v>0.387810447165913</v>
          </cell>
          <cell r="AA197">
            <v>0.36470749299447</v>
          </cell>
          <cell r="AB197">
            <v>0.351968650021204</v>
          </cell>
          <cell r="AC197">
            <v>0.339808941562469</v>
          </cell>
          <cell r="AD197">
            <v>0.321231447607273</v>
          </cell>
          <cell r="AE197">
            <v>0.861461218111919</v>
          </cell>
          <cell r="AF197">
            <v>0.858535416231865</v>
          </cell>
          <cell r="AG197">
            <v>0.787013164407675</v>
          </cell>
          <cell r="AH197">
            <v>0.774215724320245</v>
          </cell>
          <cell r="AI197">
            <v>0.772085589161663</v>
          </cell>
          <cell r="AJ197">
            <v>0.754748359350735</v>
          </cell>
          <cell r="AK197">
            <v>0.694640188041586</v>
          </cell>
          <cell r="AL197">
            <v>0.676833572647346</v>
          </cell>
          <cell r="AM197">
            <v>0.520263789429948</v>
          </cell>
          <cell r="AN197">
            <v>0.641914342729546</v>
          </cell>
          <cell r="AO197">
            <v>0.637831784517781</v>
          </cell>
          <cell r="AP197">
            <v>0.596060842934779</v>
          </cell>
          <cell r="AQ197">
            <v>0.584843423304863</v>
          </cell>
          <cell r="AR197">
            <v>0.550282390391598</v>
          </cell>
          <cell r="AS197">
            <v>0.590693074689852</v>
          </cell>
          <cell r="AT197">
            <v>0.610871565935523</v>
          </cell>
          <cell r="AU197">
            <v>0.481914880152492</v>
          </cell>
          <cell r="AV197">
            <v>0.865999630603797</v>
          </cell>
          <cell r="AW197">
            <v>1.04219011948995</v>
          </cell>
          <cell r="AX197">
            <v>1.02041434615195</v>
          </cell>
          <cell r="AY197">
            <v>1.43254377203897</v>
          </cell>
          <cell r="AZ197">
            <v>1.00227591598401</v>
          </cell>
          <cell r="BA197">
            <v>1.08808753094947</v>
          </cell>
          <cell r="BB197">
            <v>1.20640625736816</v>
          </cell>
          <cell r="BC197">
            <v>1.11466824241595</v>
          </cell>
          <cell r="BD197">
            <v>1.08453412020411</v>
          </cell>
          <cell r="BE197">
            <v>1.15104787554856</v>
          </cell>
          <cell r="BF197">
            <v>1.23792360923544</v>
          </cell>
          <cell r="BG197">
            <v>2.02578850810382</v>
          </cell>
          <cell r="BH197">
            <v>2.16175602364115</v>
          </cell>
        </row>
        <row r="198">
          <cell r="A198" t="str">
            <v>Puerto Rico</v>
          </cell>
          <cell r="B198" t="str">
            <v>PRI</v>
          </cell>
          <cell r="C198" t="str">
            <v>Electricity production from renewable sources, excluding hydroelectric (% of total)</v>
          </cell>
          <cell r="D198" t="str">
            <v>EG.ELC.RNWX.ZS</v>
          </cell>
        </row>
        <row r="199">
          <cell r="A199" t="str">
            <v>Korea, Dem. People's Rep.</v>
          </cell>
          <cell r="B199" t="str">
            <v>PRK</v>
          </cell>
          <cell r="C199" t="str">
            <v>Electricity production from renewable sources, excluding hydroelectric (% of total)</v>
          </cell>
          <cell r="D199" t="str">
            <v>EG.ELC.RNWX.ZS</v>
          </cell>
        </row>
        <row r="199"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</row>
        <row r="200">
          <cell r="A200" t="str">
            <v>Portugal</v>
          </cell>
          <cell r="B200" t="str">
            <v>PRT</v>
          </cell>
          <cell r="C200" t="str">
            <v>Electricity production from renewable sources, excluding hydroelectric (% of total)</v>
          </cell>
          <cell r="D200" t="str">
            <v>EG.ELC.RNWX.ZS</v>
          </cell>
          <cell r="E200">
            <v>1.37236962488564</v>
          </cell>
          <cell r="F200">
            <v>1.4827018121911</v>
          </cell>
          <cell r="G200">
            <v>1.49793388429752</v>
          </cell>
          <cell r="H200">
            <v>1.72572480441786</v>
          </cell>
          <cell r="I200">
            <v>0.414851690520639</v>
          </cell>
          <cell r="J200">
            <v>4.43825042881647</v>
          </cell>
          <cell r="K200">
            <v>3.58358717075793</v>
          </cell>
          <cell r="L200">
            <v>3.22906155398587</v>
          </cell>
          <cell r="M200">
            <v>3.65033621517771</v>
          </cell>
          <cell r="N200">
            <v>4.08401400233372</v>
          </cell>
          <cell r="O200">
            <v>2.50067222371605</v>
          </cell>
          <cell r="P200">
            <v>1.81104356636272</v>
          </cell>
          <cell r="Q200">
            <v>1.27828054298643</v>
          </cell>
          <cell r="R200">
            <v>2.04248366013072</v>
          </cell>
          <cell r="S200">
            <v>1.68460458586804</v>
          </cell>
          <cell r="T200">
            <v>2.20540136435847</v>
          </cell>
          <cell r="U200">
            <v>2.2894684451523</v>
          </cell>
          <cell r="V200">
            <v>1.69872958257713</v>
          </cell>
          <cell r="W200">
            <v>1.58914994177683</v>
          </cell>
          <cell r="X200">
            <v>1.6009928637915</v>
          </cell>
          <cell r="Y200">
            <v>2.10443246087071</v>
          </cell>
          <cell r="Z200">
            <v>2.24971064814815</v>
          </cell>
          <cell r="AA200">
            <v>2.29862603373055</v>
          </cell>
          <cell r="AB200">
            <v>2.24339444967595</v>
          </cell>
          <cell r="AC200">
            <v>1.94321437874446</v>
          </cell>
          <cell r="AD200">
            <v>2.91334396597554</v>
          </cell>
          <cell r="AE200">
            <v>2.98125645692921</v>
          </cell>
          <cell r="AF200">
            <v>3.05427050688952</v>
          </cell>
          <cell r="AG200">
            <v>2.91257805530776</v>
          </cell>
          <cell r="AH200">
            <v>2.59501350346393</v>
          </cell>
          <cell r="AI200">
            <v>2.45219109448874</v>
          </cell>
          <cell r="AJ200">
            <v>2.74152314316469</v>
          </cell>
          <cell r="AK200">
            <v>3.01117375012659</v>
          </cell>
          <cell r="AL200">
            <v>2.95901903839948</v>
          </cell>
          <cell r="AM200">
            <v>3.14355013723112</v>
          </cell>
          <cell r="AN200">
            <v>3.15894279507603</v>
          </cell>
          <cell r="AO200">
            <v>2.99561263329169</v>
          </cell>
          <cell r="AP200">
            <v>3.30188679245283</v>
          </cell>
          <cell r="AQ200">
            <v>3.00717094610224</v>
          </cell>
          <cell r="AR200">
            <v>3.17844992310202</v>
          </cell>
          <cell r="AS200">
            <v>3.56220603154109</v>
          </cell>
          <cell r="AT200">
            <v>3.69736614105008</v>
          </cell>
          <cell r="AU200">
            <v>4.23439211391019</v>
          </cell>
          <cell r="AV200">
            <v>4.25614238730896</v>
          </cell>
          <cell r="AW200">
            <v>5.4543020947197</v>
          </cell>
          <cell r="AX200">
            <v>7.64051268727808</v>
          </cell>
          <cell r="AY200">
            <v>9.7167325428195</v>
          </cell>
          <cell r="AZ200">
            <v>13.0629477993859</v>
          </cell>
          <cell r="BA200">
            <v>17.2468389224849</v>
          </cell>
          <cell r="BB200">
            <v>20.2235156218423</v>
          </cell>
          <cell r="BC200">
            <v>22.7319290011361</v>
          </cell>
          <cell r="BD200">
            <v>24.2348905334567</v>
          </cell>
          <cell r="BE200">
            <v>30.1649991223451</v>
          </cell>
          <cell r="BF200">
            <v>31.1493252067915</v>
          </cell>
          <cell r="BG200">
            <v>30.7761889181855</v>
          </cell>
          <cell r="BH200">
            <v>30.6390281000761</v>
          </cell>
        </row>
        <row r="201">
          <cell r="A201" t="str">
            <v>Paraguay</v>
          </cell>
          <cell r="B201" t="str">
            <v>PRY</v>
          </cell>
          <cell r="C201" t="str">
            <v>Electricity production from renewable sources, excluding hydroelectric (% of total)</v>
          </cell>
          <cell r="D201" t="str">
            <v>EG.ELC.RNWX.ZS</v>
          </cell>
        </row>
        <row r="201">
          <cell r="P201">
            <v>16.1702127659574</v>
          </cell>
          <cell r="Q201">
            <v>13.4615384615385</v>
          </cell>
          <cell r="R201">
            <v>10.5820105820106</v>
          </cell>
          <cell r="S201">
            <v>8.06142034548944</v>
          </cell>
          <cell r="T201">
            <v>5.73355817875211</v>
          </cell>
          <cell r="U201">
            <v>6.29139072847682</v>
          </cell>
          <cell r="V201">
            <v>6.30472854640981</v>
          </cell>
          <cell r="W201">
            <v>3.52112676056338</v>
          </cell>
          <cell r="X201">
            <v>5.49927641099855</v>
          </cell>
          <cell r="Y201">
            <v>5.34550195567145</v>
          </cell>
          <cell r="Z201">
            <v>5.81542351453856</v>
          </cell>
          <cell r="AA201">
            <v>3.84615384615385</v>
          </cell>
          <cell r="AB201">
            <v>3.91459074733096</v>
          </cell>
          <cell r="AC201">
            <v>3.39761248852158</v>
          </cell>
          <cell r="AD201">
            <v>0.904866715578381</v>
          </cell>
          <cell r="AE201">
            <v>0.235057085292142</v>
          </cell>
          <cell r="AF201">
            <v>0.161307667491128</v>
          </cell>
          <cell r="AG201">
            <v>0.140084050430258</v>
          </cell>
          <cell r="AH201">
            <v>0.090412197427362</v>
          </cell>
          <cell r="AI201">
            <v>0.069891484274416</v>
          </cell>
          <cell r="AJ201">
            <v>0.0545126230792818</v>
          </cell>
          <cell r="AK201">
            <v>0.0515824766957739</v>
          </cell>
          <cell r="AL201">
            <v>0.0890698562158035</v>
          </cell>
          <cell r="AM201">
            <v>0.0439355246176236</v>
          </cell>
          <cell r="AN201">
            <v>0.0615574022776239</v>
          </cell>
          <cell r="AO201">
            <v>0.0713839564557866</v>
          </cell>
          <cell r="AP201">
            <v>0.0707769738911607</v>
          </cell>
          <cell r="AQ201">
            <v>0.0707505453687872</v>
          </cell>
          <cell r="AR201">
            <v>0.0692707331152588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</row>
        <row r="202">
          <cell r="A202" t="str">
            <v>West Bank and Gaza</v>
          </cell>
          <cell r="B202" t="str">
            <v>PSE</v>
          </cell>
          <cell r="C202" t="str">
            <v>Electricity production from renewable sources, excluding hydroelectric (% of total)</v>
          </cell>
          <cell r="D202" t="str">
            <v>EG.ELC.RNWX.ZS</v>
          </cell>
        </row>
        <row r="203">
          <cell r="A203" t="str">
            <v>Pacific island small states</v>
          </cell>
          <cell r="B203" t="str">
            <v>PSS</v>
          </cell>
          <cell r="C203" t="str">
            <v>Electricity production from renewable sources, excluding hydroelectric (% of total)</v>
          </cell>
          <cell r="D203" t="str">
            <v>EG.ELC.RNWX.ZS</v>
          </cell>
        </row>
        <row r="204">
          <cell r="A204" t="str">
            <v>Post-demographic dividend</v>
          </cell>
          <cell r="B204" t="str">
            <v>PST</v>
          </cell>
          <cell r="C204" t="str">
            <v>Electricity production from renewable sources, excluding hydroelectric (% of total)</v>
          </cell>
          <cell r="D204" t="str">
            <v>EG.ELC.RNWX.ZS</v>
          </cell>
          <cell r="E204">
            <v>0.169969635415807</v>
          </cell>
          <cell r="F204">
            <v>0.180705502629571</v>
          </cell>
          <cell r="G204">
            <v>0.18608409986434</v>
          </cell>
          <cell r="H204">
            <v>0.198068439836519</v>
          </cell>
          <cell r="I204">
            <v>0.194092466482423</v>
          </cell>
          <cell r="J204">
            <v>0.194153205517448</v>
          </cell>
          <cell r="K204">
            <v>0.220718146724217</v>
          </cell>
          <cell r="L204">
            <v>0.214664049537666</v>
          </cell>
          <cell r="M204">
            <v>0.222648609676626</v>
          </cell>
          <cell r="N204">
            <v>0.221551176722877</v>
          </cell>
          <cell r="O204">
            <v>0.278375826368746</v>
          </cell>
          <cell r="P204">
            <v>0.29131321796691</v>
          </cell>
          <cell r="Q204">
            <v>0.283429030645207</v>
          </cell>
          <cell r="R204">
            <v>0.302417699590293</v>
          </cell>
          <cell r="S204">
            <v>0.274771775786601</v>
          </cell>
          <cell r="T204">
            <v>0.300300247012913</v>
          </cell>
          <cell r="U204">
            <v>0.307397821058189</v>
          </cell>
          <cell r="V204">
            <v>0.311227791192572</v>
          </cell>
          <cell r="W204">
            <v>0.303029986748139</v>
          </cell>
          <cell r="X204">
            <v>0.325194416817671</v>
          </cell>
          <cell r="Y204">
            <v>0.374853389336508</v>
          </cell>
          <cell r="Z204">
            <v>0.397236957756939</v>
          </cell>
          <cell r="AA204">
            <v>0.522088988166303</v>
          </cell>
          <cell r="AB204">
            <v>0.54893210311549</v>
          </cell>
          <cell r="AC204">
            <v>0.586772449039641</v>
          </cell>
          <cell r="AD204">
            <v>0.62432948510918</v>
          </cell>
          <cell r="AE204">
            <v>0.667663290620609</v>
          </cell>
          <cell r="AF204">
            <v>0.674611316423544</v>
          </cell>
          <cell r="AG204">
            <v>0.680653904877622</v>
          </cell>
          <cell r="AH204">
            <v>1.45570147247208</v>
          </cell>
          <cell r="AI204">
            <v>1.74949482409778</v>
          </cell>
          <cell r="AJ204">
            <v>1.30468182347606</v>
          </cell>
          <cell r="AK204">
            <v>1.43060896326094</v>
          </cell>
          <cell r="AL204">
            <v>1.46466422845326</v>
          </cell>
          <cell r="AM204">
            <v>1.50113611815574</v>
          </cell>
          <cell r="AN204">
            <v>1.47733768109464</v>
          </cell>
          <cell r="AO204">
            <v>1.48559646113559</v>
          </cell>
          <cell r="AP204">
            <v>1.54248320251003</v>
          </cell>
          <cell r="AQ204">
            <v>1.57955799846445</v>
          </cell>
          <cell r="AR204">
            <v>1.66409943733993</v>
          </cell>
          <cell r="AS204">
            <v>1.7684879794021</v>
          </cell>
          <cell r="AT204">
            <v>1.81245340976992</v>
          </cell>
          <cell r="AU204">
            <v>2.02889778583134</v>
          </cell>
          <cell r="AV204">
            <v>2.20389080602921</v>
          </cell>
          <cell r="AW204">
            <v>2.47102874067825</v>
          </cell>
          <cell r="AX204">
            <v>2.7410140317577</v>
          </cell>
          <cell r="AY204">
            <v>3.05111132867634</v>
          </cell>
          <cell r="AZ204">
            <v>3.42310718368562</v>
          </cell>
          <cell r="BA204">
            <v>3.90991192116333</v>
          </cell>
          <cell r="BB204">
            <v>4.57062640003662</v>
          </cell>
          <cell r="BC204">
            <v>5.23103978040954</v>
          </cell>
          <cell r="BD204">
            <v>6.17901516068592</v>
          </cell>
          <cell r="BE204">
            <v>7.12879982875464</v>
          </cell>
          <cell r="BF204">
            <v>8.17192290083635</v>
          </cell>
          <cell r="BG204">
            <v>9.05987993535878</v>
          </cell>
          <cell r="BH204">
            <v>10.1227780122418</v>
          </cell>
        </row>
        <row r="205">
          <cell r="A205" t="str">
            <v>French Polynesia</v>
          </cell>
          <cell r="B205" t="str">
            <v>PYF</v>
          </cell>
          <cell r="C205" t="str">
            <v>Electricity production from renewable sources, excluding hydroelectric (% of total)</v>
          </cell>
          <cell r="D205" t="str">
            <v>EG.ELC.RNWX.ZS</v>
          </cell>
        </row>
        <row r="206">
          <cell r="A206" t="str">
            <v>Qatar</v>
          </cell>
          <cell r="B206" t="str">
            <v>QAT</v>
          </cell>
          <cell r="C206" t="str">
            <v>Electricity production from renewable sources, excluding hydroelectric (% of total)</v>
          </cell>
          <cell r="D206" t="str">
            <v>EG.ELC.RNWX.ZS</v>
          </cell>
        </row>
        <row r="206"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</row>
        <row r="207">
          <cell r="A207" t="str">
            <v>Romania</v>
          </cell>
          <cell r="B207" t="str">
            <v>ROU</v>
          </cell>
          <cell r="C207" t="str">
            <v>Electricity production from renewable sources, excluding hydroelectric (% of total)</v>
          </cell>
          <cell r="D207" t="str">
            <v>EG.ELC.RNWX.ZS</v>
          </cell>
        </row>
        <row r="207"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0.00369037734108313</v>
          </cell>
          <cell r="AL207">
            <v>0.00180258129641647</v>
          </cell>
          <cell r="AM207">
            <v>0</v>
          </cell>
          <cell r="AN207">
            <v>0</v>
          </cell>
          <cell r="AO207">
            <v>0</v>
          </cell>
          <cell r="AP207">
            <v>0.019248267655911</v>
          </cell>
          <cell r="AQ207">
            <v>0.0205622850306565</v>
          </cell>
          <cell r="AR207">
            <v>0</v>
          </cell>
          <cell r="AS207">
            <v>0</v>
          </cell>
          <cell r="AT207">
            <v>0</v>
          </cell>
          <cell r="AU207">
            <v>0.00548095368594135</v>
          </cell>
          <cell r="AV207">
            <v>0.00544069640914037</v>
          </cell>
          <cell r="AW207">
            <v>0.00707977132338625</v>
          </cell>
          <cell r="AX207">
            <v>0.0100987999259421</v>
          </cell>
          <cell r="AY207">
            <v>0.00637989058487647</v>
          </cell>
          <cell r="AZ207">
            <v>0.0616152935644447</v>
          </cell>
          <cell r="BA207">
            <v>0.0446456062565429</v>
          </cell>
          <cell r="BB207">
            <v>0.0329055610398157</v>
          </cell>
          <cell r="BC207">
            <v>0.687903132681173</v>
          </cell>
          <cell r="BD207">
            <v>2.55971870514041</v>
          </cell>
          <cell r="BE207">
            <v>4.86609725388777</v>
          </cell>
          <cell r="BF207">
            <v>8.86975536422031</v>
          </cell>
          <cell r="BG207">
            <v>12.763412165271</v>
          </cell>
          <cell r="BH207">
            <v>14.5156396953976</v>
          </cell>
        </row>
        <row r="208">
          <cell r="A208" t="str">
            <v>Russian Federation</v>
          </cell>
          <cell r="B208" t="str">
            <v>RUS</v>
          </cell>
          <cell r="C208" t="str">
            <v>Electricity production from renewable sources, excluding hydroelectric (% of total)</v>
          </cell>
          <cell r="D208" t="str">
            <v>EG.ELC.RNWX.ZS</v>
          </cell>
        </row>
        <row r="208">
          <cell r="AI208">
            <v>0.00600654991165751</v>
          </cell>
          <cell r="AJ208">
            <v>0.00608521358631595</v>
          </cell>
          <cell r="AK208">
            <v>0.00624721106648818</v>
          </cell>
          <cell r="AL208">
            <v>0.00627810761094986</v>
          </cell>
          <cell r="AM208">
            <v>0.00697237681467537</v>
          </cell>
          <cell r="AN208">
            <v>0.006868243801701</v>
          </cell>
          <cell r="AO208">
            <v>0.00673626687907574</v>
          </cell>
          <cell r="AP208">
            <v>0.00684130805810071</v>
          </cell>
          <cell r="AQ208">
            <v>0.00702018545393366</v>
          </cell>
          <cell r="AR208">
            <v>0.00709767704859661</v>
          </cell>
          <cell r="AS208">
            <v>0.00935573232565251</v>
          </cell>
          <cell r="AT208">
            <v>0.0131559269699876</v>
          </cell>
          <cell r="AU208">
            <v>0.0201279191105034</v>
          </cell>
          <cell r="AV208">
            <v>0.0410137281150747</v>
          </cell>
          <cell r="AW208">
            <v>0.0486071157806443</v>
          </cell>
          <cell r="AX208">
            <v>0.0481517811427953</v>
          </cell>
          <cell r="AY208">
            <v>0.0515160509727176</v>
          </cell>
          <cell r="AZ208">
            <v>0.0499309748677471</v>
          </cell>
          <cell r="BA208">
            <v>0.0475717693327722</v>
          </cell>
          <cell r="BB208">
            <v>0.0506037604351317</v>
          </cell>
          <cell r="BC208">
            <v>0.0526002879986411</v>
          </cell>
          <cell r="BD208">
            <v>0.0533712693530206</v>
          </cell>
          <cell r="BE208">
            <v>0.0492839795270421</v>
          </cell>
          <cell r="BF208">
            <v>0.0459535793205111</v>
          </cell>
          <cell r="BG208">
            <v>0.0699404047506761</v>
          </cell>
          <cell r="BH208">
            <v>0.0910265638035215</v>
          </cell>
        </row>
        <row r="209">
          <cell r="A209" t="str">
            <v>Rwanda</v>
          </cell>
          <cell r="B209" t="str">
            <v>RWA</v>
          </cell>
          <cell r="C209" t="str">
            <v>Electricity production from renewable sources, excluding hydroelectric (% of total)</v>
          </cell>
          <cell r="D209" t="str">
            <v>EG.ELC.RNWX.ZS</v>
          </cell>
        </row>
        <row r="210">
          <cell r="A210" t="str">
            <v>South Asia</v>
          </cell>
          <cell r="B210" t="str">
            <v>SAS</v>
          </cell>
          <cell r="C210" t="str">
            <v>Electricity production from renewable sources, excluding hydroelectric (% of total)</v>
          </cell>
          <cell r="D210" t="str">
            <v>EG.ELC.RNWX.ZS</v>
          </cell>
        </row>
        <row r="210"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0.000833748993547804</v>
          </cell>
          <cell r="AF210">
            <v>0.00114508690405513</v>
          </cell>
          <cell r="AG210">
            <v>0.00206789539733337</v>
          </cell>
          <cell r="AH210">
            <v>0.00187374245995933</v>
          </cell>
          <cell r="AI210">
            <v>0.00926147675720247</v>
          </cell>
          <cell r="AJ210">
            <v>0.0103567921191735</v>
          </cell>
          <cell r="AK210">
            <v>0.0218241453033538</v>
          </cell>
          <cell r="AL210">
            <v>0.0230351072131486</v>
          </cell>
          <cell r="AM210">
            <v>0.043098684724428</v>
          </cell>
          <cell r="AN210">
            <v>0.105515825198432</v>
          </cell>
          <cell r="AO210">
            <v>0.176178034034531</v>
          </cell>
          <cell r="AP210">
            <v>0.186059708389768</v>
          </cell>
          <cell r="AQ210">
            <v>0.189823037073341</v>
          </cell>
          <cell r="AR210">
            <v>0.37882688956113</v>
          </cell>
          <cell r="AS210">
            <v>0.44487573548043</v>
          </cell>
          <cell r="AT210">
            <v>0.576028769916929</v>
          </cell>
          <cell r="AU210">
            <v>0.720034079927099</v>
          </cell>
          <cell r="AV210">
            <v>0.894356190216652</v>
          </cell>
          <cell r="AW210">
            <v>1.05334085234187</v>
          </cell>
          <cell r="AX210">
            <v>1.29046507338272</v>
          </cell>
          <cell r="AY210">
            <v>1.66614569702441</v>
          </cell>
          <cell r="AZ210">
            <v>1.98260735572436</v>
          </cell>
          <cell r="BA210">
            <v>2.33636637245974</v>
          </cell>
          <cell r="BB210">
            <v>2.84687917676016</v>
          </cell>
          <cell r="BC210">
            <v>2.99809744077767</v>
          </cell>
          <cell r="BD210">
            <v>3.43586331860294</v>
          </cell>
          <cell r="BE210">
            <v>4.03917194535572</v>
          </cell>
          <cell r="BF210">
            <v>4.34966588532907</v>
          </cell>
          <cell r="BG210">
            <v>4.58727186835488</v>
          </cell>
          <cell r="BH210">
            <v>4.7679459408725</v>
          </cell>
        </row>
        <row r="211">
          <cell r="A211" t="str">
            <v>Saudi Arabia</v>
          </cell>
          <cell r="B211" t="str">
            <v>SAU</v>
          </cell>
          <cell r="C211" t="str">
            <v>Electricity production from renewable sources, excluding hydroelectric (% of total)</v>
          </cell>
          <cell r="D211" t="str">
            <v>EG.ELC.RNWX.ZS</v>
          </cell>
        </row>
        <row r="211"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0.000368080094228504</v>
          </cell>
          <cell r="BF211">
            <v>0.000352091600150695</v>
          </cell>
          <cell r="BG211">
            <v>0.000320712237737568</v>
          </cell>
          <cell r="BH211">
            <v>0.000295564172893219</v>
          </cell>
        </row>
        <row r="212">
          <cell r="A212" t="str">
            <v>Sudan</v>
          </cell>
          <cell r="B212" t="str">
            <v>SDN</v>
          </cell>
          <cell r="C212" t="str">
            <v>Electricity production from renewable sources, excluding hydroelectric (% of total)</v>
          </cell>
          <cell r="D212" t="str">
            <v>EG.ELC.RNWX.ZS</v>
          </cell>
        </row>
        <row r="212"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</row>
        <row r="213">
          <cell r="A213" t="str">
            <v>Senegal</v>
          </cell>
          <cell r="B213" t="str">
            <v>SEN</v>
          </cell>
          <cell r="C213" t="str">
            <v>Electricity production from renewable sources, excluding hydroelectric (% of total)</v>
          </cell>
          <cell r="D213" t="str">
            <v>EG.ELC.RNWX.ZS</v>
          </cell>
        </row>
        <row r="213">
          <cell r="P213">
            <v>9.71128608923885</v>
          </cell>
          <cell r="Q213">
            <v>9.5</v>
          </cell>
          <cell r="R213">
            <v>8.5972850678733</v>
          </cell>
          <cell r="S213">
            <v>8.66666666666667</v>
          </cell>
          <cell r="T213">
            <v>8.1419624217119</v>
          </cell>
          <cell r="U213">
            <v>7.60233918128655</v>
          </cell>
          <cell r="V213">
            <v>7.05467372134039</v>
          </cell>
          <cell r="W213">
            <v>6.45161290322581</v>
          </cell>
          <cell r="X213">
            <v>5.91715976331361</v>
          </cell>
          <cell r="Y213">
            <v>5.91715976331361</v>
          </cell>
          <cell r="Z213">
            <v>5.61009817671809</v>
          </cell>
          <cell r="AA213">
            <v>6.22222222222222</v>
          </cell>
          <cell r="AB213">
            <v>5.60747663551402</v>
          </cell>
          <cell r="AC213">
            <v>5.20446096654275</v>
          </cell>
          <cell r="AD213">
            <v>5.23038605230386</v>
          </cell>
          <cell r="AE213">
            <v>5.2434456928839</v>
          </cell>
          <cell r="AF213">
            <v>4.97109826589595</v>
          </cell>
          <cell r="AG213">
            <v>4.82603815937149</v>
          </cell>
          <cell r="AH213">
            <v>4.66883821932682</v>
          </cell>
          <cell r="AI213">
            <v>4.65608465608466</v>
          </cell>
          <cell r="AJ213">
            <v>4.54076367389061</v>
          </cell>
          <cell r="AK213">
            <v>4.27756653992395</v>
          </cell>
          <cell r="AL213">
            <v>4.33944069431051</v>
          </cell>
          <cell r="AM213">
            <v>4.20560747663551</v>
          </cell>
          <cell r="AN213">
            <v>4.06360424028269</v>
          </cell>
          <cell r="AO213">
            <v>3.90689941812136</v>
          </cell>
          <cell r="AP213">
            <v>3.71804802478699</v>
          </cell>
          <cell r="AQ213">
            <v>3.61890694239291</v>
          </cell>
          <cell r="AR213">
            <v>3.57653791130186</v>
          </cell>
          <cell r="AS213">
            <v>3.30423940149626</v>
          </cell>
          <cell r="AT213">
            <v>3.276955602537</v>
          </cell>
          <cell r="AU213">
            <v>3.42465753424658</v>
          </cell>
          <cell r="AV213">
            <v>2.6536312849162</v>
          </cell>
          <cell r="AW213">
            <v>1.98763250883392</v>
          </cell>
          <cell r="AX213">
            <v>2.16194968553459</v>
          </cell>
          <cell r="AY213">
            <v>2.2550225502255</v>
          </cell>
          <cell r="AZ213">
            <v>1.50602409638554</v>
          </cell>
          <cell r="BA213">
            <v>1.54565061107117</v>
          </cell>
          <cell r="BB213">
            <v>1.85444366689993</v>
          </cell>
          <cell r="BC213">
            <v>2.50325097529259</v>
          </cell>
          <cell r="BD213">
            <v>2.5388765471279</v>
          </cell>
          <cell r="BE213">
            <v>1.42028985507246</v>
          </cell>
          <cell r="BF213">
            <v>1.76916596461668</v>
          </cell>
          <cell r="BG213">
            <v>1.77658142664872</v>
          </cell>
          <cell r="BH213">
            <v>1.76991150442478</v>
          </cell>
        </row>
        <row r="214">
          <cell r="A214" t="str">
            <v>Singapore</v>
          </cell>
          <cell r="B214" t="str">
            <v>SGP</v>
          </cell>
          <cell r="C214" t="str">
            <v>Electricity production from renewable sources, excluding hydroelectric (% of total)</v>
          </cell>
          <cell r="D214" t="str">
            <v>EG.ELC.RNWX.ZS</v>
          </cell>
        </row>
        <row r="214"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0.798872180451128</v>
          </cell>
          <cell r="AF214">
            <v>0.713745906457301</v>
          </cell>
          <cell r="AG214">
            <v>0.64821169831465</v>
          </cell>
          <cell r="AH214">
            <v>0.601301641199774</v>
          </cell>
          <cell r="AI214">
            <v>0.540918925798651</v>
          </cell>
          <cell r="AJ214">
            <v>1.44790497015543</v>
          </cell>
          <cell r="AK214">
            <v>1.38621704198257</v>
          </cell>
          <cell r="AL214">
            <v>1.29205779981015</v>
          </cell>
          <cell r="AM214">
            <v>1.17511631253298</v>
          </cell>
          <cell r="AN214">
            <v>1.10142060780435</v>
          </cell>
          <cell r="AO214">
            <v>1.01659751037344</v>
          </cell>
          <cell r="AP214">
            <v>0.910848390214886</v>
          </cell>
          <cell r="AQ214">
            <v>0.863436123348018</v>
          </cell>
          <cell r="AR214">
            <v>0.829945799457995</v>
          </cell>
          <cell r="AS214">
            <v>0.773724932891205</v>
          </cell>
          <cell r="AT214">
            <v>1.42947807428451</v>
          </cell>
          <cell r="AU214">
            <v>1.36452804061851</v>
          </cell>
          <cell r="AV214">
            <v>1.40099626400996</v>
          </cell>
          <cell r="AW214">
            <v>1.3012414767325</v>
          </cell>
          <cell r="AX214">
            <v>1.25088320728548</v>
          </cell>
          <cell r="AY214">
            <v>1.20937072156584</v>
          </cell>
          <cell r="AZ214">
            <v>1.18396421364841</v>
          </cell>
          <cell r="BA214">
            <v>1.2584797564542</v>
          </cell>
          <cell r="BB214">
            <v>1.29826008881555</v>
          </cell>
          <cell r="BC214">
            <v>1.3050858667137</v>
          </cell>
          <cell r="BD214">
            <v>1.32774131861446</v>
          </cell>
          <cell r="BE214">
            <v>1.35828489919312</v>
          </cell>
          <cell r="BF214">
            <v>1.54683232921262</v>
          </cell>
          <cell r="BG214">
            <v>1.66261644390441</v>
          </cell>
          <cell r="BH214">
            <v>1.82088664088069</v>
          </cell>
        </row>
        <row r="215">
          <cell r="A215" t="str">
            <v>Solomon Islands</v>
          </cell>
          <cell r="B215" t="str">
            <v>SLB</v>
          </cell>
          <cell r="C215" t="str">
            <v>Electricity production from renewable sources, excluding hydroelectric (% of total)</v>
          </cell>
          <cell r="D215" t="str">
            <v>EG.ELC.RNWX.ZS</v>
          </cell>
        </row>
        <row r="216">
          <cell r="A216" t="str">
            <v>Sierra Leone</v>
          </cell>
          <cell r="B216" t="str">
            <v>SLE</v>
          </cell>
          <cell r="C216" t="str">
            <v>Electricity production from renewable sources, excluding hydroelectric (% of total)</v>
          </cell>
          <cell r="D216" t="str">
            <v>EG.ELC.RNWX.ZS</v>
          </cell>
        </row>
        <row r="217">
          <cell r="A217" t="str">
            <v>El Salvador</v>
          </cell>
          <cell r="B217" t="str">
            <v>SLV</v>
          </cell>
          <cell r="C217" t="str">
            <v>Electricity production from renewable sources, excluding hydroelectric (% of total)</v>
          </cell>
          <cell r="D217" t="str">
            <v>EG.ELC.RNWX.ZS</v>
          </cell>
        </row>
        <row r="217"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16.7676767676768</v>
          </cell>
          <cell r="U217">
            <v>45.980985306828</v>
          </cell>
          <cell r="V217">
            <v>40.4503105590062</v>
          </cell>
          <cell r="W217">
            <v>42.2237860661506</v>
          </cell>
          <cell r="X217">
            <v>31.5754779169413</v>
          </cell>
          <cell r="Y217">
            <v>33.6986301369863</v>
          </cell>
          <cell r="Z217">
            <v>56.8068424803991</v>
          </cell>
          <cell r="AA217">
            <v>62.5964912280702</v>
          </cell>
          <cell r="AB217">
            <v>43.5714285714286</v>
          </cell>
          <cell r="AC217">
            <v>42.1313506815366</v>
          </cell>
          <cell r="AD217">
            <v>24.736225087925</v>
          </cell>
          <cell r="AE217">
            <v>22.3219628964692</v>
          </cell>
          <cell r="AF217">
            <v>22.9793977812995</v>
          </cell>
          <cell r="AG217">
            <v>21.7062089853609</v>
          </cell>
          <cell r="AH217">
            <v>21.7241379310345</v>
          </cell>
          <cell r="AI217">
            <v>18.8908926961226</v>
          </cell>
          <cell r="AJ217">
            <v>18.5023944275141</v>
          </cell>
          <cell r="AK217">
            <v>16.4147774979009</v>
          </cell>
          <cell r="AL217">
            <v>13.6543298598635</v>
          </cell>
          <cell r="AM217">
            <v>12.9329520177947</v>
          </cell>
          <cell r="AN217">
            <v>13.3836858006042</v>
          </cell>
          <cell r="AO217">
            <v>12.7590290112493</v>
          </cell>
          <cell r="AP217">
            <v>13.5527049637479</v>
          </cell>
          <cell r="AQ217">
            <v>11.9470198675497</v>
          </cell>
          <cell r="AR217">
            <v>16.2323561346363</v>
          </cell>
          <cell r="AS217">
            <v>23.2750962392656</v>
          </cell>
          <cell r="AT217">
            <v>24.5738997710506</v>
          </cell>
          <cell r="AU217">
            <v>23.9334779464931</v>
          </cell>
          <cell r="AV217">
            <v>24.1184448462929</v>
          </cell>
          <cell r="AW217">
            <v>23.8116392714349</v>
          </cell>
          <cell r="AX217">
            <v>23.6367406178727</v>
          </cell>
          <cell r="AY217">
            <v>22.6878868258179</v>
          </cell>
          <cell r="AZ217">
            <v>26.277749096541</v>
          </cell>
          <cell r="BA217">
            <v>28.3679624664879</v>
          </cell>
          <cell r="BB217">
            <v>30.3176795580111</v>
          </cell>
          <cell r="BC217">
            <v>30.2139037433155</v>
          </cell>
          <cell r="BD217">
            <v>29.8701298701299</v>
          </cell>
          <cell r="BE217">
            <v>30.623697290364</v>
          </cell>
          <cell r="BF217">
            <v>31.9036989795918</v>
          </cell>
          <cell r="BG217">
            <v>32.0906315282018</v>
          </cell>
          <cell r="BH217">
            <v>35.2312573050593</v>
          </cell>
        </row>
        <row r="218">
          <cell r="A218" t="str">
            <v>San Marino</v>
          </cell>
          <cell r="B218" t="str">
            <v>SMR</v>
          </cell>
          <cell r="C218" t="str">
            <v>Electricity production from renewable sources, excluding hydroelectric (% of total)</v>
          </cell>
          <cell r="D218" t="str">
            <v>EG.ELC.RNWX.ZS</v>
          </cell>
        </row>
        <row r="219">
          <cell r="A219" t="str">
            <v>Somalia</v>
          </cell>
          <cell r="B219" t="str">
            <v>SOM</v>
          </cell>
          <cell r="C219" t="str">
            <v>Electricity production from renewable sources, excluding hydroelectric (% of total)</v>
          </cell>
          <cell r="D219" t="str">
            <v>EG.ELC.RNWX.ZS</v>
          </cell>
        </row>
        <row r="220">
          <cell r="A220" t="str">
            <v>Serbia</v>
          </cell>
          <cell r="B220" t="str">
            <v>SRB</v>
          </cell>
          <cell r="C220" t="str">
            <v>Electricity production from renewable sources, excluding hydroelectric (% of total)</v>
          </cell>
          <cell r="D220" t="str">
            <v>EG.ELC.RNWX.ZS</v>
          </cell>
        </row>
        <row r="220"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0.0165878742639131</v>
          </cell>
          <cell r="BF220">
            <v>0.0535345552808015</v>
          </cell>
          <cell r="BG220">
            <v>0.0867069305746577</v>
          </cell>
          <cell r="BH220">
            <v>0.0930974863678681</v>
          </cell>
        </row>
        <row r="221">
          <cell r="A221" t="str">
            <v>Sub-Saharan Africa (excluding high income)</v>
          </cell>
          <cell r="B221" t="str">
            <v>SSA</v>
          </cell>
          <cell r="C221" t="str">
            <v>Electricity production from renewable sources, excluding hydroelectric (% of total)</v>
          </cell>
          <cell r="D221" t="str">
            <v>EG.ELC.RNWX.ZS</v>
          </cell>
        </row>
        <row r="221">
          <cell r="P221">
            <v>0.197884228275995</v>
          </cell>
          <cell r="Q221">
            <v>0.178485362926119</v>
          </cell>
          <cell r="R221">
            <v>0.16895733219541</v>
          </cell>
          <cell r="S221">
            <v>0.158934803456743</v>
          </cell>
          <cell r="T221">
            <v>0.144628375399479</v>
          </cell>
          <cell r="U221">
            <v>0.146222707646086</v>
          </cell>
          <cell r="V221">
            <v>0.144409243444679</v>
          </cell>
          <cell r="W221">
            <v>0.145247916639017</v>
          </cell>
          <cell r="X221">
            <v>0.138356676413051</v>
          </cell>
          <cell r="Y221">
            <v>0.133264700315198</v>
          </cell>
          <cell r="Z221">
            <v>0.124851747456567</v>
          </cell>
          <cell r="AA221">
            <v>0.130837768601685</v>
          </cell>
          <cell r="AB221">
            <v>0.127282606375018</v>
          </cell>
          <cell r="AC221">
            <v>0.11908671102796</v>
          </cell>
          <cell r="AD221">
            <v>0.128740350491696</v>
          </cell>
          <cell r="AE221">
            <v>0.302818569418997</v>
          </cell>
          <cell r="AF221">
            <v>0.293871454784592</v>
          </cell>
          <cell r="AG221">
            <v>0.267463764005479</v>
          </cell>
          <cell r="AH221">
            <v>0.254106953472542</v>
          </cell>
          <cell r="AI221">
            <v>0.293180243516193</v>
          </cell>
          <cell r="AJ221">
            <v>0.291446253356243</v>
          </cell>
          <cell r="AK221">
            <v>0.289520451358068</v>
          </cell>
          <cell r="AL221">
            <v>0.274810929529518</v>
          </cell>
          <cell r="AM221">
            <v>0.223593348305918</v>
          </cell>
          <cell r="AN221">
            <v>0.26841113862924</v>
          </cell>
          <cell r="AO221">
            <v>0.290872269465553</v>
          </cell>
          <cell r="AP221">
            <v>0.30873505200532</v>
          </cell>
          <cell r="AQ221">
            <v>0.378815435134327</v>
          </cell>
          <cell r="AR221">
            <v>0.352593277598643</v>
          </cell>
          <cell r="AS221">
            <v>0.428483756424949</v>
          </cell>
          <cell r="AT221">
            <v>0.448821280768038</v>
          </cell>
          <cell r="AU221">
            <v>0.374794355540283</v>
          </cell>
          <cell r="AV221">
            <v>0.473154201660822</v>
          </cell>
          <cell r="AW221">
            <v>0.545304254666837</v>
          </cell>
          <cell r="AX221">
            <v>0.530644082190576</v>
          </cell>
          <cell r="AY221">
            <v>0.698930862186353</v>
          </cell>
          <cell r="AZ221">
            <v>0.539104218582075</v>
          </cell>
          <cell r="BA221">
            <v>0.598019266021858</v>
          </cell>
          <cell r="BB221">
            <v>0.663806883909781</v>
          </cell>
          <cell r="BC221">
            <v>0.679116761256941</v>
          </cell>
          <cell r="BD221">
            <v>0.67687549596865</v>
          </cell>
          <cell r="BE221">
            <v>0.736754253497409</v>
          </cell>
          <cell r="BF221">
            <v>0.863927026494356</v>
          </cell>
          <cell r="BG221">
            <v>1.71684245248992</v>
          </cell>
          <cell r="BH221">
            <v>2.41052066462541</v>
          </cell>
        </row>
        <row r="222">
          <cell r="A222" t="str">
            <v>South Sudan</v>
          </cell>
          <cell r="B222" t="str">
            <v>SSD</v>
          </cell>
          <cell r="C222" t="str">
            <v>Electricity production from renewable sources, excluding hydroelectric (% of total)</v>
          </cell>
          <cell r="D222" t="str">
            <v>EG.ELC.RNWX.ZS</v>
          </cell>
        </row>
        <row r="222">
          <cell r="BE222">
            <v>0.449438202247191</v>
          </cell>
          <cell r="BF222">
            <v>0.423728813559322</v>
          </cell>
          <cell r="BG222">
            <v>0.409836065573771</v>
          </cell>
          <cell r="BH222">
            <v>0.606060606060606</v>
          </cell>
        </row>
        <row r="223">
          <cell r="A223" t="str">
            <v>Sub-Saharan Africa</v>
          </cell>
          <cell r="B223" t="str">
            <v>SSF</v>
          </cell>
          <cell r="C223" t="str">
            <v>Electricity production from renewable sources, excluding hydroelectric (% of total)</v>
          </cell>
          <cell r="D223" t="str">
            <v>EG.ELC.RNWX.ZS</v>
          </cell>
        </row>
        <row r="223">
          <cell r="P223">
            <v>0.19773271224111</v>
          </cell>
          <cell r="Q223">
            <v>0.178348700218276</v>
          </cell>
          <cell r="R223">
            <v>0.168827964912014</v>
          </cell>
          <cell r="S223">
            <v>0.158813110225125</v>
          </cell>
          <cell r="T223">
            <v>0.144517636316515</v>
          </cell>
          <cell r="U223">
            <v>0.146110747814493</v>
          </cell>
          <cell r="V223">
            <v>0.144298672146713</v>
          </cell>
          <cell r="W223">
            <v>0.145136703185594</v>
          </cell>
          <cell r="X223">
            <v>0.138250739445802</v>
          </cell>
          <cell r="Y223">
            <v>0.133162662173211</v>
          </cell>
          <cell r="Z223">
            <v>0.124756150945982</v>
          </cell>
          <cell r="AA223">
            <v>0.13073758871325</v>
          </cell>
          <cell r="AB223">
            <v>0.127185148603897</v>
          </cell>
          <cell r="AC223">
            <v>0.118995528691602</v>
          </cell>
          <cell r="AD223">
            <v>0.128641776554772</v>
          </cell>
          <cell r="AE223">
            <v>0.302586707237115</v>
          </cell>
          <cell r="AF223">
            <v>0.293646443231206</v>
          </cell>
          <cell r="AG223">
            <v>0.267258972297971</v>
          </cell>
          <cell r="AH223">
            <v>0.253912388810353</v>
          </cell>
          <cell r="AI223">
            <v>0.292955761209587</v>
          </cell>
          <cell r="AJ223">
            <v>0.291223098731564</v>
          </cell>
          <cell r="AK223">
            <v>0.289298771281843</v>
          </cell>
          <cell r="AL223">
            <v>0.274600512242864</v>
          </cell>
          <cell r="AM223">
            <v>0.223422147306944</v>
          </cell>
          <cell r="AN223">
            <v>0.268205621535743</v>
          </cell>
          <cell r="AO223">
            <v>0.290649554328973</v>
          </cell>
          <cell r="AP223">
            <v>0.308498659689886</v>
          </cell>
          <cell r="AQ223">
            <v>0.378525383657335</v>
          </cell>
          <cell r="AR223">
            <v>0.352323303908398</v>
          </cell>
          <cell r="AS223">
            <v>0.428155674897927</v>
          </cell>
          <cell r="AT223">
            <v>0.448477627201371</v>
          </cell>
          <cell r="AU223">
            <v>0.374507382924307</v>
          </cell>
          <cell r="AV223">
            <v>0.472791916858493</v>
          </cell>
          <cell r="AW223">
            <v>0.54488672599771</v>
          </cell>
          <cell r="AX223">
            <v>0.530237778525198</v>
          </cell>
          <cell r="AY223">
            <v>0.69839570466612</v>
          </cell>
          <cell r="AZ223">
            <v>0.538691437157799</v>
          </cell>
          <cell r="BA223">
            <v>0.597561374512454</v>
          </cell>
          <cell r="BB223">
            <v>0.663298620124153</v>
          </cell>
          <cell r="BC223">
            <v>0.67859677500141</v>
          </cell>
          <cell r="BD223">
            <v>0.676357225805567</v>
          </cell>
          <cell r="BE223">
            <v>0.736190135355466</v>
          </cell>
          <cell r="BF223">
            <v>0.863265534678534</v>
          </cell>
          <cell r="BG223">
            <v>1.71552790022271</v>
          </cell>
          <cell r="BH223">
            <v>2.4086749766881</v>
          </cell>
        </row>
        <row r="224">
          <cell r="A224" t="str">
            <v>Small states</v>
          </cell>
          <cell r="B224" t="str">
            <v>SST</v>
          </cell>
          <cell r="C224" t="str">
            <v>Electricity production from renewable sources, excluding hydroelectric (% of total)</v>
          </cell>
          <cell r="D224" t="str">
            <v>EG.ELC.RNWX.ZS</v>
          </cell>
        </row>
        <row r="224">
          <cell r="P224">
            <v>1.30083263693754</v>
          </cell>
          <cell r="Q224">
            <v>1.35852767247666</v>
          </cell>
          <cell r="R224">
            <v>1.64269628366097</v>
          </cell>
          <cell r="S224">
            <v>1.40728782062418</v>
          </cell>
          <cell r="T224">
            <v>1.52037328297217</v>
          </cell>
          <cell r="U224">
            <v>1.75779106296627</v>
          </cell>
          <cell r="V224">
            <v>1.72412355617296</v>
          </cell>
          <cell r="W224">
            <v>1.79090380719848</v>
          </cell>
          <cell r="X224">
            <v>1.46800857005927</v>
          </cell>
          <cell r="Y224">
            <v>1.34730360663918</v>
          </cell>
          <cell r="Z224">
            <v>1.5140819025751</v>
          </cell>
          <cell r="AA224">
            <v>1.55507923081751</v>
          </cell>
          <cell r="AB224">
            <v>1.64154187759725</v>
          </cell>
          <cell r="AC224">
            <v>0.637004583141856</v>
          </cell>
          <cell r="AD224">
            <v>0.658787637836621</v>
          </cell>
          <cell r="AE224">
            <v>0.73098885469138</v>
          </cell>
          <cell r="AF224">
            <v>0.795880362911655</v>
          </cell>
          <cell r="AG224">
            <v>0.804456186974443</v>
          </cell>
          <cell r="AH224">
            <v>0.785775211563648</v>
          </cell>
          <cell r="AI224">
            <v>0.972617935362208</v>
          </cell>
          <cell r="AJ224">
            <v>0.956735090190824</v>
          </cell>
          <cell r="AK224">
            <v>0.908347275299293</v>
          </cell>
          <cell r="AL224">
            <v>0.975438323391046</v>
          </cell>
          <cell r="AM224">
            <v>1.02960871780501</v>
          </cell>
          <cell r="AN224">
            <v>1.11723247808897</v>
          </cell>
          <cell r="AO224">
            <v>1.27060447779433</v>
          </cell>
          <cell r="AP224">
            <v>1.31313313982143</v>
          </cell>
          <cell r="AQ224">
            <v>1.62716685856836</v>
          </cell>
          <cell r="AR224">
            <v>2.17515837163098</v>
          </cell>
          <cell r="AS224">
            <v>2.49078579282525</v>
          </cell>
          <cell r="AT224">
            <v>2.57794753210845</v>
          </cell>
          <cell r="AU224">
            <v>2.29774136932435</v>
          </cell>
          <cell r="AV224">
            <v>2.10820094125044</v>
          </cell>
          <cell r="AW224">
            <v>2.20782051598797</v>
          </cell>
          <cell r="AX224">
            <v>2.27423093161545</v>
          </cell>
          <cell r="AY224">
            <v>3.05817808253802</v>
          </cell>
          <cell r="AZ224">
            <v>3.68743317485933</v>
          </cell>
          <cell r="BA224">
            <v>3.8932689745908</v>
          </cell>
          <cell r="BB224">
            <v>4.61195835992998</v>
          </cell>
          <cell r="BC224">
            <v>4.52102002862669</v>
          </cell>
          <cell r="BD224">
            <v>4.77463031111091</v>
          </cell>
          <cell r="BE224">
            <v>5.25256894733644</v>
          </cell>
          <cell r="BF224">
            <v>4.96678209573161</v>
          </cell>
          <cell r="BG224">
            <v>4.87036369426621</v>
          </cell>
          <cell r="BH224">
            <v>4.81197768476229</v>
          </cell>
        </row>
        <row r="225">
          <cell r="A225" t="str">
            <v>Sao Tome and Principe</v>
          </cell>
          <cell r="B225" t="str">
            <v>STP</v>
          </cell>
          <cell r="C225" t="str">
            <v>Electricity production from renewable sources, excluding hydroelectric (% of total)</v>
          </cell>
          <cell r="D225" t="str">
            <v>EG.ELC.RNWX.ZS</v>
          </cell>
        </row>
        <row r="226">
          <cell r="A226" t="str">
            <v>Suriname</v>
          </cell>
          <cell r="B226" t="str">
            <v>SUR</v>
          </cell>
          <cell r="C226" t="str">
            <v>Electricity production from renewable sources, excluding hydroelectric (% of total)</v>
          </cell>
          <cell r="D226" t="str">
            <v>EG.ELC.RNWX.ZS</v>
          </cell>
        </row>
        <row r="226"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</row>
        <row r="227">
          <cell r="A227" t="str">
            <v>Slovak Republic</v>
          </cell>
          <cell r="B227" t="str">
            <v>SVK</v>
          </cell>
          <cell r="C227" t="str">
            <v>Electricity production from renewable sources, excluding hydroelectric (% of total)</v>
          </cell>
          <cell r="D227" t="str">
            <v>EG.ELC.RNWX.ZS</v>
          </cell>
        </row>
        <row r="227"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0.483425414364641</v>
          </cell>
          <cell r="AU227">
            <v>0.471873835837576</v>
          </cell>
          <cell r="AV227">
            <v>0.325953656490028</v>
          </cell>
          <cell r="AW227">
            <v>0.0853578463558766</v>
          </cell>
          <cell r="AX227">
            <v>0.121204388874713</v>
          </cell>
          <cell r="AY227">
            <v>1.29275863172378</v>
          </cell>
          <cell r="AZ227">
            <v>1.73167933457622</v>
          </cell>
          <cell r="BA227">
            <v>1.82197496522949</v>
          </cell>
          <cell r="BB227">
            <v>2.0949882325707</v>
          </cell>
          <cell r="BC227">
            <v>2.49417419166909</v>
          </cell>
          <cell r="BD227">
            <v>4.31631787330317</v>
          </cell>
          <cell r="BE227">
            <v>4.83973453826603</v>
          </cell>
          <cell r="BF227">
            <v>5.27810899908817</v>
          </cell>
          <cell r="BG227">
            <v>7.44069544717843</v>
          </cell>
          <cell r="BH227">
            <v>8.16311204565936</v>
          </cell>
        </row>
        <row r="228">
          <cell r="A228" t="str">
            <v>Slovenia</v>
          </cell>
          <cell r="B228" t="str">
            <v>SVN</v>
          </cell>
          <cell r="C228" t="str">
            <v>Electricity production from renewable sources, excluding hydroelectric (% of total)</v>
          </cell>
          <cell r="D228" t="str">
            <v>EG.ELC.RNWX.ZS</v>
          </cell>
        </row>
        <row r="228"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0.233750565525562</v>
          </cell>
          <cell r="AS228">
            <v>0.513799177921315</v>
          </cell>
          <cell r="AT228">
            <v>0.49771878888428</v>
          </cell>
          <cell r="AU228">
            <v>0.698725852856556</v>
          </cell>
          <cell r="AV228">
            <v>0.882778581765557</v>
          </cell>
          <cell r="AW228">
            <v>0.792351515945256</v>
          </cell>
          <cell r="AX228">
            <v>0.754117880531852</v>
          </cell>
          <cell r="AY228">
            <v>0.740985775719484</v>
          </cell>
          <cell r="AZ228">
            <v>0.751179950807685</v>
          </cell>
          <cell r="BA228">
            <v>1.76840051222636</v>
          </cell>
          <cell r="BB228">
            <v>1.17051758824605</v>
          </cell>
          <cell r="BC228">
            <v>1.42110119963088</v>
          </cell>
          <cell r="BD228">
            <v>1.99811498586239</v>
          </cell>
          <cell r="BE228">
            <v>2.76562901980962</v>
          </cell>
          <cell r="BF228">
            <v>3.04257068758302</v>
          </cell>
          <cell r="BG228">
            <v>3.02394686243664</v>
          </cell>
          <cell r="BH228">
            <v>3.69170547344267</v>
          </cell>
        </row>
        <row r="229">
          <cell r="A229" t="str">
            <v>Sweden</v>
          </cell>
          <cell r="B229" t="str">
            <v>SWE</v>
          </cell>
          <cell r="C229" t="str">
            <v>Electricity production from renewable sources, excluding hydroelectric (% of total)</v>
          </cell>
          <cell r="D229" t="str">
            <v>EG.ELC.RNWX.ZS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0.214535612911743</v>
          </cell>
          <cell r="P229">
            <v>0.240478552319115</v>
          </cell>
          <cell r="Q229">
            <v>0.315408984969227</v>
          </cell>
          <cell r="R229">
            <v>0.511145272867025</v>
          </cell>
          <cell r="S229">
            <v>0.475302889095992</v>
          </cell>
          <cell r="T229">
            <v>0.384844572450094</v>
          </cell>
          <cell r="U229">
            <v>0.409760162978054</v>
          </cell>
          <cell r="V229">
            <v>0.400048894864928</v>
          </cell>
          <cell r="W229">
            <v>0.297144825804229</v>
          </cell>
          <cell r="X229">
            <v>0.365009572297141</v>
          </cell>
          <cell r="Y229">
            <v>0.748577598737489</v>
          </cell>
          <cell r="Z229">
            <v>0.895513680648737</v>
          </cell>
          <cell r="AA229">
            <v>1.00691373904655</v>
          </cell>
          <cell r="AB229">
            <v>1.33187592427596</v>
          </cell>
          <cell r="AC229">
            <v>1.50322873738521</v>
          </cell>
          <cell r="AD229">
            <v>1.32416379203012</v>
          </cell>
          <cell r="AE229">
            <v>1.43825497523247</v>
          </cell>
          <cell r="AF229">
            <v>1.34610246819704</v>
          </cell>
          <cell r="AG229">
            <v>1.40482419099017</v>
          </cell>
          <cell r="AH229">
            <v>1.53516751098547</v>
          </cell>
          <cell r="AI229">
            <v>1.33507781674704</v>
          </cell>
          <cell r="AJ229">
            <v>1.27440974348506</v>
          </cell>
          <cell r="AK229">
            <v>1.39855827211929</v>
          </cell>
          <cell r="AL229">
            <v>1.52843087981163</v>
          </cell>
          <cell r="AM229">
            <v>1.61317449194114</v>
          </cell>
          <cell r="AN229">
            <v>1.65483198802371</v>
          </cell>
          <cell r="AO229">
            <v>1.60922155773785</v>
          </cell>
          <cell r="AP229">
            <v>1.99522807393805</v>
          </cell>
          <cell r="AQ229">
            <v>1.95099218469561</v>
          </cell>
          <cell r="AR229">
            <v>1.97367571268035</v>
          </cell>
          <cell r="AS229">
            <v>3.13707128643334</v>
          </cell>
          <cell r="AT229">
            <v>2.63683901110802</v>
          </cell>
          <cell r="AU229">
            <v>3.26175869120654</v>
          </cell>
          <cell r="AV229">
            <v>3.83442040493725</v>
          </cell>
          <cell r="AW229">
            <v>5.3094486164314</v>
          </cell>
          <cell r="AX229">
            <v>5.32251444447953</v>
          </cell>
          <cell r="AY229">
            <v>6.52401490724844</v>
          </cell>
          <cell r="AZ229">
            <v>7.57208227222943</v>
          </cell>
          <cell r="BA229">
            <v>8.23048287456469</v>
          </cell>
          <cell r="BB229">
            <v>10.2134637345905</v>
          </cell>
          <cell r="BC229">
            <v>10.5772598679779</v>
          </cell>
          <cell r="BD229">
            <v>11.7301369680674</v>
          </cell>
          <cell r="BE229">
            <v>11.6429137926891</v>
          </cell>
          <cell r="BF229">
            <v>13.9363919728682</v>
          </cell>
          <cell r="BG229">
            <v>14.3122289227243</v>
          </cell>
          <cell r="BH229">
            <v>16.7540495643206</v>
          </cell>
        </row>
        <row r="230">
          <cell r="A230" t="str">
            <v>Eswatini</v>
          </cell>
          <cell r="B230" t="str">
            <v>SWZ</v>
          </cell>
          <cell r="C230" t="str">
            <v>Electricity production from renewable sources, excluding hydroelectric (% of total)</v>
          </cell>
          <cell r="D230" t="str">
            <v>EG.ELC.RNWX.ZS</v>
          </cell>
        </row>
        <row r="231">
          <cell r="A231" t="str">
            <v>Sint Maarten (Dutch part)</v>
          </cell>
          <cell r="B231" t="str">
            <v>SXM</v>
          </cell>
          <cell r="C231" t="str">
            <v>Electricity production from renewable sources, excluding hydroelectric (% of total)</v>
          </cell>
          <cell r="D231" t="str">
            <v>EG.ELC.RNWX.ZS</v>
          </cell>
        </row>
        <row r="232">
          <cell r="A232" t="str">
            <v>Seychelles</v>
          </cell>
          <cell r="B232" t="str">
            <v>SYC</v>
          </cell>
          <cell r="C232" t="str">
            <v>Electricity production from renewable sources, excluding hydroelectric (% of total)</v>
          </cell>
          <cell r="D232" t="str">
            <v>EG.ELC.RNWX.ZS</v>
          </cell>
        </row>
        <row r="233">
          <cell r="A233" t="str">
            <v>Syrian Arab Republic</v>
          </cell>
          <cell r="B233" t="str">
            <v>SYR</v>
          </cell>
          <cell r="C233" t="str">
            <v>Electricity production from renewable sources, excluding hydroelectric (% of total)</v>
          </cell>
          <cell r="D233" t="str">
            <v>EG.ELC.RNWX.ZS</v>
          </cell>
        </row>
        <row r="233"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</row>
        <row r="234">
          <cell r="A234" t="str">
            <v>Turks and Caicos Islands</v>
          </cell>
          <cell r="B234" t="str">
            <v>TCA</v>
          </cell>
          <cell r="C234" t="str">
            <v>Electricity production from renewable sources, excluding hydroelectric (% of total)</v>
          </cell>
          <cell r="D234" t="str">
            <v>EG.ELC.RNWX.ZS</v>
          </cell>
        </row>
        <row r="235">
          <cell r="A235" t="str">
            <v>Chad</v>
          </cell>
          <cell r="B235" t="str">
            <v>TCD</v>
          </cell>
          <cell r="C235" t="str">
            <v>Electricity production from renewable sources, excluding hydroelectric (% of total)</v>
          </cell>
          <cell r="D235" t="str">
            <v>EG.ELC.RNWX.ZS</v>
          </cell>
        </row>
        <row r="236">
          <cell r="A236" t="str">
            <v>East Asia &amp; Pacific (IDA &amp; IBRD countries)</v>
          </cell>
          <cell r="B236" t="str">
            <v>TEA</v>
          </cell>
          <cell r="C236" t="str">
            <v>Electricity production from renewable sources, excluding hydroelectric (% of total)</v>
          </cell>
          <cell r="D236" t="str">
            <v>EG.ELC.RNWX.ZS</v>
          </cell>
        </row>
        <row r="236"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0.000981489491563548</v>
          </cell>
          <cell r="X236">
            <v>0.19011320768216</v>
          </cell>
          <cell r="Y236">
            <v>0.578408505653888</v>
          </cell>
          <cell r="Z236">
            <v>0.838779150886775</v>
          </cell>
          <cell r="AA236">
            <v>1.00203532187966</v>
          </cell>
          <cell r="AB236">
            <v>1.20535444507873</v>
          </cell>
          <cell r="AC236">
            <v>1.21746542797911</v>
          </cell>
          <cell r="AD236">
            <v>1.23475476076677</v>
          </cell>
          <cell r="AE236">
            <v>1.06714079381442</v>
          </cell>
          <cell r="AF236">
            <v>0.932853564379749</v>
          </cell>
          <cell r="AG236">
            <v>0.941747202599521</v>
          </cell>
          <cell r="AH236">
            <v>0.94115937925499</v>
          </cell>
          <cell r="AI236">
            <v>0.927062177245896</v>
          </cell>
          <cell r="AJ236">
            <v>0.823654098066986</v>
          </cell>
          <cell r="AK236">
            <v>0.746022172218509</v>
          </cell>
          <cell r="AL236">
            <v>0.670979291282199</v>
          </cell>
          <cell r="AM236">
            <v>0.766623529609978</v>
          </cell>
          <cell r="AN236">
            <v>0.936164822440913</v>
          </cell>
          <cell r="AO236">
            <v>0.841013421635395</v>
          </cell>
          <cell r="AP236">
            <v>0.916176878429771</v>
          </cell>
          <cell r="AQ236">
            <v>0.99995693664077</v>
          </cell>
          <cell r="AR236">
            <v>1.10443272265019</v>
          </cell>
          <cell r="AS236">
            <v>1.18684159736854</v>
          </cell>
          <cell r="AT236">
            <v>1.09886352752791</v>
          </cell>
          <cell r="AU236">
            <v>1.00902848581705</v>
          </cell>
          <cell r="AV236">
            <v>0.898054574162333</v>
          </cell>
          <cell r="AW236">
            <v>0.836352319133921</v>
          </cell>
          <cell r="AX236">
            <v>0.8599705481541</v>
          </cell>
          <cell r="AY236">
            <v>0.886547120301331</v>
          </cell>
          <cell r="AZ236">
            <v>0.913662247668936</v>
          </cell>
          <cell r="BA236">
            <v>1.28350092980519</v>
          </cell>
          <cell r="BB236">
            <v>1.67331328568173</v>
          </cell>
          <cell r="BC236">
            <v>1.94589823782206</v>
          </cell>
          <cell r="BD236">
            <v>2.33908892264719</v>
          </cell>
          <cell r="BE236">
            <v>2.78096256884115</v>
          </cell>
          <cell r="BF236">
            <v>3.59681628965569</v>
          </cell>
          <cell r="BG236">
            <v>4.04337831408371</v>
          </cell>
          <cell r="BH236">
            <v>4.76924969116752</v>
          </cell>
        </row>
        <row r="237">
          <cell r="A237" t="str">
            <v>Europe &amp; Central Asia (IDA &amp; IBRD countries)</v>
          </cell>
          <cell r="B237" t="str">
            <v>TEC</v>
          </cell>
          <cell r="C237" t="str">
            <v>Electricity production from renewable sources, excluding hydroelectric (% of total)</v>
          </cell>
          <cell r="D237" t="str">
            <v>EG.ELC.RNWX.ZS</v>
          </cell>
        </row>
        <row r="237">
          <cell r="AI237">
            <v>0.0102685917501295</v>
          </cell>
          <cell r="AJ237">
            <v>0.0138239360870209</v>
          </cell>
          <cell r="AK237">
            <v>0.0158701302874225</v>
          </cell>
          <cell r="AL237">
            <v>0.0153326066769431</v>
          </cell>
          <cell r="AM237">
            <v>0.0148221928909476</v>
          </cell>
          <cell r="AN237">
            <v>0.0267837593664608</v>
          </cell>
          <cell r="AO237">
            <v>0.0278557395809359</v>
          </cell>
          <cell r="AP237">
            <v>0.0379192584108207</v>
          </cell>
          <cell r="AQ237">
            <v>0.0393918505073605</v>
          </cell>
          <cell r="AR237">
            <v>0.0308737267364823</v>
          </cell>
          <cell r="AS237">
            <v>0.0350697843621306</v>
          </cell>
          <cell r="AT237">
            <v>0.0543012255507656</v>
          </cell>
          <cell r="AU237">
            <v>0.0568279887403536</v>
          </cell>
          <cell r="AV237">
            <v>0.0683078285856427</v>
          </cell>
          <cell r="AW237">
            <v>0.101104625331426</v>
          </cell>
          <cell r="AX237">
            <v>0.126142281025801</v>
          </cell>
          <cell r="AY237">
            <v>0.159879653667275</v>
          </cell>
          <cell r="AZ237">
            <v>0.234464701796808</v>
          </cell>
          <cell r="BA237">
            <v>0.329440824302999</v>
          </cell>
          <cell r="BB237">
            <v>0.494490267851475</v>
          </cell>
          <cell r="BC237">
            <v>0.687224514814222</v>
          </cell>
          <cell r="BD237">
            <v>0.96874058010146</v>
          </cell>
          <cell r="BE237">
            <v>1.36214178439728</v>
          </cell>
          <cell r="BF237">
            <v>1.64607396329041</v>
          </cell>
          <cell r="BG237">
            <v>2.07506027513828</v>
          </cell>
          <cell r="BH237">
            <v>2.53091203564618</v>
          </cell>
        </row>
        <row r="238">
          <cell r="A238" t="str">
            <v>Togo</v>
          </cell>
          <cell r="B238" t="str">
            <v>TGO</v>
          </cell>
          <cell r="C238" t="str">
            <v>Electricity production from renewable sources, excluding hydroelectric (% of total)</v>
          </cell>
          <cell r="D238" t="str">
            <v>EG.ELC.RNWX.ZS</v>
          </cell>
        </row>
        <row r="238"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0.813008130081301</v>
          </cell>
          <cell r="AU238">
            <v>0.657894736842105</v>
          </cell>
          <cell r="AV238">
            <v>1.13636363636364</v>
          </cell>
          <cell r="AW238">
            <v>1.0752688172043</v>
          </cell>
          <cell r="AX238">
            <v>1.05820105820106</v>
          </cell>
          <cell r="AY238">
            <v>1.35746606334842</v>
          </cell>
          <cell r="AZ238">
            <v>5.10204081632653</v>
          </cell>
          <cell r="BA238">
            <v>1.6260162601626</v>
          </cell>
          <cell r="BB238">
            <v>2.63157894736842</v>
          </cell>
          <cell r="BC238">
            <v>2.23463687150838</v>
          </cell>
          <cell r="BD238">
            <v>3.90625</v>
          </cell>
          <cell r="BE238">
            <v>4.5045045045045</v>
          </cell>
          <cell r="BF238">
            <v>5.37634408602151</v>
          </cell>
          <cell r="BG238">
            <v>3.44827586206897</v>
          </cell>
          <cell r="BH238">
            <v>6.17283950617284</v>
          </cell>
        </row>
        <row r="239">
          <cell r="A239" t="str">
            <v>Thailand</v>
          </cell>
          <cell r="B239" t="str">
            <v>THA</v>
          </cell>
          <cell r="C239" t="str">
            <v>Electricity production from renewable sources, excluding hydroelectric (% of total)</v>
          </cell>
          <cell r="D239" t="str">
            <v>EG.ELC.RNWX.ZS</v>
          </cell>
        </row>
        <row r="239"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0.00226367258239768</v>
          </cell>
          <cell r="AJ239">
            <v>0.00199262727906745</v>
          </cell>
          <cell r="AK239">
            <v>0.00175137482924095</v>
          </cell>
          <cell r="AL239">
            <v>0.00157711293705742</v>
          </cell>
          <cell r="AM239">
            <v>0.00140494822765781</v>
          </cell>
          <cell r="AN239">
            <v>0.360875591573742</v>
          </cell>
          <cell r="AO239">
            <v>0.959462166915251</v>
          </cell>
          <cell r="AP239">
            <v>0.370068435844078</v>
          </cell>
          <cell r="AQ239">
            <v>0.35646071158886</v>
          </cell>
          <cell r="AR239">
            <v>0.96402669954131</v>
          </cell>
          <cell r="AS239">
            <v>0.532419225439428</v>
          </cell>
          <cell r="AT239">
            <v>0.48232767037688</v>
          </cell>
          <cell r="AU239">
            <v>0.631117389669122</v>
          </cell>
          <cell r="AV239">
            <v>0.985613294239334</v>
          </cell>
          <cell r="AW239">
            <v>1.01966960159711</v>
          </cell>
          <cell r="AX239">
            <v>1.1588765251859</v>
          </cell>
          <cell r="AY239">
            <v>1.06096207348892</v>
          </cell>
          <cell r="AZ239">
            <v>1.25472527165953</v>
          </cell>
          <cell r="BA239">
            <v>1.77309294154355</v>
          </cell>
          <cell r="BB239">
            <v>2.08027278730946</v>
          </cell>
          <cell r="BC239">
            <v>2.13888993367686</v>
          </cell>
          <cell r="BD239">
            <v>2.81490598816598</v>
          </cell>
          <cell r="BE239">
            <v>3.14417913310318</v>
          </cell>
          <cell r="BF239">
            <v>4.90502708063163</v>
          </cell>
          <cell r="BG239">
            <v>5.30390838703695</v>
          </cell>
          <cell r="BH239">
            <v>5.87252475247525</v>
          </cell>
        </row>
        <row r="240">
          <cell r="A240" t="str">
            <v>Tajikistan</v>
          </cell>
          <cell r="B240" t="str">
            <v>TJK</v>
          </cell>
          <cell r="C240" t="str">
            <v>Electricity production from renewable sources, excluding hydroelectric (% of total)</v>
          </cell>
          <cell r="D240" t="str">
            <v>EG.ELC.RNWX.ZS</v>
          </cell>
        </row>
        <row r="240"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</row>
        <row r="241">
          <cell r="A241" t="str">
            <v>Turkmenistan</v>
          </cell>
          <cell r="B241" t="str">
            <v>TKM</v>
          </cell>
          <cell r="C241" t="str">
            <v>Electricity production from renewable sources, excluding hydroelectric (% of total)</v>
          </cell>
          <cell r="D241" t="str">
            <v>EG.ELC.RNWX.ZS</v>
          </cell>
        </row>
        <row r="241"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</row>
        <row r="242">
          <cell r="A242" t="str">
            <v>Latin America &amp; the Caribbean (IDA &amp; IBRD countries)</v>
          </cell>
          <cell r="B242" t="str">
            <v>TLA</v>
          </cell>
          <cell r="C242" t="str">
            <v>Electricity production from renewable sources, excluding hydroelectric (% of total)</v>
          </cell>
          <cell r="D242" t="str">
            <v>EG.ELC.RNWX.ZS</v>
          </cell>
        </row>
        <row r="242">
          <cell r="P242">
            <v>0.818016014960208</v>
          </cell>
          <cell r="Q242">
            <v>0.825615610835907</v>
          </cell>
          <cell r="R242">
            <v>0.894047038300228</v>
          </cell>
          <cell r="S242">
            <v>1.00452060924313</v>
          </cell>
          <cell r="T242">
            <v>1.18098839803942</v>
          </cell>
          <cell r="U242">
            <v>1.30461878770549</v>
          </cell>
          <cell r="V242">
            <v>1.28652473365668</v>
          </cell>
          <cell r="W242">
            <v>1.2826109159701</v>
          </cell>
          <cell r="X242">
            <v>1.36688320838726</v>
          </cell>
          <cell r="Y242">
            <v>1.22188381824997</v>
          </cell>
          <cell r="Z242">
            <v>1.30757925186215</v>
          </cell>
          <cell r="AA242">
            <v>1.46974326137588</v>
          </cell>
          <cell r="AB242">
            <v>1.5957392113233</v>
          </cell>
          <cell r="AC242">
            <v>1.44976773268551</v>
          </cell>
          <cell r="AD242">
            <v>1.39257444173038</v>
          </cell>
          <cell r="AE242">
            <v>1.67418369473409</v>
          </cell>
          <cell r="AF242">
            <v>1.85785306301518</v>
          </cell>
          <cell r="AG242">
            <v>1.79473806393164</v>
          </cell>
          <cell r="AH242">
            <v>1.7997446540227</v>
          </cell>
          <cell r="AI242">
            <v>2.04336143737432</v>
          </cell>
          <cell r="AJ242">
            <v>2.25286735002616</v>
          </cell>
          <cell r="AK242">
            <v>2.67636430079778</v>
          </cell>
          <cell r="AL242">
            <v>2.59648647463073</v>
          </cell>
          <cell r="AM242">
            <v>2.50421471056761</v>
          </cell>
          <cell r="AN242">
            <v>2.50874466133568</v>
          </cell>
          <cell r="AO242">
            <v>2.43406999767166</v>
          </cell>
          <cell r="AP242">
            <v>2.36169776763082</v>
          </cell>
          <cell r="AQ242">
            <v>2.20449380067418</v>
          </cell>
          <cell r="AR242">
            <v>2.24499991748911</v>
          </cell>
          <cell r="AS242">
            <v>2.17738582951888</v>
          </cell>
          <cell r="AT242">
            <v>2.50433544640664</v>
          </cell>
          <cell r="AU242">
            <v>2.57905085009178</v>
          </cell>
          <cell r="AV242">
            <v>2.70742676199045</v>
          </cell>
          <cell r="AW242">
            <v>2.74437049065407</v>
          </cell>
          <cell r="AX242">
            <v>2.87754123879339</v>
          </cell>
          <cell r="AY242">
            <v>2.81053664661533</v>
          </cell>
          <cell r="AZ242">
            <v>3.22109388288188</v>
          </cell>
          <cell r="BA242">
            <v>3.19053109583055</v>
          </cell>
          <cell r="BB242">
            <v>3.56233194069622</v>
          </cell>
          <cell r="BC242">
            <v>4.29470165824934</v>
          </cell>
          <cell r="BD242">
            <v>4.38068571905361</v>
          </cell>
          <cell r="BE242">
            <v>4.87559366474447</v>
          </cell>
          <cell r="BF242">
            <v>5.48911090464409</v>
          </cell>
          <cell r="BG242">
            <v>6.52367578225791</v>
          </cell>
          <cell r="BH242">
            <v>7.8226939177958</v>
          </cell>
        </row>
        <row r="243">
          <cell r="A243" t="str">
            <v>Timor-Leste</v>
          </cell>
          <cell r="B243" t="str">
            <v>TLS</v>
          </cell>
          <cell r="C243" t="str">
            <v>Electricity production from renewable sources, excluding hydroelectric (% of total)</v>
          </cell>
          <cell r="D243" t="str">
            <v>EG.ELC.RNWX.ZS</v>
          </cell>
        </row>
        <row r="244">
          <cell r="A244" t="str">
            <v>Middle East &amp; North Africa (IDA &amp; IBRD countries)</v>
          </cell>
          <cell r="B244" t="str">
            <v>TMN</v>
          </cell>
          <cell r="C244" t="str">
            <v>Electricity production from renewable sources, excluding hydroelectric (% of total)</v>
          </cell>
          <cell r="D244" t="str">
            <v>EG.ELC.RNWX.ZS</v>
          </cell>
        </row>
        <row r="244"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0.000538200987770164</v>
          </cell>
          <cell r="AJ244">
            <v>0.000516847941254423</v>
          </cell>
          <cell r="AK244">
            <v>0.000480355867218362</v>
          </cell>
          <cell r="AL244">
            <v>0.000450028155843107</v>
          </cell>
          <cell r="AM244">
            <v>0.000421433317348402</v>
          </cell>
          <cell r="AN244">
            <v>0.000403251798046428</v>
          </cell>
          <cell r="AO244">
            <v>0.000379462035828647</v>
          </cell>
          <cell r="AP244">
            <v>0.00107007130779313</v>
          </cell>
          <cell r="AQ244">
            <v>0.00100768105613703</v>
          </cell>
          <cell r="AR244">
            <v>0.0194765825559345</v>
          </cell>
          <cell r="AS244">
            <v>0.0771766967865859</v>
          </cell>
          <cell r="AT244">
            <v>0.13561490011683</v>
          </cell>
          <cell r="AU244">
            <v>0.119916772285472</v>
          </cell>
          <cell r="AV244">
            <v>0.156584597644932</v>
          </cell>
          <cell r="AW244">
            <v>0.186730614879216</v>
          </cell>
          <cell r="AX244">
            <v>0.187730690577781</v>
          </cell>
          <cell r="AY244">
            <v>0.193807432141126</v>
          </cell>
          <cell r="AZ244">
            <v>0.246961507358749</v>
          </cell>
          <cell r="BA244">
            <v>0.259441919719586</v>
          </cell>
          <cell r="BB244">
            <v>0.318915616784433</v>
          </cell>
          <cell r="BC244">
            <v>0.424810164091401</v>
          </cell>
          <cell r="BD244">
            <v>0.430576708342958</v>
          </cell>
          <cell r="BE244">
            <v>0.393801728795398</v>
          </cell>
          <cell r="BF244">
            <v>0.545415701306325</v>
          </cell>
          <cell r="BG244">
            <v>0.621820476215646</v>
          </cell>
          <cell r="BH244">
            <v>0.673722518971066</v>
          </cell>
        </row>
        <row r="245">
          <cell r="A245" t="str">
            <v>Tonga</v>
          </cell>
          <cell r="B245" t="str">
            <v>TON</v>
          </cell>
          <cell r="C245" t="str">
            <v>Electricity production from renewable sources, excluding hydroelectric (% of total)</v>
          </cell>
          <cell r="D245" t="str">
            <v>EG.ELC.RNWX.ZS</v>
          </cell>
        </row>
        <row r="246">
          <cell r="A246" t="str">
            <v>South Asia (IDA &amp; IBRD)</v>
          </cell>
          <cell r="B246" t="str">
            <v>TSA</v>
          </cell>
          <cell r="C246" t="str">
            <v>Electricity production from renewable sources, excluding hydroelectric (% of total)</v>
          </cell>
          <cell r="D246" t="str">
            <v>EG.ELC.RNWX.ZS</v>
          </cell>
        </row>
        <row r="246"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0.000833748993547804</v>
          </cell>
          <cell r="AF246">
            <v>0.00114508690405513</v>
          </cell>
          <cell r="AG246">
            <v>0.00206789539733337</v>
          </cell>
          <cell r="AH246">
            <v>0.00187374245995933</v>
          </cell>
          <cell r="AI246">
            <v>0.00926147675720248</v>
          </cell>
          <cell r="AJ246">
            <v>0.0103567921191735</v>
          </cell>
          <cell r="AK246">
            <v>0.0218241453033538</v>
          </cell>
          <cell r="AL246">
            <v>0.0230351072131486</v>
          </cell>
          <cell r="AM246">
            <v>0.043098684724428</v>
          </cell>
          <cell r="AN246">
            <v>0.105515825198432</v>
          </cell>
          <cell r="AO246">
            <v>0.176178034034531</v>
          </cell>
          <cell r="AP246">
            <v>0.186059708389768</v>
          </cell>
          <cell r="AQ246">
            <v>0.189823037073341</v>
          </cell>
          <cell r="AR246">
            <v>0.37882688956113</v>
          </cell>
          <cell r="AS246">
            <v>0.44487573548043</v>
          </cell>
          <cell r="AT246">
            <v>0.576028769916929</v>
          </cell>
          <cell r="AU246">
            <v>0.720034079927099</v>
          </cell>
          <cell r="AV246">
            <v>0.894356190216652</v>
          </cell>
          <cell r="AW246">
            <v>1.05334085234187</v>
          </cell>
          <cell r="AX246">
            <v>1.29046507338272</v>
          </cell>
          <cell r="AY246">
            <v>1.66614569702441</v>
          </cell>
          <cell r="AZ246">
            <v>1.98260735572436</v>
          </cell>
          <cell r="BA246">
            <v>2.33636637245974</v>
          </cell>
          <cell r="BB246">
            <v>2.84687917676016</v>
          </cell>
          <cell r="BC246">
            <v>2.99809744077767</v>
          </cell>
          <cell r="BD246">
            <v>3.43586331860294</v>
          </cell>
          <cell r="BE246">
            <v>4.03917194535572</v>
          </cell>
          <cell r="BF246">
            <v>4.34966588532907</v>
          </cell>
          <cell r="BG246">
            <v>4.58727186835488</v>
          </cell>
          <cell r="BH246">
            <v>4.7679459408725</v>
          </cell>
        </row>
        <row r="247">
          <cell r="A247" t="str">
            <v>Sub-Saharan Africa (IDA &amp; IBRD countries)</v>
          </cell>
          <cell r="B247" t="str">
            <v>TSS</v>
          </cell>
          <cell r="C247" t="str">
            <v>Electricity production from renewable sources, excluding hydroelectric (% of total)</v>
          </cell>
          <cell r="D247" t="str">
            <v>EG.ELC.RNWX.ZS</v>
          </cell>
        </row>
        <row r="247">
          <cell r="P247">
            <v>0.19773271224111</v>
          </cell>
          <cell r="Q247">
            <v>0.178348700218276</v>
          </cell>
          <cell r="R247">
            <v>0.168827964912014</v>
          </cell>
          <cell r="S247">
            <v>0.158813110225125</v>
          </cell>
          <cell r="T247">
            <v>0.144517636316515</v>
          </cell>
          <cell r="U247">
            <v>0.146110747814493</v>
          </cell>
          <cell r="V247">
            <v>0.144298672146713</v>
          </cell>
          <cell r="W247">
            <v>0.145136703185594</v>
          </cell>
          <cell r="X247">
            <v>0.138250739445802</v>
          </cell>
          <cell r="Y247">
            <v>0.133162662173211</v>
          </cell>
          <cell r="Z247">
            <v>0.124756150945982</v>
          </cell>
          <cell r="AA247">
            <v>0.13073758871325</v>
          </cell>
          <cell r="AB247">
            <v>0.127185148603897</v>
          </cell>
          <cell r="AC247">
            <v>0.118995528691602</v>
          </cell>
          <cell r="AD247">
            <v>0.128641776554772</v>
          </cell>
          <cell r="AE247">
            <v>0.302586707237115</v>
          </cell>
          <cell r="AF247">
            <v>0.293646443231206</v>
          </cell>
          <cell r="AG247">
            <v>0.267258972297971</v>
          </cell>
          <cell r="AH247">
            <v>0.253912388810353</v>
          </cell>
          <cell r="AI247">
            <v>0.292955761209587</v>
          </cell>
          <cell r="AJ247">
            <v>0.291223098731564</v>
          </cell>
          <cell r="AK247">
            <v>0.289298771281843</v>
          </cell>
          <cell r="AL247">
            <v>0.274600512242864</v>
          </cell>
          <cell r="AM247">
            <v>0.223422147306944</v>
          </cell>
          <cell r="AN247">
            <v>0.268205621535743</v>
          </cell>
          <cell r="AO247">
            <v>0.290649554328973</v>
          </cell>
          <cell r="AP247">
            <v>0.308498659689886</v>
          </cell>
          <cell r="AQ247">
            <v>0.378525383657335</v>
          </cell>
          <cell r="AR247">
            <v>0.352323303908398</v>
          </cell>
          <cell r="AS247">
            <v>0.428155674897927</v>
          </cell>
          <cell r="AT247">
            <v>0.448477627201371</v>
          </cell>
          <cell r="AU247">
            <v>0.374507382924307</v>
          </cell>
          <cell r="AV247">
            <v>0.472791916858493</v>
          </cell>
          <cell r="AW247">
            <v>0.54488672599771</v>
          </cell>
          <cell r="AX247">
            <v>0.530237778525198</v>
          </cell>
          <cell r="AY247">
            <v>0.69839570466612</v>
          </cell>
          <cell r="AZ247">
            <v>0.538691437157798</v>
          </cell>
          <cell r="BA247">
            <v>0.597561374512454</v>
          </cell>
          <cell r="BB247">
            <v>0.663298620124153</v>
          </cell>
          <cell r="BC247">
            <v>0.67859677500141</v>
          </cell>
          <cell r="BD247">
            <v>0.676357225805567</v>
          </cell>
          <cell r="BE247">
            <v>0.736190135355466</v>
          </cell>
          <cell r="BF247">
            <v>0.863265534678534</v>
          </cell>
          <cell r="BG247">
            <v>1.71552790022271</v>
          </cell>
          <cell r="BH247">
            <v>2.4086749766881</v>
          </cell>
        </row>
        <row r="248">
          <cell r="A248" t="str">
            <v>Trinidad and Tobago</v>
          </cell>
          <cell r="B248" t="str">
            <v>TTO</v>
          </cell>
          <cell r="C248" t="str">
            <v>Electricity production from renewable sources, excluding hydroelectric (% of total)</v>
          </cell>
          <cell r="D248" t="str">
            <v>EG.ELC.RNWX.ZS</v>
          </cell>
        </row>
        <row r="248">
          <cell r="P248">
            <v>3.53178607467205</v>
          </cell>
          <cell r="Q248">
            <v>3.15315315315315</v>
          </cell>
          <cell r="R248">
            <v>2.62443438914027</v>
          </cell>
          <cell r="S248">
            <v>2.17013888888889</v>
          </cell>
          <cell r="T248">
            <v>2.0052310374891</v>
          </cell>
          <cell r="U248">
            <v>1.46604938271605</v>
          </cell>
          <cell r="V248">
            <v>1.5818431911967</v>
          </cell>
          <cell r="W248">
            <v>1.86255619781631</v>
          </cell>
          <cell r="X248">
            <v>1.5633423180593</v>
          </cell>
          <cell r="Y248">
            <v>1.27764127764128</v>
          </cell>
          <cell r="Z248">
            <v>0.831146106736658</v>
          </cell>
          <cell r="AA248">
            <v>0.667655786350148</v>
          </cell>
          <cell r="AB248">
            <v>0.550774526678141</v>
          </cell>
          <cell r="AC248">
            <v>0.432468396540253</v>
          </cell>
          <cell r="AD248">
            <v>0.56235527621568</v>
          </cell>
          <cell r="AE248">
            <v>0.790033424491036</v>
          </cell>
          <cell r="AF248">
            <v>0.890548692904338</v>
          </cell>
          <cell r="AG248">
            <v>0.774748923959828</v>
          </cell>
          <cell r="AH248">
            <v>0.758459743290548</v>
          </cell>
          <cell r="AI248">
            <v>0.866648029074644</v>
          </cell>
          <cell r="AJ248">
            <v>0.672043010752688</v>
          </cell>
          <cell r="AK248">
            <v>0.754527162977867</v>
          </cell>
          <cell r="AL248">
            <v>0.733560387739062</v>
          </cell>
          <cell r="AM248">
            <v>0.786434013271074</v>
          </cell>
          <cell r="AN248">
            <v>0.76619456698398</v>
          </cell>
          <cell r="AO248">
            <v>0.374366879541951</v>
          </cell>
          <cell r="AP248">
            <v>0.360866078588613</v>
          </cell>
          <cell r="AQ248">
            <v>0.348229831688915</v>
          </cell>
          <cell r="AR248">
            <v>0.343053173241852</v>
          </cell>
          <cell r="AS248">
            <v>0.366367466568969</v>
          </cell>
          <cell r="AT248">
            <v>0.513819985825656</v>
          </cell>
          <cell r="AU248">
            <v>0.460666194188519</v>
          </cell>
          <cell r="AV248">
            <v>0.186422246388069</v>
          </cell>
          <cell r="AW248">
            <v>0.357698289269051</v>
          </cell>
          <cell r="AX248">
            <v>0.311703032020402</v>
          </cell>
          <cell r="AY248">
            <v>0.62586926286509</v>
          </cell>
          <cell r="AZ248">
            <v>0.247524752475248</v>
          </cell>
          <cell r="BA248">
            <v>0.258698745311085</v>
          </cell>
          <cell r="BB248">
            <v>0.24225423944919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</row>
        <row r="249">
          <cell r="A249" t="str">
            <v>Tunisia</v>
          </cell>
          <cell r="B249" t="str">
            <v>TUN</v>
          </cell>
          <cell r="C249" t="str">
            <v>Electricity production from renewable sources, excluding hydroelectric (% of total)</v>
          </cell>
          <cell r="D249" t="str">
            <v>EG.ELC.RNWX.ZS</v>
          </cell>
        </row>
        <row r="249"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0.217063042657607</v>
          </cell>
          <cell r="AT249">
            <v>0.210674157303371</v>
          </cell>
          <cell r="AU249">
            <v>0.253356979984799</v>
          </cell>
          <cell r="AV249">
            <v>0.29229406554473</v>
          </cell>
          <cell r="AW249">
            <v>0.368509212730318</v>
          </cell>
          <cell r="AX249">
            <v>0.331727351709976</v>
          </cell>
          <cell r="AY249">
            <v>0.290942500574229</v>
          </cell>
          <cell r="AZ249">
            <v>0.312977654851154</v>
          </cell>
          <cell r="BA249">
            <v>0.271531017196964</v>
          </cell>
          <cell r="BB249">
            <v>0.635982166273276</v>
          </cell>
          <cell r="BC249">
            <v>0.855118494991449</v>
          </cell>
          <cell r="BD249">
            <v>0.672849609019822</v>
          </cell>
          <cell r="BE249">
            <v>1.11289518852777</v>
          </cell>
          <cell r="BF249">
            <v>2.00750775257059</v>
          </cell>
          <cell r="BG249">
            <v>2.77040045826173</v>
          </cell>
          <cell r="BH249">
            <v>2.48526123195771</v>
          </cell>
        </row>
        <row r="250">
          <cell r="A250" t="str">
            <v>Turkiye</v>
          </cell>
          <cell r="B250" t="str">
            <v>TUR</v>
          </cell>
          <cell r="C250" t="str">
            <v>Electricity production from renewable sources, excluding hydroelectric (% of total)</v>
          </cell>
          <cell r="D250" t="str">
            <v>EG.ELC.RNWX.ZS</v>
          </cell>
          <cell r="E250">
            <v>1.45648312611012</v>
          </cell>
          <cell r="F250">
            <v>1.46130853537031</v>
          </cell>
          <cell r="G250">
            <v>1.26404494382022</v>
          </cell>
          <cell r="H250">
            <v>1.5817223198594</v>
          </cell>
          <cell r="I250">
            <v>2.17928555380813</v>
          </cell>
          <cell r="J250">
            <v>2.01897839693115</v>
          </cell>
          <cell r="K250">
            <v>2.1978021978022</v>
          </cell>
          <cell r="L250">
            <v>2.78538077604251</v>
          </cell>
          <cell r="M250">
            <v>2.58073817762399</v>
          </cell>
          <cell r="N250">
            <v>2.27098749681041</v>
          </cell>
          <cell r="O250">
            <v>1.92508407746724</v>
          </cell>
          <cell r="P250">
            <v>1.65627236478888</v>
          </cell>
          <cell r="Q250">
            <v>1.55652405941475</v>
          </cell>
          <cell r="R250">
            <v>1.58551307847082</v>
          </cell>
          <cell r="S250">
            <v>1.53595013727091</v>
          </cell>
          <cell r="T250">
            <v>1.40818024707163</v>
          </cell>
          <cell r="U250">
            <v>0.880599463982935</v>
          </cell>
          <cell r="V250">
            <v>1.06005348893752</v>
          </cell>
          <cell r="W250">
            <v>0.630580870845991</v>
          </cell>
          <cell r="X250">
            <v>0.643814936506527</v>
          </cell>
          <cell r="Y250">
            <v>0.584317937701396</v>
          </cell>
          <cell r="Z250">
            <v>0.445831475702185</v>
          </cell>
          <cell r="AA250">
            <v>0</v>
          </cell>
          <cell r="AB250">
            <v>0</v>
          </cell>
          <cell r="AC250">
            <v>0.0718648939992814</v>
          </cell>
          <cell r="AD250">
            <v>0.0175341184721938</v>
          </cell>
          <cell r="AE250">
            <v>0.110845194608893</v>
          </cell>
          <cell r="AF250">
            <v>0.130769057335468</v>
          </cell>
          <cell r="AG250">
            <v>0.143606393606394</v>
          </cell>
          <cell r="AH250">
            <v>0.121051418030897</v>
          </cell>
          <cell r="AI250">
            <v>0.139026467163686</v>
          </cell>
          <cell r="AJ250">
            <v>0.197523487036484</v>
          </cell>
          <cell r="AK250">
            <v>0.173740013661608</v>
          </cell>
          <cell r="AL250">
            <v>0.181552135269889</v>
          </cell>
          <cell r="AM250">
            <v>0.165983580393509</v>
          </cell>
          <cell r="AN250">
            <v>0.357113870627384</v>
          </cell>
          <cell r="AO250">
            <v>0.274082351204908</v>
          </cell>
          <cell r="AP250">
            <v>0.364970570012392</v>
          </cell>
          <cell r="AQ250">
            <v>0.298139107564267</v>
          </cell>
          <cell r="AR250">
            <v>0.201820680178633</v>
          </cell>
          <cell r="AS250">
            <v>0.220137365716207</v>
          </cell>
          <cell r="AT250">
            <v>0.273782847830515</v>
          </cell>
          <cell r="AU250">
            <v>0.21870170015456</v>
          </cell>
          <cell r="AV250">
            <v>0.162895412609101</v>
          </cell>
          <cell r="AW250">
            <v>0.150632390609033</v>
          </cell>
          <cell r="AX250">
            <v>0.115463459211144</v>
          </cell>
          <cell r="AY250">
            <v>0.157686657326474</v>
          </cell>
          <cell r="AZ250">
            <v>0.316353271593982</v>
          </cell>
          <cell r="BA250">
            <v>0.580088500035279</v>
          </cell>
          <cell r="BB250">
            <v>1.12056752150792</v>
          </cell>
          <cell r="BC250">
            <v>1.85409643574107</v>
          </cell>
          <cell r="BD250">
            <v>2.510974615616</v>
          </cell>
          <cell r="BE250">
            <v>3.06936232755453</v>
          </cell>
          <cell r="BF250">
            <v>4.08071487462212</v>
          </cell>
          <cell r="BG250">
            <v>4.75585701075158</v>
          </cell>
          <cell r="BH250">
            <v>6.30713224311739</v>
          </cell>
        </row>
        <row r="251">
          <cell r="A251" t="str">
            <v>Tuvalu</v>
          </cell>
          <cell r="B251" t="str">
            <v>TUV</v>
          </cell>
          <cell r="C251" t="str">
            <v>Electricity production from renewable sources, excluding hydroelectric (% of total)</v>
          </cell>
          <cell r="D251" t="str">
            <v>EG.ELC.RNWX.ZS</v>
          </cell>
        </row>
        <row r="252">
          <cell r="A252" t="str">
            <v>Tanzania</v>
          </cell>
          <cell r="B252" t="str">
            <v>TZA</v>
          </cell>
          <cell r="C252" t="str">
            <v>Electricity production from renewable sources, excluding hydroelectric (% of total)</v>
          </cell>
          <cell r="D252" t="str">
            <v>EG.ELC.RNWX.ZS</v>
          </cell>
        </row>
        <row r="252"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0.0290023201856148</v>
          </cell>
          <cell r="AZ252">
            <v>0.0478011472275335</v>
          </cell>
          <cell r="BA252">
            <v>0.0683526999316473</v>
          </cell>
          <cell r="BB252">
            <v>0.105462982493145</v>
          </cell>
          <cell r="BC252">
            <v>0.474023511566174</v>
          </cell>
          <cell r="BD252">
            <v>0.667582956999804</v>
          </cell>
          <cell r="BE252">
            <v>0.57255322955806</v>
          </cell>
          <cell r="BF252">
            <v>0.60595859282949</v>
          </cell>
          <cell r="BG252">
            <v>0.643190223508603</v>
          </cell>
          <cell r="BH252">
            <v>0.667196187450357</v>
          </cell>
        </row>
        <row r="253">
          <cell r="A253" t="str">
            <v>Uganda</v>
          </cell>
          <cell r="B253" t="str">
            <v>UGA</v>
          </cell>
          <cell r="C253" t="str">
            <v>Electricity production from renewable sources, excluding hydroelectric (% of total)</v>
          </cell>
          <cell r="D253" t="str">
            <v>EG.ELC.RNWX.ZS</v>
          </cell>
        </row>
        <row r="254">
          <cell r="A254" t="str">
            <v>Ukraine</v>
          </cell>
          <cell r="B254" t="str">
            <v>UKR</v>
          </cell>
          <cell r="C254" t="str">
            <v>Electricity production from renewable sources, excluding hydroelectric (% of total)</v>
          </cell>
          <cell r="D254" t="str">
            <v>EG.ELC.RNWX.ZS</v>
          </cell>
        </row>
        <row r="254"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0.00173765971988925</v>
          </cell>
          <cell r="AR254">
            <v>0.001744754105988</v>
          </cell>
          <cell r="AS254">
            <v>0.00350326095206955</v>
          </cell>
          <cell r="AT254">
            <v>0.00925909851102122</v>
          </cell>
          <cell r="AU254">
            <v>0.0126748553914226</v>
          </cell>
          <cell r="AV254">
            <v>0.0172023439580929</v>
          </cell>
          <cell r="AW254">
            <v>0.018128879854969</v>
          </cell>
          <cell r="AX254">
            <v>0.0204396680167605</v>
          </cell>
          <cell r="AY254">
            <v>0.018112848219507</v>
          </cell>
          <cell r="AZ254">
            <v>0.166113803241767</v>
          </cell>
          <cell r="BA254">
            <v>0.160447799943921</v>
          </cell>
          <cell r="BB254">
            <v>0.104827236650367</v>
          </cell>
          <cell r="BC254">
            <v>0.126570212044824</v>
          </cell>
          <cell r="BD254">
            <v>0.130291154564294</v>
          </cell>
          <cell r="BE254">
            <v>0.380615336529494</v>
          </cell>
          <cell r="BF254">
            <v>0.676282613858115</v>
          </cell>
          <cell r="BG254">
            <v>0.928149471081192</v>
          </cell>
          <cell r="BH254">
            <v>1.05238482986651</v>
          </cell>
        </row>
        <row r="255">
          <cell r="A255" t="str">
            <v>Upper middle income</v>
          </cell>
          <cell r="B255" t="str">
            <v>UMC</v>
          </cell>
          <cell r="C255" t="str">
            <v>Electricity production from renewable sources, excluding hydroelectric (% of total)</v>
          </cell>
          <cell r="D255" t="str">
            <v>EG.ELC.RNWX.ZS</v>
          </cell>
        </row>
        <row r="255">
          <cell r="P255">
            <v>0.303993120575777</v>
          </cell>
          <cell r="Q255">
            <v>0.273640398220991</v>
          </cell>
          <cell r="R255">
            <v>0.293919486771858</v>
          </cell>
          <cell r="S255">
            <v>0.322396522567429</v>
          </cell>
          <cell r="T255">
            <v>0.326504738056027</v>
          </cell>
          <cell r="U255">
            <v>0.314284746481433</v>
          </cell>
          <cell r="V255">
            <v>0.321549373435936</v>
          </cell>
          <cell r="W255">
            <v>0.31070327182435</v>
          </cell>
          <cell r="X255">
            <v>0.341331557862902</v>
          </cell>
          <cell r="Y255">
            <v>0.306669382118482</v>
          </cell>
          <cell r="Z255">
            <v>0.30002927853197</v>
          </cell>
          <cell r="AA255">
            <v>0.325204811773652</v>
          </cell>
          <cell r="AB255">
            <v>0.361662170008944</v>
          </cell>
          <cell r="AC255">
            <v>0.317905190533476</v>
          </cell>
          <cell r="AD255">
            <v>0.317474246031899</v>
          </cell>
          <cell r="AE255">
            <v>0.381464492474216</v>
          </cell>
          <cell r="AF255">
            <v>0.415471259553189</v>
          </cell>
          <cell r="AG255">
            <v>0.394291018744836</v>
          </cell>
          <cell r="AH255">
            <v>0.378512344573073</v>
          </cell>
          <cell r="AI255">
            <v>0.411551686435179</v>
          </cell>
          <cell r="AJ255">
            <v>0.463024630561998</v>
          </cell>
          <cell r="AK255">
            <v>0.549632525161837</v>
          </cell>
          <cell r="AL255">
            <v>0.537629929615146</v>
          </cell>
          <cell r="AM255">
            <v>0.549757945007141</v>
          </cell>
          <cell r="AN255">
            <v>0.646093257815062</v>
          </cell>
          <cell r="AO255">
            <v>0.618743750191334</v>
          </cell>
          <cell r="AP255">
            <v>0.640942400688154</v>
          </cell>
          <cell r="AQ255">
            <v>0.638297904231539</v>
          </cell>
          <cell r="AR255">
            <v>0.667559444136769</v>
          </cell>
          <cell r="AS255">
            <v>0.639143890570736</v>
          </cell>
          <cell r="AT255">
            <v>0.664893518928901</v>
          </cell>
          <cell r="AU255">
            <v>0.670693973623248</v>
          </cell>
          <cell r="AV255">
            <v>0.687420272979797</v>
          </cell>
          <cell r="AW255">
            <v>0.672319218089814</v>
          </cell>
          <cell r="AX255">
            <v>0.739325986851343</v>
          </cell>
          <cell r="AY255">
            <v>0.750812651905436</v>
          </cell>
          <cell r="AZ255">
            <v>0.850776775543013</v>
          </cell>
          <cell r="BA255">
            <v>1.04910158632853</v>
          </cell>
          <cell r="BB255">
            <v>1.37542919045855</v>
          </cell>
          <cell r="BC255">
            <v>1.76214236102822</v>
          </cell>
          <cell r="BD255">
            <v>2.05592863744335</v>
          </cell>
          <cell r="BE255">
            <v>2.48035509994736</v>
          </cell>
          <cell r="BF255">
            <v>3.20010595017635</v>
          </cell>
          <cell r="BG255">
            <v>3.70179141580115</v>
          </cell>
          <cell r="BH255">
            <v>4.45062249396776</v>
          </cell>
        </row>
        <row r="256">
          <cell r="A256" t="str">
            <v>Uruguay</v>
          </cell>
          <cell r="B256" t="str">
            <v>URY</v>
          </cell>
          <cell r="C256" t="str">
            <v>Electricity production from renewable sources, excluding hydroelectric (% of total)</v>
          </cell>
          <cell r="D256" t="str">
            <v>EG.ELC.RNWX.ZS</v>
          </cell>
        </row>
        <row r="256">
          <cell r="P256">
            <v>0.37328909166321</v>
          </cell>
          <cell r="Q256">
            <v>0.411861614497529</v>
          </cell>
          <cell r="R256">
            <v>0.352802822422579</v>
          </cell>
          <cell r="S256">
            <v>0.458524385160484</v>
          </cell>
          <cell r="T256">
            <v>0.35828025477707</v>
          </cell>
          <cell r="U256">
            <v>0.370096225018505</v>
          </cell>
          <cell r="V256">
            <v>0.377877018206802</v>
          </cell>
          <cell r="W256">
            <v>0.324149108589951</v>
          </cell>
          <cell r="X256">
            <v>0.301507537688442</v>
          </cell>
          <cell r="Y256">
            <v>0.195652173913043</v>
          </cell>
          <cell r="Z256">
            <v>0.225271349580176</v>
          </cell>
          <cell r="AA256">
            <v>0.454840805717999</v>
          </cell>
          <cell r="AB256">
            <v>0.285792052259118</v>
          </cell>
          <cell r="AC256">
            <v>0.359712230215827</v>
          </cell>
          <cell r="AD256">
            <v>0.423792946874527</v>
          </cell>
          <cell r="AE256">
            <v>0.566343042071197</v>
          </cell>
          <cell r="AF256">
            <v>0.463330685729415</v>
          </cell>
          <cell r="AG256">
            <v>0.459044613398365</v>
          </cell>
          <cell r="AH256">
            <v>0.55914730036694</v>
          </cell>
          <cell r="AI256">
            <v>0.792584631918324</v>
          </cell>
          <cell r="AJ256">
            <v>0.812081493090184</v>
          </cell>
          <cell r="AK256">
            <v>0.741656365883807</v>
          </cell>
          <cell r="AL256">
            <v>0.73953371772374</v>
          </cell>
          <cell r="AM256">
            <v>0.774379839873999</v>
          </cell>
          <cell r="AN256">
            <v>0.697637545584271</v>
          </cell>
          <cell r="AO256">
            <v>0.614692653673163</v>
          </cell>
          <cell r="AP256">
            <v>0.433687744823727</v>
          </cell>
          <cell r="AQ256">
            <v>0.449414715719063</v>
          </cell>
          <cell r="AR256">
            <v>0.65332221295524</v>
          </cell>
          <cell r="AS256">
            <v>0.461254612546125</v>
          </cell>
          <cell r="AT256">
            <v>0.4</v>
          </cell>
          <cell r="AU256">
            <v>0.406038521603332</v>
          </cell>
          <cell r="AV256">
            <v>0.442942067840075</v>
          </cell>
          <cell r="AW256">
            <v>0.612140792382248</v>
          </cell>
          <cell r="AX256">
            <v>0.507680291590732</v>
          </cell>
          <cell r="AY256">
            <v>0.890154886950329</v>
          </cell>
          <cell r="AZ256">
            <v>1.45342669212816</v>
          </cell>
          <cell r="BA256">
            <v>9.59060326148934</v>
          </cell>
          <cell r="BB256">
            <v>9.41693921281155</v>
          </cell>
          <cell r="BC256">
            <v>8.80400181900864</v>
          </cell>
          <cell r="BD256">
            <v>9.40641918020108</v>
          </cell>
          <cell r="BE256">
            <v>10.587902236482</v>
          </cell>
          <cell r="BF256">
            <v>10.4870519636426</v>
          </cell>
          <cell r="BG256">
            <v>16.5885516711487</v>
          </cell>
          <cell r="BH256">
            <v>28.3988355167394</v>
          </cell>
        </row>
        <row r="257">
          <cell r="A257" t="str">
            <v>United States</v>
          </cell>
          <cell r="B257" t="str">
            <v>USA</v>
          </cell>
          <cell r="C257" t="str">
            <v>Electricity production from renewable sources, excluding hydroelectric (% of total)</v>
          </cell>
          <cell r="D257" t="str">
            <v>EG.ELC.RNWX.ZS</v>
          </cell>
          <cell r="E257">
            <v>0.0152561215187594</v>
          </cell>
          <cell r="F257">
            <v>0.0215417719952203</v>
          </cell>
          <cell r="G257">
            <v>0.0227867031843865</v>
          </cell>
          <cell r="H257">
            <v>0.0294348609614496</v>
          </cell>
          <cell r="I257">
            <v>0.0307168349373281</v>
          </cell>
          <cell r="J257">
            <v>0.0308555023409935</v>
          </cell>
          <cell r="K257">
            <v>0.0315988871911477</v>
          </cell>
          <cell r="L257">
            <v>0.0368847483899885</v>
          </cell>
          <cell r="M257">
            <v>0.0446859903381643</v>
          </cell>
          <cell r="N257">
            <v>0.0523093703169529</v>
          </cell>
          <cell r="O257">
            <v>0.0503112585758527</v>
          </cell>
          <cell r="P257">
            <v>0.0495485446582677</v>
          </cell>
          <cell r="Q257">
            <v>0.099291829924656</v>
          </cell>
          <cell r="R257">
            <v>0.139811112541332</v>
          </cell>
          <cell r="S257">
            <v>0.146321401293085</v>
          </cell>
          <cell r="T257">
            <v>0.180293959704847</v>
          </cell>
          <cell r="U257">
            <v>0.191631543571737</v>
          </cell>
          <cell r="V257">
            <v>0.191986038682096</v>
          </cell>
          <cell r="W257">
            <v>0.151007450218913</v>
          </cell>
          <cell r="X257">
            <v>0.196129701571792</v>
          </cell>
          <cell r="Y257">
            <v>0.239317436514345</v>
          </cell>
          <cell r="Z257">
            <v>0.263477093372901</v>
          </cell>
          <cell r="AA257">
            <v>0.2155147929741</v>
          </cell>
          <cell r="AB257">
            <v>0.262388527749649</v>
          </cell>
          <cell r="AC257">
            <v>0.320785336820702</v>
          </cell>
          <cell r="AD257">
            <v>0.434107864858278</v>
          </cell>
          <cell r="AE257">
            <v>0.462283178089831</v>
          </cell>
          <cell r="AF257">
            <v>0.479024815001691</v>
          </cell>
          <cell r="AG257">
            <v>0.444989961659066</v>
          </cell>
          <cell r="AH257">
            <v>2.27447547640803</v>
          </cell>
          <cell r="AI257">
            <v>3.00014393597128</v>
          </cell>
          <cell r="AJ257">
            <v>1.90289072749002</v>
          </cell>
          <cell r="AK257">
            <v>2.1386003839666</v>
          </cell>
          <cell r="AL257">
            <v>2.13113884040194</v>
          </cell>
          <cell r="AM257">
            <v>2.134809651692</v>
          </cell>
          <cell r="AN257">
            <v>1.97356995076965</v>
          </cell>
          <cell r="AO257">
            <v>1.97036955076133</v>
          </cell>
          <cell r="AP257">
            <v>1.90492399692829</v>
          </cell>
          <cell r="AQ257">
            <v>1.82583590397066</v>
          </cell>
          <cell r="AR257">
            <v>1.89473048333376</v>
          </cell>
          <cell r="AS257">
            <v>1.91659722023853</v>
          </cell>
          <cell r="AT257">
            <v>1.88010360445667</v>
          </cell>
          <cell r="AU257">
            <v>2.01428124733788</v>
          </cell>
          <cell r="AV257">
            <v>2.01802918082428</v>
          </cell>
          <cell r="AW257">
            <v>2.09419779753525</v>
          </cell>
          <cell r="AX257">
            <v>2.19635703638911</v>
          </cell>
          <cell r="AY257">
            <v>2.41730372155768</v>
          </cell>
          <cell r="AZ257">
            <v>2.59477811196566</v>
          </cell>
          <cell r="BA257">
            <v>3.09253093498013</v>
          </cell>
          <cell r="BB257">
            <v>3.67566581320619</v>
          </cell>
          <cell r="BC257">
            <v>4.0972927613063</v>
          </cell>
          <cell r="BD257">
            <v>4.78961132612296</v>
          </cell>
          <cell r="BE257">
            <v>5.48624125590861</v>
          </cell>
          <cell r="BF257">
            <v>6.32000921832263</v>
          </cell>
          <cell r="BG257">
            <v>6.90002861670197</v>
          </cell>
          <cell r="BH257">
            <v>7.38695495139919</v>
          </cell>
        </row>
        <row r="258">
          <cell r="A258" t="str">
            <v>Uzbekistan</v>
          </cell>
          <cell r="B258" t="str">
            <v>UZB</v>
          </cell>
          <cell r="C258" t="str">
            <v>Electricity production from renewable sources, excluding hydroelectric (% of total)</v>
          </cell>
          <cell r="D258" t="str">
            <v>EG.ELC.RNWX.ZS</v>
          </cell>
        </row>
        <row r="258"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</row>
        <row r="259">
          <cell r="A259" t="str">
            <v>St. Vincent and the Grenadines</v>
          </cell>
          <cell r="B259" t="str">
            <v>VCT</v>
          </cell>
          <cell r="C259" t="str">
            <v>Electricity production from renewable sources, excluding hydroelectric (% of total)</v>
          </cell>
          <cell r="D259" t="str">
            <v>EG.ELC.RNWX.ZS</v>
          </cell>
        </row>
        <row r="260">
          <cell r="A260" t="str">
            <v>Venezuela, RB</v>
          </cell>
          <cell r="B260" t="str">
            <v>VEN</v>
          </cell>
          <cell r="C260" t="str">
            <v>Electricity production from renewable sources, excluding hydroelectric (% of total)</v>
          </cell>
          <cell r="D260" t="str">
            <v>EG.ELC.RNWX.ZS</v>
          </cell>
        </row>
        <row r="260"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</row>
        <row r="261">
          <cell r="A261" t="str">
            <v>British Virgin Islands</v>
          </cell>
          <cell r="B261" t="str">
            <v>VGB</v>
          </cell>
          <cell r="C261" t="str">
            <v>Electricity production from renewable sources, excluding hydroelectric (% of total)</v>
          </cell>
          <cell r="D261" t="str">
            <v>EG.ELC.RNWX.ZS</v>
          </cell>
        </row>
        <row r="262">
          <cell r="A262" t="str">
            <v>Virgin Islands (U.S.)</v>
          </cell>
          <cell r="B262" t="str">
            <v>VIR</v>
          </cell>
          <cell r="C262" t="str">
            <v>Electricity production from renewable sources, excluding hydroelectric (% of total)</v>
          </cell>
          <cell r="D262" t="str">
            <v>EG.ELC.RNWX.ZS</v>
          </cell>
        </row>
        <row r="263">
          <cell r="A263" t="str">
            <v>Vietnam</v>
          </cell>
          <cell r="B263" t="str">
            <v>VNM</v>
          </cell>
          <cell r="C263" t="str">
            <v>Electricity production from renewable sources, excluding hydroelectric (% of total)</v>
          </cell>
          <cell r="D263" t="str">
            <v>EG.ELC.RNWX.ZS</v>
          </cell>
        </row>
        <row r="263"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0.0931862233487401</v>
          </cell>
          <cell r="AY263">
            <v>0.107450448812259</v>
          </cell>
          <cell r="AZ263">
            <v>0.117896370582617</v>
          </cell>
          <cell r="BA263">
            <v>0.0762984358820644</v>
          </cell>
          <cell r="BB263">
            <v>0.0865644724977457</v>
          </cell>
          <cell r="BC263">
            <v>0.110639284321887</v>
          </cell>
          <cell r="BD263">
            <v>0.137404873549081</v>
          </cell>
          <cell r="BE263">
            <v>0.12245731002109</v>
          </cell>
          <cell r="BF263">
            <v>0.115949909639036</v>
          </cell>
          <cell r="BG263">
            <v>0.104610754845413</v>
          </cell>
          <cell r="BH263">
            <v>0.118082240039665</v>
          </cell>
        </row>
        <row r="264">
          <cell r="A264" t="str">
            <v>Vanuatu</v>
          </cell>
          <cell r="B264" t="str">
            <v>VUT</v>
          </cell>
          <cell r="C264" t="str">
            <v>Electricity production from renewable sources, excluding hydroelectric (% of total)</v>
          </cell>
          <cell r="D264" t="str">
            <v>EG.ELC.RNWX.ZS</v>
          </cell>
        </row>
        <row r="265">
          <cell r="A265" t="str">
            <v>World</v>
          </cell>
          <cell r="B265" t="str">
            <v>WLD</v>
          </cell>
          <cell r="C265" t="str">
            <v>Electricity production from renewable sources, excluding hydroelectric (% of total)</v>
          </cell>
          <cell r="D265" t="str">
            <v>EG.ELC.RNWX.ZS</v>
          </cell>
        </row>
        <row r="265">
          <cell r="P265">
            <v>0.251775089911312</v>
          </cell>
          <cell r="Q265">
            <v>0.246963812139579</v>
          </cell>
          <cell r="R265">
            <v>0.263438878840295</v>
          </cell>
          <cell r="S265">
            <v>0.246539970206631</v>
          </cell>
          <cell r="T265">
            <v>0.269217925564189</v>
          </cell>
          <cell r="U265">
            <v>0.27727204259055</v>
          </cell>
          <cell r="V265">
            <v>0.281926657176611</v>
          </cell>
          <cell r="W265">
            <v>0.274224952955305</v>
          </cell>
          <cell r="X265">
            <v>0.302429491178874</v>
          </cell>
          <cell r="Y265">
            <v>0.349196071880597</v>
          </cell>
          <cell r="Z265">
            <v>0.380435213999688</v>
          </cell>
          <cell r="AA265">
            <v>0.482015087351808</v>
          </cell>
          <cell r="AB265">
            <v>0.517459711867087</v>
          </cell>
          <cell r="AC265">
            <v>0.535766024622219</v>
          </cell>
          <cell r="AD265">
            <v>0.560406917421976</v>
          </cell>
          <cell r="AE265">
            <v>0.599225171202684</v>
          </cell>
          <cell r="AF265">
            <v>0.603998462311763</v>
          </cell>
          <cell r="AG265">
            <v>0.603446091320504</v>
          </cell>
          <cell r="AH265">
            <v>1.10905192249011</v>
          </cell>
          <cell r="AI265">
            <v>1.31127780212105</v>
          </cell>
          <cell r="AJ265">
            <v>1.03012014484586</v>
          </cell>
          <cell r="AK265">
            <v>1.13004976360982</v>
          </cell>
          <cell r="AL265">
            <v>1.14496781037003</v>
          </cell>
          <cell r="AM265">
            <v>1.17663377484453</v>
          </cell>
          <cell r="AN265">
            <v>1.182349264363</v>
          </cell>
          <cell r="AO265">
            <v>1.17874927270317</v>
          </cell>
          <cell r="AP265">
            <v>1.22336411063627</v>
          </cell>
          <cell r="AQ265">
            <v>1.25124082447905</v>
          </cell>
          <cell r="AR265">
            <v>1.32447684372551</v>
          </cell>
          <cell r="AS265">
            <v>1.39977105977894</v>
          </cell>
          <cell r="AT265">
            <v>1.43627804256932</v>
          </cell>
          <cell r="AU265">
            <v>1.55951266674136</v>
          </cell>
          <cell r="AV265">
            <v>1.65069511101688</v>
          </cell>
          <cell r="AW265">
            <v>1.79590056200895</v>
          </cell>
          <cell r="AX265">
            <v>1.95643707211402</v>
          </cell>
          <cell r="AY265">
            <v>2.12472874827046</v>
          </cell>
          <cell r="AZ265">
            <v>2.3485740453029</v>
          </cell>
          <cell r="BA265">
            <v>2.67918818913419</v>
          </cell>
          <cell r="BB265">
            <v>3.12705312967933</v>
          </cell>
          <cell r="BC265">
            <v>3.55100843195103</v>
          </cell>
          <cell r="BD265">
            <v>4.09588757670914</v>
          </cell>
          <cell r="BE265">
            <v>4.69283819508853</v>
          </cell>
          <cell r="BF265">
            <v>5.40778146428244</v>
          </cell>
          <cell r="BG265">
            <v>6.00337142681483</v>
          </cell>
          <cell r="BH265">
            <v>6.76182546031486</v>
          </cell>
        </row>
        <row r="266">
          <cell r="A266" t="str">
            <v>Samoa</v>
          </cell>
          <cell r="B266" t="str">
            <v>WSM</v>
          </cell>
          <cell r="C266" t="str">
            <v>Electricity production from renewable sources, excluding hydroelectric (% of total)</v>
          </cell>
          <cell r="D266" t="str">
            <v>EG.ELC.RNWX.ZS</v>
          </cell>
        </row>
        <row r="267">
          <cell r="A267" t="str">
            <v>Kosovo</v>
          </cell>
          <cell r="B267" t="str">
            <v>XKX</v>
          </cell>
          <cell r="C267" t="str">
            <v>Electricity production from renewable sources, excluding hydroelectric (% of total)</v>
          </cell>
          <cell r="D267" t="str">
            <v>EG.ELC.RNWX.ZS</v>
          </cell>
        </row>
        <row r="267"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0.0193498452012384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</row>
        <row r="268">
          <cell r="A268" t="str">
            <v>Yemen, Rep.</v>
          </cell>
          <cell r="B268" t="str">
            <v>YEM</v>
          </cell>
          <cell r="C268" t="str">
            <v>Electricity production from renewable sources, excluding hydroelectric (% of total)</v>
          </cell>
          <cell r="D268" t="str">
            <v>EG.ELC.RNWX.ZS</v>
          </cell>
        </row>
        <row r="268"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</row>
        <row r="269">
          <cell r="A269" t="str">
            <v>South Africa</v>
          </cell>
          <cell r="B269" t="str">
            <v>ZAF</v>
          </cell>
          <cell r="C269" t="str">
            <v>Electricity production from renewable sources, excluding hydroelectric (% of total)</v>
          </cell>
          <cell r="D269" t="str">
            <v>EG.ELC.RNWX.ZS</v>
          </cell>
        </row>
        <row r="269"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0.0300757909933031</v>
          </cell>
          <cell r="AP269">
            <v>0.0702754218932006</v>
          </cell>
          <cell r="AQ269">
            <v>0.113818894922002</v>
          </cell>
          <cell r="AR269">
            <v>0.0982926026084961</v>
          </cell>
          <cell r="AS269">
            <v>0.147711908851648</v>
          </cell>
          <cell r="AT269">
            <v>0.147473495602215</v>
          </cell>
          <cell r="AU269">
            <v>0.118500759502937</v>
          </cell>
          <cell r="AV269">
            <v>0.114595585691552</v>
          </cell>
          <cell r="AW269">
            <v>0.113725978499979</v>
          </cell>
          <cell r="AX269">
            <v>0.114849930800851</v>
          </cell>
          <cell r="AY269">
            <v>0.112417331403901</v>
          </cell>
          <cell r="AZ269">
            <v>0.10978886756238</v>
          </cell>
          <cell r="BA269">
            <v>0.117016738481287</v>
          </cell>
          <cell r="BB269">
            <v>0.1264104693799</v>
          </cell>
          <cell r="BC269">
            <v>0.124684392631152</v>
          </cell>
          <cell r="BD269">
            <v>0.125974666379018</v>
          </cell>
          <cell r="BE269">
            <v>0.130240513430072</v>
          </cell>
          <cell r="BF269">
            <v>0.151268602483491</v>
          </cell>
          <cell r="BG269">
            <v>0.902309286450128</v>
          </cell>
          <cell r="BH269">
            <v>1.93040334608651</v>
          </cell>
        </row>
        <row r="270">
          <cell r="A270" t="str">
            <v>Zambia</v>
          </cell>
          <cell r="B270" t="str">
            <v>ZMB</v>
          </cell>
          <cell r="C270" t="str">
            <v>Electricity production from renewable sources, excluding hydroelectric (% of total)</v>
          </cell>
          <cell r="D270" t="str">
            <v>EG.ELC.RNWX.ZS</v>
          </cell>
        </row>
        <row r="270"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</row>
        <row r="271">
          <cell r="A271" t="str">
            <v>Zimbabwe</v>
          </cell>
          <cell r="B271" t="str">
            <v>ZWE</v>
          </cell>
          <cell r="C271" t="str">
            <v>Electricity production from renewable sources, excluding hydroelectric (% of total)</v>
          </cell>
          <cell r="D271" t="str">
            <v>EG.ELC.RNWX.ZS</v>
          </cell>
        </row>
        <row r="271"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1.29169801856032</v>
          </cell>
          <cell r="AZ271">
            <v>0.827966881324747</v>
          </cell>
          <cell r="BA271">
            <v>1.03606557377049</v>
          </cell>
          <cell r="BB271">
            <v>0.781785763269785</v>
          </cell>
          <cell r="BC271">
            <v>1.08482400461627</v>
          </cell>
          <cell r="BD271">
            <v>1.42144097222222</v>
          </cell>
          <cell r="BE271">
            <v>1.82549168749321</v>
          </cell>
          <cell r="BF271">
            <v>1.73458725182863</v>
          </cell>
          <cell r="BG271">
            <v>1.43626570915619</v>
          </cell>
          <cell r="BH271">
            <v>1.3286641260686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API_EG.ELC.FOSL.ZS_DS2_en_csv_v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API_EN.ATM.NOXE.KT.CE_DS2_en_cs"/>
    </sheetNames>
    <sheetDataSet>
      <sheetData sheetId="0">
        <row r="1">
          <cell r="A1" t="str">
            <v>Data Source</v>
          </cell>
          <cell r="B1" t="str">
            <v>World Development Indicators</v>
          </cell>
        </row>
        <row r="3">
          <cell r="A3" t="str">
            <v>Last Updated Date</v>
          </cell>
          <cell r="B3">
            <v>44762</v>
          </cell>
        </row>
        <row r="5">
          <cell r="A5" t="str">
            <v>Country Name</v>
          </cell>
          <cell r="B5" t="str">
            <v>Country Code</v>
          </cell>
          <cell r="C5" t="str">
            <v>Indicator Name</v>
          </cell>
          <cell r="D5" t="str">
            <v>Indicator Code</v>
          </cell>
          <cell r="E5">
            <v>1960</v>
          </cell>
          <cell r="F5">
            <v>1961</v>
          </cell>
          <cell r="G5">
            <v>1962</v>
          </cell>
          <cell r="H5">
            <v>1963</v>
          </cell>
          <cell r="I5">
            <v>1964</v>
          </cell>
          <cell r="J5">
            <v>1965</v>
          </cell>
          <cell r="K5">
            <v>1966</v>
          </cell>
          <cell r="L5">
            <v>1967</v>
          </cell>
          <cell r="M5">
            <v>1968</v>
          </cell>
          <cell r="N5">
            <v>1969</v>
          </cell>
          <cell r="O5">
            <v>1970</v>
          </cell>
          <cell r="P5">
            <v>1971</v>
          </cell>
          <cell r="Q5">
            <v>1972</v>
          </cell>
          <cell r="R5">
            <v>1973</v>
          </cell>
          <cell r="S5">
            <v>1974</v>
          </cell>
          <cell r="T5">
            <v>1975</v>
          </cell>
          <cell r="U5">
            <v>1976</v>
          </cell>
          <cell r="V5">
            <v>1977</v>
          </cell>
          <cell r="W5">
            <v>1978</v>
          </cell>
          <cell r="X5">
            <v>1979</v>
          </cell>
          <cell r="Y5">
            <v>1980</v>
          </cell>
          <cell r="Z5">
            <v>1981</v>
          </cell>
          <cell r="AA5">
            <v>1982</v>
          </cell>
          <cell r="AB5">
            <v>1983</v>
          </cell>
          <cell r="AC5">
            <v>1984</v>
          </cell>
          <cell r="AD5">
            <v>1985</v>
          </cell>
          <cell r="AE5">
            <v>1986</v>
          </cell>
          <cell r="AF5">
            <v>1987</v>
          </cell>
          <cell r="AG5">
            <v>1988</v>
          </cell>
          <cell r="AH5">
            <v>1989</v>
          </cell>
          <cell r="AI5">
            <v>1990</v>
          </cell>
          <cell r="AJ5">
            <v>1991</v>
          </cell>
          <cell r="AK5">
            <v>1992</v>
          </cell>
          <cell r="AL5">
            <v>1993</v>
          </cell>
          <cell r="AM5">
            <v>1994</v>
          </cell>
          <cell r="AN5">
            <v>1995</v>
          </cell>
          <cell r="AO5">
            <v>1996</v>
          </cell>
          <cell r="AP5">
            <v>1997</v>
          </cell>
          <cell r="AQ5">
            <v>1998</v>
          </cell>
          <cell r="AR5">
            <v>1999</v>
          </cell>
          <cell r="AS5">
            <v>2000</v>
          </cell>
          <cell r="AT5">
            <v>2001</v>
          </cell>
          <cell r="AU5">
            <v>2002</v>
          </cell>
          <cell r="AV5">
            <v>2003</v>
          </cell>
          <cell r="AW5">
            <v>2004</v>
          </cell>
          <cell r="AX5">
            <v>2005</v>
          </cell>
          <cell r="AY5">
            <v>2006</v>
          </cell>
          <cell r="AZ5">
            <v>2007</v>
          </cell>
          <cell r="BA5">
            <v>2008</v>
          </cell>
          <cell r="BB5">
            <v>2009</v>
          </cell>
          <cell r="BC5">
            <v>2010</v>
          </cell>
          <cell r="BD5">
            <v>2011</v>
          </cell>
          <cell r="BE5">
            <v>2012</v>
          </cell>
          <cell r="BF5">
            <v>2013</v>
          </cell>
          <cell r="BG5">
            <v>2014</v>
          </cell>
          <cell r="BH5">
            <v>2015</v>
          </cell>
          <cell r="BI5">
            <v>2016</v>
          </cell>
          <cell r="BJ5">
            <v>2017</v>
          </cell>
          <cell r="BK5">
            <v>2018</v>
          </cell>
          <cell r="BL5">
            <v>2019</v>
          </cell>
          <cell r="BM5">
            <v>2020</v>
          </cell>
          <cell r="BN5">
            <v>2021</v>
          </cell>
        </row>
        <row r="6">
          <cell r="A6" t="str">
            <v>Aruba</v>
          </cell>
          <cell r="B6" t="str">
            <v>ABW</v>
          </cell>
          <cell r="C6" t="str">
            <v>Nitrous oxide emissions (thousand metric tons of CO2 equivalent)</v>
          </cell>
          <cell r="D6" t="str">
            <v>EN.ATM.NOXE.KT.CE</v>
          </cell>
        </row>
        <row r="7">
          <cell r="A7" t="str">
            <v>Africa Eastern and Southern</v>
          </cell>
          <cell r="B7" t="str">
            <v>AFE</v>
          </cell>
          <cell r="C7" t="str">
            <v>Nitrous oxide emissions (thousand metric tons of CO2 equivalent)</v>
          </cell>
          <cell r="D7" t="str">
            <v>EN.ATM.NOXE.KT.CE</v>
          </cell>
        </row>
        <row r="7">
          <cell r="AI7">
            <v>189480</v>
          </cell>
          <cell r="AJ7">
            <v>189120</v>
          </cell>
          <cell r="AK7">
            <v>191600</v>
          </cell>
          <cell r="AL7">
            <v>191220</v>
          </cell>
          <cell r="AM7">
            <v>194000</v>
          </cell>
          <cell r="AN7">
            <v>196150</v>
          </cell>
          <cell r="AO7">
            <v>195960</v>
          </cell>
          <cell r="AP7">
            <v>196340</v>
          </cell>
          <cell r="AQ7">
            <v>207440</v>
          </cell>
          <cell r="AR7">
            <v>205100</v>
          </cell>
          <cell r="AS7">
            <v>203230</v>
          </cell>
          <cell r="AT7">
            <v>202400</v>
          </cell>
          <cell r="AU7">
            <v>216190</v>
          </cell>
          <cell r="AV7">
            <v>220890</v>
          </cell>
          <cell r="AW7">
            <v>223010</v>
          </cell>
          <cell r="AX7">
            <v>231240</v>
          </cell>
          <cell r="AY7">
            <v>224390</v>
          </cell>
          <cell r="AZ7">
            <v>239430</v>
          </cell>
          <cell r="BA7">
            <v>246590</v>
          </cell>
          <cell r="BB7">
            <v>244840</v>
          </cell>
          <cell r="BC7">
            <v>255340</v>
          </cell>
          <cell r="BD7">
            <v>259730</v>
          </cell>
          <cell r="BE7">
            <v>261270</v>
          </cell>
          <cell r="BF7">
            <v>259480</v>
          </cell>
          <cell r="BG7">
            <v>259870</v>
          </cell>
          <cell r="BH7">
            <v>262460</v>
          </cell>
          <cell r="BI7">
            <v>266510</v>
          </cell>
          <cell r="BJ7">
            <v>268100</v>
          </cell>
          <cell r="BK7">
            <v>268290</v>
          </cell>
          <cell r="BL7">
            <v>267460</v>
          </cell>
        </row>
        <row r="8">
          <cell r="A8" t="str">
            <v>Afghanistan</v>
          </cell>
          <cell r="B8" t="str">
            <v>AFG</v>
          </cell>
          <cell r="C8" t="str">
            <v>Nitrous oxide emissions (thousand metric tons of CO2 equivalent)</v>
          </cell>
          <cell r="D8" t="str">
            <v>EN.ATM.NOXE.KT.CE</v>
          </cell>
        </row>
        <row r="8">
          <cell r="AI8">
            <v>2840</v>
          </cell>
          <cell r="AJ8">
            <v>2930</v>
          </cell>
          <cell r="AK8">
            <v>2890</v>
          </cell>
          <cell r="AL8">
            <v>2930</v>
          </cell>
          <cell r="AM8">
            <v>2760</v>
          </cell>
          <cell r="AN8">
            <v>2880</v>
          </cell>
          <cell r="AO8">
            <v>3120</v>
          </cell>
          <cell r="AP8">
            <v>3430</v>
          </cell>
          <cell r="AQ8">
            <v>3720</v>
          </cell>
          <cell r="AR8">
            <v>4000</v>
          </cell>
          <cell r="AS8">
            <v>3480</v>
          </cell>
          <cell r="AT8">
            <v>3070</v>
          </cell>
          <cell r="AU8">
            <v>3560</v>
          </cell>
          <cell r="AV8">
            <v>3690</v>
          </cell>
          <cell r="AW8">
            <v>3670</v>
          </cell>
          <cell r="AX8">
            <v>3820</v>
          </cell>
          <cell r="AY8">
            <v>3660</v>
          </cell>
          <cell r="AZ8">
            <v>3600</v>
          </cell>
          <cell r="BA8">
            <v>3880</v>
          </cell>
          <cell r="BB8">
            <v>4160</v>
          </cell>
          <cell r="BC8">
            <v>4580</v>
          </cell>
          <cell r="BD8">
            <v>4680</v>
          </cell>
          <cell r="BE8">
            <v>4720</v>
          </cell>
          <cell r="BF8">
            <v>4770</v>
          </cell>
          <cell r="BG8">
            <v>5090</v>
          </cell>
          <cell r="BH8">
            <v>4620</v>
          </cell>
          <cell r="BI8">
            <v>5050</v>
          </cell>
          <cell r="BJ8">
            <v>5270</v>
          </cell>
          <cell r="BK8">
            <v>4690</v>
          </cell>
          <cell r="BL8">
            <v>5010</v>
          </cell>
        </row>
        <row r="9">
          <cell r="A9" t="str">
            <v>Africa Western and Central</v>
          </cell>
          <cell r="B9" t="str">
            <v>AFW</v>
          </cell>
          <cell r="C9" t="str">
            <v>Nitrous oxide emissions (thousand metric tons of CO2 equivalent)</v>
          </cell>
          <cell r="D9" t="str">
            <v>EN.ATM.NOXE.KT.CE</v>
          </cell>
        </row>
        <row r="9">
          <cell r="AI9">
            <v>75050</v>
          </cell>
          <cell r="AJ9">
            <v>78450</v>
          </cell>
          <cell r="AK9">
            <v>79640</v>
          </cell>
          <cell r="AL9">
            <v>81410</v>
          </cell>
          <cell r="AM9">
            <v>141120</v>
          </cell>
          <cell r="AN9">
            <v>142200</v>
          </cell>
          <cell r="AO9">
            <v>145410</v>
          </cell>
          <cell r="AP9">
            <v>147450</v>
          </cell>
          <cell r="AQ9">
            <v>152980</v>
          </cell>
          <cell r="AR9">
            <v>153230</v>
          </cell>
          <cell r="AS9">
            <v>159600</v>
          </cell>
          <cell r="AT9">
            <v>154350</v>
          </cell>
          <cell r="AU9">
            <v>156270</v>
          </cell>
          <cell r="AV9">
            <v>163820</v>
          </cell>
          <cell r="AW9">
            <v>163230</v>
          </cell>
          <cell r="AX9">
            <v>171590</v>
          </cell>
          <cell r="AY9">
            <v>171770</v>
          </cell>
          <cell r="AZ9">
            <v>172020</v>
          </cell>
          <cell r="BA9">
            <v>174180</v>
          </cell>
          <cell r="BB9">
            <v>171830</v>
          </cell>
          <cell r="BC9">
            <v>178570</v>
          </cell>
          <cell r="BD9">
            <v>182810</v>
          </cell>
          <cell r="BE9">
            <v>184650</v>
          </cell>
          <cell r="BF9">
            <v>189490</v>
          </cell>
          <cell r="BG9">
            <v>190400</v>
          </cell>
          <cell r="BH9">
            <v>194090</v>
          </cell>
          <cell r="BI9">
            <v>204420</v>
          </cell>
          <cell r="BJ9">
            <v>205020</v>
          </cell>
          <cell r="BK9">
            <v>207550</v>
          </cell>
          <cell r="BL9">
            <v>209390</v>
          </cell>
        </row>
        <row r="10">
          <cell r="A10" t="str">
            <v>Angola</v>
          </cell>
          <cell r="B10" t="str">
            <v>AGO</v>
          </cell>
          <cell r="C10" t="str">
            <v>Nitrous oxide emissions (thousand metric tons of CO2 equivalent)</v>
          </cell>
          <cell r="D10" t="str">
            <v>EN.ATM.NOXE.KT.CE</v>
          </cell>
        </row>
        <row r="10">
          <cell r="AI10">
            <v>15370</v>
          </cell>
          <cell r="AJ10">
            <v>15410</v>
          </cell>
          <cell r="AK10">
            <v>15460</v>
          </cell>
          <cell r="AL10">
            <v>15410</v>
          </cell>
          <cell r="AM10">
            <v>15370</v>
          </cell>
          <cell r="AN10">
            <v>15350</v>
          </cell>
          <cell r="AO10">
            <v>13810</v>
          </cell>
          <cell r="AP10">
            <v>13580</v>
          </cell>
          <cell r="AQ10">
            <v>14990</v>
          </cell>
          <cell r="AR10">
            <v>13880</v>
          </cell>
          <cell r="AS10">
            <v>14290</v>
          </cell>
          <cell r="AT10">
            <v>14630</v>
          </cell>
          <cell r="AU10">
            <v>15840</v>
          </cell>
          <cell r="AV10">
            <v>18150</v>
          </cell>
          <cell r="AW10">
            <v>18270</v>
          </cell>
          <cell r="AX10">
            <v>17960</v>
          </cell>
          <cell r="AY10">
            <v>16610</v>
          </cell>
          <cell r="AZ10">
            <v>17780</v>
          </cell>
          <cell r="BA10">
            <v>16870</v>
          </cell>
          <cell r="BB10">
            <v>16970</v>
          </cell>
          <cell r="BC10">
            <v>17850</v>
          </cell>
          <cell r="BD10">
            <v>18440</v>
          </cell>
          <cell r="BE10">
            <v>17520</v>
          </cell>
          <cell r="BF10">
            <v>18100</v>
          </cell>
          <cell r="BG10">
            <v>17560</v>
          </cell>
          <cell r="BH10">
            <v>18270</v>
          </cell>
          <cell r="BI10">
            <v>18350</v>
          </cell>
          <cell r="BJ10">
            <v>18740</v>
          </cell>
          <cell r="BK10">
            <v>16840</v>
          </cell>
          <cell r="BL10">
            <v>18910</v>
          </cell>
        </row>
        <row r="11">
          <cell r="A11" t="str">
            <v>Albania</v>
          </cell>
          <cell r="B11" t="str">
            <v>ALB</v>
          </cell>
          <cell r="C11" t="str">
            <v>Nitrous oxide emissions (thousand metric tons of CO2 equivalent)</v>
          </cell>
          <cell r="D11" t="str">
            <v>EN.ATM.NOXE.KT.CE</v>
          </cell>
        </row>
        <row r="11">
          <cell r="AI11">
            <v>1560</v>
          </cell>
          <cell r="AJ11">
            <v>1190</v>
          </cell>
          <cell r="AK11">
            <v>1100</v>
          </cell>
          <cell r="AL11">
            <v>1150</v>
          </cell>
          <cell r="AM11">
            <v>1360</v>
          </cell>
          <cell r="AN11">
            <v>1340</v>
          </cell>
          <cell r="AO11">
            <v>1190</v>
          </cell>
          <cell r="AP11">
            <v>1120</v>
          </cell>
          <cell r="AQ11">
            <v>1160</v>
          </cell>
          <cell r="AR11">
            <v>1120</v>
          </cell>
          <cell r="AS11">
            <v>1180</v>
          </cell>
          <cell r="AT11">
            <v>1140</v>
          </cell>
          <cell r="AU11">
            <v>1290</v>
          </cell>
          <cell r="AV11">
            <v>1300</v>
          </cell>
          <cell r="AW11">
            <v>1260</v>
          </cell>
          <cell r="AX11">
            <v>1270</v>
          </cell>
          <cell r="AY11">
            <v>1210</v>
          </cell>
          <cell r="AZ11">
            <v>1200</v>
          </cell>
          <cell r="BA11">
            <v>1130</v>
          </cell>
          <cell r="BB11">
            <v>1120</v>
          </cell>
          <cell r="BC11">
            <v>1110</v>
          </cell>
          <cell r="BD11">
            <v>1150</v>
          </cell>
          <cell r="BE11">
            <v>1150</v>
          </cell>
          <cell r="BF11">
            <v>1120</v>
          </cell>
          <cell r="BG11">
            <v>1140</v>
          </cell>
          <cell r="BH11">
            <v>1190</v>
          </cell>
          <cell r="BI11">
            <v>1220</v>
          </cell>
          <cell r="BJ11">
            <v>1190</v>
          </cell>
          <cell r="BK11">
            <v>1080</v>
          </cell>
          <cell r="BL11">
            <v>1100</v>
          </cell>
        </row>
        <row r="12">
          <cell r="A12" t="str">
            <v>Andorra</v>
          </cell>
          <cell r="B12" t="str">
            <v>AND</v>
          </cell>
          <cell r="C12" t="str">
            <v>Nitrous oxide emissions (thousand metric tons of CO2 equivalent)</v>
          </cell>
          <cell r="D12" t="str">
            <v>EN.ATM.NOXE.KT.CE</v>
          </cell>
        </row>
        <row r="12"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</row>
        <row r="13">
          <cell r="A13" t="str">
            <v>Arab World</v>
          </cell>
          <cell r="B13" t="str">
            <v>ARB</v>
          </cell>
          <cell r="C13" t="str">
            <v>Nitrous oxide emissions (thousand metric tons of CO2 equivalent)</v>
          </cell>
          <cell r="D13" t="str">
            <v>EN.ATM.NOXE.KT.CE</v>
          </cell>
        </row>
        <row r="13">
          <cell r="AI13">
            <v>70460</v>
          </cell>
          <cell r="AJ13">
            <v>69510</v>
          </cell>
          <cell r="AK13">
            <v>70870</v>
          </cell>
          <cell r="AL13">
            <v>74330</v>
          </cell>
          <cell r="AM13">
            <v>75680</v>
          </cell>
          <cell r="AN13">
            <v>77500</v>
          </cell>
          <cell r="AO13">
            <v>80910</v>
          </cell>
          <cell r="AP13">
            <v>82300</v>
          </cell>
          <cell r="AQ13">
            <v>86120</v>
          </cell>
          <cell r="AR13">
            <v>87450</v>
          </cell>
          <cell r="AS13">
            <v>93260</v>
          </cell>
          <cell r="AT13">
            <v>93020</v>
          </cell>
          <cell r="AU13">
            <v>96310</v>
          </cell>
          <cell r="AV13">
            <v>95450</v>
          </cell>
          <cell r="AW13">
            <v>99350</v>
          </cell>
          <cell r="AX13">
            <v>101510</v>
          </cell>
          <cell r="AY13">
            <v>101830</v>
          </cell>
          <cell r="AZ13">
            <v>103880</v>
          </cell>
          <cell r="BA13">
            <v>103820</v>
          </cell>
          <cell r="BB13">
            <v>106440</v>
          </cell>
          <cell r="BC13">
            <v>105790</v>
          </cell>
          <cell r="BD13">
            <v>108280</v>
          </cell>
          <cell r="BE13">
            <v>109860</v>
          </cell>
          <cell r="BF13">
            <v>111490</v>
          </cell>
          <cell r="BG13">
            <v>111260</v>
          </cell>
          <cell r="BH13">
            <v>111780</v>
          </cell>
          <cell r="BI13">
            <v>113230</v>
          </cell>
          <cell r="BJ13">
            <v>114110</v>
          </cell>
          <cell r="BK13">
            <v>114150</v>
          </cell>
          <cell r="BL13">
            <v>116040</v>
          </cell>
        </row>
        <row r="14">
          <cell r="A14" t="str">
            <v>United Arab Emirates</v>
          </cell>
          <cell r="B14" t="str">
            <v>ARE</v>
          </cell>
          <cell r="C14" t="str">
            <v>Nitrous oxide emissions (thousand metric tons of CO2 equivalent)</v>
          </cell>
          <cell r="D14" t="str">
            <v>EN.ATM.NOXE.KT.CE</v>
          </cell>
        </row>
        <row r="14">
          <cell r="AI14">
            <v>510</v>
          </cell>
          <cell r="AJ14">
            <v>570</v>
          </cell>
          <cell r="AK14">
            <v>620</v>
          </cell>
          <cell r="AL14">
            <v>660</v>
          </cell>
          <cell r="AM14">
            <v>700</v>
          </cell>
          <cell r="AN14">
            <v>750</v>
          </cell>
          <cell r="AO14">
            <v>780</v>
          </cell>
          <cell r="AP14">
            <v>800</v>
          </cell>
          <cell r="AQ14">
            <v>820</v>
          </cell>
          <cell r="AR14">
            <v>860</v>
          </cell>
          <cell r="AS14">
            <v>900</v>
          </cell>
          <cell r="AT14">
            <v>960</v>
          </cell>
          <cell r="AU14">
            <v>1090</v>
          </cell>
          <cell r="AV14">
            <v>1160</v>
          </cell>
          <cell r="AW14">
            <v>1180</v>
          </cell>
          <cell r="AX14">
            <v>1250</v>
          </cell>
          <cell r="AY14">
            <v>1300</v>
          </cell>
          <cell r="AZ14">
            <v>1350</v>
          </cell>
          <cell r="BA14">
            <v>1460</v>
          </cell>
          <cell r="BB14">
            <v>1560</v>
          </cell>
          <cell r="BC14">
            <v>1600</v>
          </cell>
          <cell r="BD14">
            <v>1600</v>
          </cell>
          <cell r="BE14">
            <v>1620</v>
          </cell>
          <cell r="BF14">
            <v>1770</v>
          </cell>
          <cell r="BG14">
            <v>1810</v>
          </cell>
          <cell r="BH14">
            <v>1770</v>
          </cell>
          <cell r="BI14">
            <v>1870</v>
          </cell>
          <cell r="BJ14">
            <v>2030</v>
          </cell>
          <cell r="BK14">
            <v>1960</v>
          </cell>
          <cell r="BL14">
            <v>1940</v>
          </cell>
        </row>
        <row r="15">
          <cell r="A15" t="str">
            <v>Argentina</v>
          </cell>
          <cell r="B15" t="str">
            <v>ARG</v>
          </cell>
          <cell r="C15" t="str">
            <v>Nitrous oxide emissions (thousand metric tons of CO2 equivalent)</v>
          </cell>
          <cell r="D15" t="str">
            <v>EN.ATM.NOXE.KT.CE</v>
          </cell>
        </row>
        <row r="15">
          <cell r="AI15">
            <v>35570</v>
          </cell>
          <cell r="AJ15">
            <v>35450</v>
          </cell>
          <cell r="AK15">
            <v>36180</v>
          </cell>
          <cell r="AL15">
            <v>35700</v>
          </cell>
          <cell r="AM15">
            <v>36660</v>
          </cell>
          <cell r="AN15">
            <v>36710</v>
          </cell>
          <cell r="AO15">
            <v>37060</v>
          </cell>
          <cell r="AP15">
            <v>37380</v>
          </cell>
          <cell r="AQ15">
            <v>37040</v>
          </cell>
          <cell r="AR15">
            <v>37210</v>
          </cell>
          <cell r="AS15">
            <v>39280</v>
          </cell>
          <cell r="AT15">
            <v>39080</v>
          </cell>
          <cell r="AU15">
            <v>39620</v>
          </cell>
          <cell r="AV15">
            <v>43550</v>
          </cell>
          <cell r="AW15">
            <v>43770</v>
          </cell>
          <cell r="AX15">
            <v>43390</v>
          </cell>
          <cell r="AY15">
            <v>44750</v>
          </cell>
          <cell r="AZ15">
            <v>47170</v>
          </cell>
          <cell r="BA15">
            <v>45840</v>
          </cell>
          <cell r="BB15">
            <v>40250</v>
          </cell>
          <cell r="BC15">
            <v>41470</v>
          </cell>
          <cell r="BD15">
            <v>42600</v>
          </cell>
          <cell r="BE15">
            <v>42070</v>
          </cell>
          <cell r="BF15">
            <v>43510</v>
          </cell>
          <cell r="BG15">
            <v>43850</v>
          </cell>
          <cell r="BH15">
            <v>43500</v>
          </cell>
          <cell r="BI15">
            <v>46450</v>
          </cell>
          <cell r="BJ15">
            <v>49040</v>
          </cell>
          <cell r="BK15">
            <v>48210</v>
          </cell>
          <cell r="BL15">
            <v>48530</v>
          </cell>
        </row>
        <row r="16">
          <cell r="A16" t="str">
            <v>Armenia</v>
          </cell>
          <cell r="B16" t="str">
            <v>ARM</v>
          </cell>
          <cell r="C16" t="str">
            <v>Nitrous oxide emissions (thousand metric tons of CO2 equivalent)</v>
          </cell>
          <cell r="D16" t="str">
            <v>EN.ATM.NOXE.KT.CE</v>
          </cell>
        </row>
        <row r="16">
          <cell r="AI16">
            <v>910</v>
          </cell>
          <cell r="AJ16">
            <v>870</v>
          </cell>
          <cell r="AK16">
            <v>760</v>
          </cell>
          <cell r="AL16">
            <v>640</v>
          </cell>
          <cell r="AM16">
            <v>550</v>
          </cell>
          <cell r="AN16">
            <v>540</v>
          </cell>
          <cell r="AO16">
            <v>540</v>
          </cell>
          <cell r="AP16">
            <v>540</v>
          </cell>
          <cell r="AQ16">
            <v>520</v>
          </cell>
          <cell r="AR16">
            <v>510</v>
          </cell>
          <cell r="AS16">
            <v>530</v>
          </cell>
          <cell r="AT16">
            <v>540</v>
          </cell>
          <cell r="AU16">
            <v>630</v>
          </cell>
          <cell r="AV16">
            <v>610</v>
          </cell>
          <cell r="AW16">
            <v>660</v>
          </cell>
          <cell r="AX16">
            <v>640</v>
          </cell>
          <cell r="AY16">
            <v>950</v>
          </cell>
          <cell r="AZ16">
            <v>790</v>
          </cell>
          <cell r="BA16">
            <v>770</v>
          </cell>
          <cell r="BB16">
            <v>820</v>
          </cell>
          <cell r="BC16">
            <v>770</v>
          </cell>
          <cell r="BD16">
            <v>800</v>
          </cell>
          <cell r="BE16">
            <v>960</v>
          </cell>
          <cell r="BF16">
            <v>1020</v>
          </cell>
          <cell r="BG16">
            <v>980</v>
          </cell>
          <cell r="BH16">
            <v>1090</v>
          </cell>
          <cell r="BI16">
            <v>1620</v>
          </cell>
          <cell r="BJ16">
            <v>1220</v>
          </cell>
          <cell r="BK16">
            <v>1170</v>
          </cell>
          <cell r="BL16">
            <v>1270</v>
          </cell>
        </row>
        <row r="17">
          <cell r="A17" t="str">
            <v>American Samoa</v>
          </cell>
          <cell r="B17" t="str">
            <v>ASM</v>
          </cell>
          <cell r="C17" t="str">
            <v>Nitrous oxide emissions (thousand metric tons of CO2 equivalent)</v>
          </cell>
          <cell r="D17" t="str">
            <v>EN.ATM.NOXE.KT.CE</v>
          </cell>
        </row>
        <row r="18">
          <cell r="A18" t="str">
            <v>Antigua and Barbuda</v>
          </cell>
          <cell r="B18" t="str">
            <v>ATG</v>
          </cell>
          <cell r="C18" t="str">
            <v>Nitrous oxide emissions (thousand metric tons of CO2 equivalent)</v>
          </cell>
          <cell r="D18" t="str">
            <v>EN.ATM.NOXE.KT.CE</v>
          </cell>
        </row>
        <row r="18">
          <cell r="AI18">
            <v>10</v>
          </cell>
          <cell r="AJ18">
            <v>10</v>
          </cell>
          <cell r="AK18">
            <v>10</v>
          </cell>
          <cell r="AL18">
            <v>10</v>
          </cell>
          <cell r="AM18">
            <v>20</v>
          </cell>
          <cell r="AN18">
            <v>20</v>
          </cell>
          <cell r="AO18">
            <v>20</v>
          </cell>
          <cell r="AP18">
            <v>20</v>
          </cell>
          <cell r="AQ18">
            <v>20</v>
          </cell>
          <cell r="AR18">
            <v>20</v>
          </cell>
          <cell r="AS18">
            <v>20</v>
          </cell>
          <cell r="AT18">
            <v>20</v>
          </cell>
          <cell r="AU18">
            <v>20</v>
          </cell>
          <cell r="AV18">
            <v>20</v>
          </cell>
          <cell r="AW18">
            <v>20</v>
          </cell>
          <cell r="AX18">
            <v>20</v>
          </cell>
          <cell r="AY18">
            <v>20</v>
          </cell>
          <cell r="AZ18">
            <v>20</v>
          </cell>
          <cell r="BA18">
            <v>20</v>
          </cell>
          <cell r="BB18">
            <v>20</v>
          </cell>
          <cell r="BC18">
            <v>10</v>
          </cell>
          <cell r="BD18">
            <v>10</v>
          </cell>
          <cell r="BE18">
            <v>10</v>
          </cell>
          <cell r="BF18">
            <v>10</v>
          </cell>
          <cell r="BG18">
            <v>10</v>
          </cell>
          <cell r="BH18">
            <v>10</v>
          </cell>
          <cell r="BI18">
            <v>10</v>
          </cell>
          <cell r="BJ18">
            <v>10</v>
          </cell>
          <cell r="BK18">
            <v>10</v>
          </cell>
          <cell r="BL18">
            <v>10</v>
          </cell>
        </row>
        <row r="19">
          <cell r="A19" t="str">
            <v>Australia</v>
          </cell>
          <cell r="B19" t="str">
            <v>AUS</v>
          </cell>
          <cell r="C19" t="str">
            <v>Nitrous oxide emissions (thousand metric tons of CO2 equivalent)</v>
          </cell>
          <cell r="D19" t="str">
            <v>EN.ATM.NOXE.KT.CE</v>
          </cell>
        </row>
        <row r="19">
          <cell r="AI19">
            <v>78290</v>
          </cell>
          <cell r="AJ19">
            <v>77300</v>
          </cell>
          <cell r="AK19">
            <v>76410</v>
          </cell>
          <cell r="AL19">
            <v>76130</v>
          </cell>
          <cell r="AM19">
            <v>75920</v>
          </cell>
          <cell r="AN19">
            <v>75710</v>
          </cell>
          <cell r="AO19">
            <v>69970</v>
          </cell>
          <cell r="AP19">
            <v>68920</v>
          </cell>
          <cell r="AQ19">
            <v>73340</v>
          </cell>
          <cell r="AR19">
            <v>90300</v>
          </cell>
          <cell r="AS19">
            <v>98360</v>
          </cell>
          <cell r="AT19">
            <v>108700</v>
          </cell>
          <cell r="AU19">
            <v>101530</v>
          </cell>
          <cell r="AV19">
            <v>61260</v>
          </cell>
          <cell r="AW19">
            <v>85030</v>
          </cell>
          <cell r="AX19">
            <v>62220</v>
          </cell>
          <cell r="AY19">
            <v>81720</v>
          </cell>
          <cell r="AZ19">
            <v>76870</v>
          </cell>
          <cell r="BA19">
            <v>61400</v>
          </cell>
          <cell r="BB19">
            <v>65130</v>
          </cell>
          <cell r="BC19">
            <v>54100</v>
          </cell>
          <cell r="BD19">
            <v>107160</v>
          </cell>
          <cell r="BE19">
            <v>106510</v>
          </cell>
          <cell r="BF19">
            <v>62980</v>
          </cell>
          <cell r="BG19">
            <v>75330</v>
          </cell>
          <cell r="BH19">
            <v>71810</v>
          </cell>
          <cell r="BI19">
            <v>57330</v>
          </cell>
          <cell r="BJ19">
            <v>79460</v>
          </cell>
          <cell r="BK19">
            <v>76800</v>
          </cell>
          <cell r="BL19">
            <v>60870</v>
          </cell>
        </row>
        <row r="20">
          <cell r="A20" t="str">
            <v>Austria</v>
          </cell>
          <cell r="B20" t="str">
            <v>AUT</v>
          </cell>
          <cell r="C20" t="str">
            <v>Nitrous oxide emissions (thousand metric tons of CO2 equivalent)</v>
          </cell>
          <cell r="D20" t="str">
            <v>EN.ATM.NOXE.KT.CE</v>
          </cell>
        </row>
        <row r="20">
          <cell r="AI20">
            <v>4970</v>
          </cell>
          <cell r="AJ20">
            <v>4990</v>
          </cell>
          <cell r="AK20">
            <v>4780</v>
          </cell>
          <cell r="AL20">
            <v>4710</v>
          </cell>
          <cell r="AM20">
            <v>4670</v>
          </cell>
          <cell r="AN20">
            <v>4650</v>
          </cell>
          <cell r="AO20">
            <v>4760</v>
          </cell>
          <cell r="AP20">
            <v>4690</v>
          </cell>
          <cell r="AQ20">
            <v>4700</v>
          </cell>
          <cell r="AR20">
            <v>4700</v>
          </cell>
          <cell r="AS20">
            <v>4660</v>
          </cell>
          <cell r="AT20">
            <v>4550</v>
          </cell>
          <cell r="AU20">
            <v>4470</v>
          </cell>
          <cell r="AV20">
            <v>4480</v>
          </cell>
          <cell r="AW20">
            <v>3930</v>
          </cell>
          <cell r="AX20">
            <v>3970</v>
          </cell>
          <cell r="AY20">
            <v>3960</v>
          </cell>
          <cell r="AZ20">
            <v>3870</v>
          </cell>
          <cell r="BA20">
            <v>4000</v>
          </cell>
          <cell r="BB20">
            <v>3770</v>
          </cell>
          <cell r="BC20">
            <v>3780</v>
          </cell>
          <cell r="BD20">
            <v>3780</v>
          </cell>
          <cell r="BE20">
            <v>3830</v>
          </cell>
          <cell r="BF20">
            <v>3850</v>
          </cell>
          <cell r="BG20">
            <v>3930</v>
          </cell>
          <cell r="BH20">
            <v>3950</v>
          </cell>
          <cell r="BI20">
            <v>3960</v>
          </cell>
          <cell r="BJ20">
            <v>3890</v>
          </cell>
          <cell r="BK20">
            <v>3830</v>
          </cell>
          <cell r="BL20">
            <v>3850</v>
          </cell>
        </row>
        <row r="21">
          <cell r="A21" t="str">
            <v>Azerbaijan</v>
          </cell>
          <cell r="B21" t="str">
            <v>AZE</v>
          </cell>
          <cell r="C21" t="str">
            <v>Nitrous oxide emissions (thousand metric tons of CO2 equivalent)</v>
          </cell>
          <cell r="D21" t="str">
            <v>EN.ATM.NOXE.KT.CE</v>
          </cell>
        </row>
        <row r="21">
          <cell r="AI21">
            <v>2980</v>
          </cell>
          <cell r="AJ21">
            <v>3000</v>
          </cell>
          <cell r="AK21">
            <v>2640</v>
          </cell>
          <cell r="AL21">
            <v>2410</v>
          </cell>
          <cell r="AM21">
            <v>2270</v>
          </cell>
          <cell r="AN21">
            <v>2260</v>
          </cell>
          <cell r="AO21">
            <v>2170</v>
          </cell>
          <cell r="AP21">
            <v>2280</v>
          </cell>
          <cell r="AQ21">
            <v>2310</v>
          </cell>
          <cell r="AR21">
            <v>2360</v>
          </cell>
          <cell r="AS21">
            <v>2390</v>
          </cell>
          <cell r="AT21">
            <v>2580</v>
          </cell>
          <cell r="AU21">
            <v>2700</v>
          </cell>
          <cell r="AV21">
            <v>2790</v>
          </cell>
          <cell r="AW21">
            <v>2930</v>
          </cell>
          <cell r="AX21">
            <v>3000</v>
          </cell>
          <cell r="AY21">
            <v>3140</v>
          </cell>
          <cell r="AZ21">
            <v>3150</v>
          </cell>
          <cell r="BA21">
            <v>3350</v>
          </cell>
          <cell r="BB21">
            <v>3390</v>
          </cell>
          <cell r="BC21">
            <v>3360</v>
          </cell>
          <cell r="BD21">
            <v>3460</v>
          </cell>
          <cell r="BE21">
            <v>3570</v>
          </cell>
          <cell r="BF21">
            <v>3620</v>
          </cell>
          <cell r="BG21">
            <v>3710</v>
          </cell>
          <cell r="BH21">
            <v>4100</v>
          </cell>
          <cell r="BI21">
            <v>4050</v>
          </cell>
          <cell r="BJ21">
            <v>3960</v>
          </cell>
          <cell r="BK21">
            <v>4260</v>
          </cell>
          <cell r="BL21">
            <v>4130</v>
          </cell>
        </row>
        <row r="22">
          <cell r="A22" t="str">
            <v>Burundi</v>
          </cell>
          <cell r="B22" t="str">
            <v>BDI</v>
          </cell>
          <cell r="C22" t="str">
            <v>Nitrous oxide emissions (thousand metric tons of CO2 equivalent)</v>
          </cell>
          <cell r="D22" t="str">
            <v>EN.ATM.NOXE.KT.CE</v>
          </cell>
        </row>
        <row r="22">
          <cell r="AI22">
            <v>1030</v>
          </cell>
          <cell r="AJ22">
            <v>1040</v>
          </cell>
          <cell r="AK22">
            <v>1050</v>
          </cell>
          <cell r="AL22">
            <v>1040</v>
          </cell>
          <cell r="AM22">
            <v>990</v>
          </cell>
          <cell r="AN22">
            <v>1030</v>
          </cell>
          <cell r="AO22">
            <v>1020</v>
          </cell>
          <cell r="AP22">
            <v>1040</v>
          </cell>
          <cell r="AQ22">
            <v>1110</v>
          </cell>
          <cell r="AR22">
            <v>1140</v>
          </cell>
          <cell r="AS22">
            <v>1150</v>
          </cell>
          <cell r="AT22">
            <v>1160</v>
          </cell>
          <cell r="AU22">
            <v>1150</v>
          </cell>
          <cell r="AV22">
            <v>1160</v>
          </cell>
          <cell r="AW22">
            <v>1200</v>
          </cell>
          <cell r="AX22">
            <v>1220</v>
          </cell>
          <cell r="AY22">
            <v>1270</v>
          </cell>
          <cell r="AZ22">
            <v>1290</v>
          </cell>
          <cell r="BA22">
            <v>1340</v>
          </cell>
          <cell r="BB22">
            <v>1400</v>
          </cell>
          <cell r="BC22">
            <v>1490</v>
          </cell>
          <cell r="BD22">
            <v>1560</v>
          </cell>
          <cell r="BE22">
            <v>1600</v>
          </cell>
          <cell r="BF22">
            <v>1750</v>
          </cell>
          <cell r="BG22">
            <v>1760</v>
          </cell>
          <cell r="BH22">
            <v>1740</v>
          </cell>
          <cell r="BI22">
            <v>1880</v>
          </cell>
          <cell r="BJ22">
            <v>2100</v>
          </cell>
          <cell r="BK22">
            <v>2160</v>
          </cell>
          <cell r="BL22">
            <v>2030</v>
          </cell>
        </row>
        <row r="23">
          <cell r="A23" t="str">
            <v>Belgium</v>
          </cell>
          <cell r="B23" t="str">
            <v>BEL</v>
          </cell>
          <cell r="C23" t="str">
            <v>Nitrous oxide emissions (thousand metric tons of CO2 equivalent)</v>
          </cell>
          <cell r="D23" t="str">
            <v>EN.ATM.NOXE.KT.CE</v>
          </cell>
        </row>
        <row r="23">
          <cell r="AI23">
            <v>8170</v>
          </cell>
          <cell r="AJ23">
            <v>8100</v>
          </cell>
          <cell r="AK23">
            <v>7730</v>
          </cell>
          <cell r="AL23">
            <v>7950</v>
          </cell>
          <cell r="AM23">
            <v>8450</v>
          </cell>
          <cell r="AN23">
            <v>8830</v>
          </cell>
          <cell r="AO23">
            <v>9320</v>
          </cell>
          <cell r="AP23">
            <v>9020</v>
          </cell>
          <cell r="AQ23">
            <v>9110</v>
          </cell>
          <cell r="AR23">
            <v>9050</v>
          </cell>
          <cell r="AS23">
            <v>7680</v>
          </cell>
          <cell r="AT23">
            <v>7470</v>
          </cell>
          <cell r="AU23">
            <v>7960</v>
          </cell>
          <cell r="AV23">
            <v>7200</v>
          </cell>
          <cell r="AW23">
            <v>7280</v>
          </cell>
          <cell r="AX23">
            <v>7160</v>
          </cell>
          <cell r="AY23">
            <v>6150</v>
          </cell>
          <cell r="AZ23">
            <v>5520</v>
          </cell>
          <cell r="BA23">
            <v>5480</v>
          </cell>
          <cell r="BB23">
            <v>5680</v>
          </cell>
          <cell r="BC23">
            <v>6190</v>
          </cell>
          <cell r="BD23">
            <v>4940</v>
          </cell>
          <cell r="BE23">
            <v>4950</v>
          </cell>
          <cell r="BF23">
            <v>4840</v>
          </cell>
          <cell r="BG23">
            <v>4820</v>
          </cell>
          <cell r="BH23">
            <v>4780</v>
          </cell>
          <cell r="BI23">
            <v>4620</v>
          </cell>
          <cell r="BJ23">
            <v>4570</v>
          </cell>
          <cell r="BK23">
            <v>4590</v>
          </cell>
          <cell r="BL23">
            <v>4580</v>
          </cell>
        </row>
        <row r="24">
          <cell r="A24" t="str">
            <v>Benin</v>
          </cell>
          <cell r="B24" t="str">
            <v>BEN</v>
          </cell>
          <cell r="C24" t="str">
            <v>Nitrous oxide emissions (thousand metric tons of CO2 equivalent)</v>
          </cell>
          <cell r="D24" t="str">
            <v>EN.ATM.NOXE.KT.CE</v>
          </cell>
        </row>
        <row r="24">
          <cell r="AI24">
            <v>1630</v>
          </cell>
          <cell r="AJ24">
            <v>1690</v>
          </cell>
          <cell r="AK24">
            <v>1720</v>
          </cell>
          <cell r="AL24">
            <v>1740</v>
          </cell>
          <cell r="AM24">
            <v>1850</v>
          </cell>
          <cell r="AN24">
            <v>1790</v>
          </cell>
          <cell r="AO24">
            <v>2090</v>
          </cell>
          <cell r="AP24">
            <v>2180</v>
          </cell>
          <cell r="AQ24">
            <v>2280</v>
          </cell>
          <cell r="AR24">
            <v>2230</v>
          </cell>
          <cell r="AS24">
            <v>2380</v>
          </cell>
          <cell r="AT24">
            <v>1940</v>
          </cell>
          <cell r="AU24">
            <v>2260</v>
          </cell>
          <cell r="AV24">
            <v>2030</v>
          </cell>
          <cell r="AW24">
            <v>1950</v>
          </cell>
          <cell r="AX24">
            <v>2340</v>
          </cell>
          <cell r="AY24">
            <v>2140</v>
          </cell>
          <cell r="AZ24">
            <v>2220</v>
          </cell>
          <cell r="BA24">
            <v>2010</v>
          </cell>
          <cell r="BB24">
            <v>2120</v>
          </cell>
          <cell r="BC24">
            <v>2150</v>
          </cell>
          <cell r="BD24">
            <v>2210</v>
          </cell>
          <cell r="BE24">
            <v>2260</v>
          </cell>
          <cell r="BF24">
            <v>2380</v>
          </cell>
          <cell r="BG24">
            <v>2380</v>
          </cell>
          <cell r="BH24">
            <v>2340</v>
          </cell>
          <cell r="BI24">
            <v>2560</v>
          </cell>
          <cell r="BJ24">
            <v>2470</v>
          </cell>
          <cell r="BK24">
            <v>2840</v>
          </cell>
          <cell r="BL24">
            <v>2720</v>
          </cell>
        </row>
        <row r="25">
          <cell r="A25" t="str">
            <v>Burkina Faso</v>
          </cell>
          <cell r="B25" t="str">
            <v>BFA</v>
          </cell>
          <cell r="C25" t="str">
            <v>Nitrous oxide emissions (thousand metric tons of CO2 equivalent)</v>
          </cell>
          <cell r="D25" t="str">
            <v>EN.ATM.NOXE.KT.CE</v>
          </cell>
        </row>
        <row r="25">
          <cell r="AI25">
            <v>4730</v>
          </cell>
          <cell r="AJ25">
            <v>4940</v>
          </cell>
          <cell r="AK25">
            <v>5040</v>
          </cell>
          <cell r="AL25">
            <v>5120</v>
          </cell>
          <cell r="AM25">
            <v>5380</v>
          </cell>
          <cell r="AN25">
            <v>5500</v>
          </cell>
          <cell r="AO25">
            <v>5450</v>
          </cell>
          <cell r="AP25">
            <v>5700</v>
          </cell>
          <cell r="AQ25">
            <v>5770</v>
          </cell>
          <cell r="AR25">
            <v>5910</v>
          </cell>
          <cell r="AS25">
            <v>6390</v>
          </cell>
          <cell r="AT25">
            <v>5860</v>
          </cell>
          <cell r="AU25">
            <v>6220</v>
          </cell>
          <cell r="AV25">
            <v>7540</v>
          </cell>
          <cell r="AW25">
            <v>7740</v>
          </cell>
          <cell r="AX25">
            <v>8030</v>
          </cell>
          <cell r="AY25">
            <v>7850</v>
          </cell>
          <cell r="AZ25">
            <v>7990</v>
          </cell>
          <cell r="BA25">
            <v>8150</v>
          </cell>
          <cell r="BB25">
            <v>8340</v>
          </cell>
          <cell r="BC25">
            <v>8720</v>
          </cell>
          <cell r="BD25">
            <v>8710</v>
          </cell>
          <cell r="BE25">
            <v>8790</v>
          </cell>
          <cell r="BF25">
            <v>9080</v>
          </cell>
          <cell r="BG25">
            <v>9150</v>
          </cell>
          <cell r="BH25">
            <v>9240</v>
          </cell>
          <cell r="BI25">
            <v>9750</v>
          </cell>
          <cell r="BJ25">
            <v>9790</v>
          </cell>
          <cell r="BK25">
            <v>9910</v>
          </cell>
          <cell r="BL25">
            <v>10120</v>
          </cell>
        </row>
        <row r="26">
          <cell r="A26" t="str">
            <v>Bangladesh</v>
          </cell>
          <cell r="B26" t="str">
            <v>BGD</v>
          </cell>
          <cell r="C26" t="str">
            <v>Nitrous oxide emissions (thousand metric tons of CO2 equivalent)</v>
          </cell>
          <cell r="D26" t="str">
            <v>EN.ATM.NOXE.KT.CE</v>
          </cell>
        </row>
        <row r="26">
          <cell r="AI26">
            <v>16430</v>
          </cell>
          <cell r="AJ26">
            <v>17220</v>
          </cell>
          <cell r="AK26">
            <v>17530</v>
          </cell>
          <cell r="AL26">
            <v>17920</v>
          </cell>
          <cell r="AM26">
            <v>18570</v>
          </cell>
          <cell r="AN26">
            <v>19850</v>
          </cell>
          <cell r="AO26">
            <v>20380</v>
          </cell>
          <cell r="AP26">
            <v>19910</v>
          </cell>
          <cell r="AQ26">
            <v>19950</v>
          </cell>
          <cell r="AR26">
            <v>21190</v>
          </cell>
          <cell r="AS26">
            <v>21360</v>
          </cell>
          <cell r="AT26">
            <v>21840</v>
          </cell>
          <cell r="AU26">
            <v>22420</v>
          </cell>
          <cell r="AV26">
            <v>21960</v>
          </cell>
          <cell r="AW26">
            <v>22100</v>
          </cell>
          <cell r="AX26">
            <v>22880</v>
          </cell>
          <cell r="AY26">
            <v>23910</v>
          </cell>
          <cell r="AZ26">
            <v>24000</v>
          </cell>
          <cell r="BA26">
            <v>26090</v>
          </cell>
          <cell r="BB26">
            <v>25590</v>
          </cell>
          <cell r="BC26">
            <v>26150</v>
          </cell>
          <cell r="BD26">
            <v>27200</v>
          </cell>
          <cell r="BE26">
            <v>26600</v>
          </cell>
          <cell r="BF26">
            <v>26760</v>
          </cell>
          <cell r="BG26">
            <v>27680</v>
          </cell>
          <cell r="BH26">
            <v>28360</v>
          </cell>
          <cell r="BI26">
            <v>27420</v>
          </cell>
          <cell r="BJ26">
            <v>28580</v>
          </cell>
          <cell r="BK26">
            <v>29330</v>
          </cell>
          <cell r="BL26">
            <v>28920</v>
          </cell>
        </row>
        <row r="27">
          <cell r="A27" t="str">
            <v>Bulgaria</v>
          </cell>
          <cell r="B27" t="str">
            <v>BGR</v>
          </cell>
          <cell r="C27" t="str">
            <v>Nitrous oxide emissions (thousand metric tons of CO2 equivalent)</v>
          </cell>
          <cell r="D27" t="str">
            <v>EN.ATM.NOXE.KT.CE</v>
          </cell>
        </row>
        <row r="27">
          <cell r="AI27">
            <v>8240</v>
          </cell>
          <cell r="AJ27">
            <v>7050</v>
          </cell>
          <cell r="AK27">
            <v>5230</v>
          </cell>
          <cell r="AL27">
            <v>4530</v>
          </cell>
          <cell r="AM27">
            <v>4570</v>
          </cell>
          <cell r="AN27">
            <v>4340</v>
          </cell>
          <cell r="AO27">
            <v>4430</v>
          </cell>
          <cell r="AP27">
            <v>4140</v>
          </cell>
          <cell r="AQ27">
            <v>3570</v>
          </cell>
          <cell r="AR27">
            <v>3320</v>
          </cell>
          <cell r="AS27">
            <v>3710</v>
          </cell>
          <cell r="AT27">
            <v>3920</v>
          </cell>
          <cell r="AU27">
            <v>4330</v>
          </cell>
          <cell r="AV27">
            <v>4440</v>
          </cell>
          <cell r="AW27">
            <v>4340</v>
          </cell>
          <cell r="AX27">
            <v>3960</v>
          </cell>
          <cell r="AY27">
            <v>3230</v>
          </cell>
          <cell r="AZ27">
            <v>3590</v>
          </cell>
          <cell r="BA27">
            <v>3810</v>
          </cell>
          <cell r="BB27">
            <v>3790</v>
          </cell>
          <cell r="BC27">
            <v>3720</v>
          </cell>
          <cell r="BD27">
            <v>4360</v>
          </cell>
          <cell r="BE27">
            <v>3450</v>
          </cell>
          <cell r="BF27">
            <v>3780</v>
          </cell>
          <cell r="BG27">
            <v>3850</v>
          </cell>
          <cell r="BH27">
            <v>4030</v>
          </cell>
          <cell r="BI27">
            <v>4050</v>
          </cell>
          <cell r="BJ27">
            <v>4120</v>
          </cell>
          <cell r="BK27">
            <v>4130</v>
          </cell>
          <cell r="BL27">
            <v>4160</v>
          </cell>
        </row>
        <row r="28">
          <cell r="A28" t="str">
            <v>Bahrain</v>
          </cell>
          <cell r="B28" t="str">
            <v>BHR</v>
          </cell>
          <cell r="C28" t="str">
            <v>Nitrous oxide emissions (thousand metric tons of CO2 equivalent)</v>
          </cell>
          <cell r="D28" t="str">
            <v>EN.ATM.NOXE.KT.CE</v>
          </cell>
        </row>
        <row r="28">
          <cell r="AI28">
            <v>50</v>
          </cell>
          <cell r="AJ28">
            <v>50</v>
          </cell>
          <cell r="AK28">
            <v>50</v>
          </cell>
          <cell r="AL28">
            <v>50</v>
          </cell>
          <cell r="AM28">
            <v>60</v>
          </cell>
          <cell r="AN28">
            <v>60</v>
          </cell>
          <cell r="AO28">
            <v>60</v>
          </cell>
          <cell r="AP28">
            <v>60</v>
          </cell>
          <cell r="AQ28">
            <v>70</v>
          </cell>
          <cell r="AR28">
            <v>60</v>
          </cell>
          <cell r="AS28">
            <v>70</v>
          </cell>
          <cell r="AT28">
            <v>70</v>
          </cell>
          <cell r="AU28">
            <v>80</v>
          </cell>
          <cell r="AV28">
            <v>90</v>
          </cell>
          <cell r="AW28">
            <v>100</v>
          </cell>
          <cell r="AX28">
            <v>110</v>
          </cell>
          <cell r="AY28">
            <v>110</v>
          </cell>
          <cell r="AZ28">
            <v>110</v>
          </cell>
          <cell r="BA28">
            <v>120</v>
          </cell>
          <cell r="BB28">
            <v>110</v>
          </cell>
          <cell r="BC28">
            <v>130</v>
          </cell>
          <cell r="BD28">
            <v>130</v>
          </cell>
          <cell r="BE28">
            <v>130</v>
          </cell>
          <cell r="BF28">
            <v>140</v>
          </cell>
          <cell r="BG28">
            <v>140</v>
          </cell>
          <cell r="BH28">
            <v>150</v>
          </cell>
          <cell r="BI28">
            <v>150</v>
          </cell>
          <cell r="BJ28">
            <v>160</v>
          </cell>
          <cell r="BK28">
            <v>190</v>
          </cell>
          <cell r="BL28">
            <v>180</v>
          </cell>
        </row>
        <row r="29">
          <cell r="A29" t="str">
            <v>Bahamas, The</v>
          </cell>
          <cell r="B29" t="str">
            <v>BHS</v>
          </cell>
          <cell r="C29" t="str">
            <v>Nitrous oxide emissions (thousand metric tons of CO2 equivalent)</v>
          </cell>
          <cell r="D29" t="str">
            <v>EN.ATM.NOXE.KT.CE</v>
          </cell>
        </row>
        <row r="29">
          <cell r="AI29">
            <v>20</v>
          </cell>
          <cell r="AJ29">
            <v>20</v>
          </cell>
          <cell r="AK29">
            <v>20</v>
          </cell>
          <cell r="AL29">
            <v>20</v>
          </cell>
          <cell r="AM29">
            <v>20</v>
          </cell>
          <cell r="AN29">
            <v>20</v>
          </cell>
          <cell r="AO29">
            <v>30</v>
          </cell>
          <cell r="AP29">
            <v>20</v>
          </cell>
          <cell r="AQ29">
            <v>30</v>
          </cell>
          <cell r="AR29">
            <v>20</v>
          </cell>
          <cell r="AS29">
            <v>20</v>
          </cell>
          <cell r="AT29">
            <v>20</v>
          </cell>
          <cell r="AU29">
            <v>20</v>
          </cell>
          <cell r="AV29">
            <v>20</v>
          </cell>
          <cell r="AW29">
            <v>30</v>
          </cell>
          <cell r="AX29">
            <v>20</v>
          </cell>
          <cell r="AY29">
            <v>20</v>
          </cell>
          <cell r="AZ29">
            <v>20</v>
          </cell>
          <cell r="BA29">
            <v>30</v>
          </cell>
          <cell r="BB29">
            <v>20</v>
          </cell>
          <cell r="BC29">
            <v>20</v>
          </cell>
          <cell r="BD29">
            <v>30</v>
          </cell>
          <cell r="BE29">
            <v>30</v>
          </cell>
          <cell r="BF29">
            <v>30</v>
          </cell>
          <cell r="BG29">
            <v>30</v>
          </cell>
          <cell r="BH29">
            <v>30</v>
          </cell>
          <cell r="BI29">
            <v>30</v>
          </cell>
          <cell r="BJ29">
            <v>30</v>
          </cell>
          <cell r="BK29">
            <v>30</v>
          </cell>
          <cell r="BL29">
            <v>30</v>
          </cell>
        </row>
        <row r="30">
          <cell r="A30" t="str">
            <v>Bosnia and Herzegovina</v>
          </cell>
          <cell r="B30" t="str">
            <v>BIH</v>
          </cell>
          <cell r="C30" t="str">
            <v>Nitrous oxide emissions (thousand metric tons of CO2 equivalent)</v>
          </cell>
          <cell r="D30" t="str">
            <v>EN.ATM.NOXE.KT.CE</v>
          </cell>
        </row>
        <row r="30">
          <cell r="AI30">
            <v>1120</v>
          </cell>
          <cell r="AJ30">
            <v>990</v>
          </cell>
          <cell r="AK30">
            <v>890</v>
          </cell>
          <cell r="AL30">
            <v>800</v>
          </cell>
          <cell r="AM30">
            <v>670</v>
          </cell>
          <cell r="AN30">
            <v>570</v>
          </cell>
          <cell r="AO30">
            <v>500</v>
          </cell>
          <cell r="AP30">
            <v>630</v>
          </cell>
          <cell r="AQ30">
            <v>800</v>
          </cell>
          <cell r="AR30">
            <v>850</v>
          </cell>
          <cell r="AS30">
            <v>880</v>
          </cell>
          <cell r="AT30">
            <v>810</v>
          </cell>
          <cell r="AU30">
            <v>800</v>
          </cell>
          <cell r="AV30">
            <v>770</v>
          </cell>
          <cell r="AW30">
            <v>970</v>
          </cell>
          <cell r="AX30">
            <v>920</v>
          </cell>
          <cell r="AY30">
            <v>940</v>
          </cell>
          <cell r="AZ30">
            <v>940</v>
          </cell>
          <cell r="BA30">
            <v>890</v>
          </cell>
          <cell r="BB30">
            <v>1220</v>
          </cell>
          <cell r="BC30">
            <v>1200</v>
          </cell>
          <cell r="BD30">
            <v>1340</v>
          </cell>
          <cell r="BE30">
            <v>1420</v>
          </cell>
          <cell r="BF30">
            <v>1330</v>
          </cell>
          <cell r="BG30">
            <v>1430</v>
          </cell>
          <cell r="BH30">
            <v>1480</v>
          </cell>
          <cell r="BI30">
            <v>1360</v>
          </cell>
          <cell r="BJ30">
            <v>1350</v>
          </cell>
          <cell r="BK30">
            <v>1270</v>
          </cell>
          <cell r="BL30">
            <v>1340</v>
          </cell>
        </row>
        <row r="31">
          <cell r="A31" t="str">
            <v>Belarus</v>
          </cell>
          <cell r="B31" t="str">
            <v>BLR</v>
          </cell>
          <cell r="C31" t="str">
            <v>Nitrous oxide emissions (thousand metric tons of CO2 equivalent)</v>
          </cell>
          <cell r="D31" t="str">
            <v>EN.ATM.NOXE.KT.CE</v>
          </cell>
        </row>
        <row r="31">
          <cell r="AI31">
            <v>17490</v>
          </cell>
          <cell r="AJ31">
            <v>16480</v>
          </cell>
          <cell r="AK31">
            <v>13070</v>
          </cell>
          <cell r="AL31">
            <v>12760</v>
          </cell>
          <cell r="AM31">
            <v>12040</v>
          </cell>
          <cell r="AN31">
            <v>11900</v>
          </cell>
          <cell r="AO31">
            <v>11930</v>
          </cell>
          <cell r="AP31">
            <v>11970</v>
          </cell>
          <cell r="AQ31">
            <v>11880</v>
          </cell>
          <cell r="AR31">
            <v>11830</v>
          </cell>
          <cell r="AS31">
            <v>11610</v>
          </cell>
          <cell r="AT31">
            <v>11620</v>
          </cell>
          <cell r="AU31">
            <v>11280</v>
          </cell>
          <cell r="AV31">
            <v>11530</v>
          </cell>
          <cell r="AW31">
            <v>11750</v>
          </cell>
          <cell r="AX31">
            <v>12110</v>
          </cell>
          <cell r="AY31">
            <v>12600</v>
          </cell>
          <cell r="AZ31">
            <v>12450</v>
          </cell>
          <cell r="BA31">
            <v>12990</v>
          </cell>
          <cell r="BB31">
            <v>13130</v>
          </cell>
          <cell r="BC31">
            <v>13030</v>
          </cell>
          <cell r="BD31">
            <v>13530</v>
          </cell>
          <cell r="BE31">
            <v>13390</v>
          </cell>
          <cell r="BF31">
            <v>13150</v>
          </cell>
          <cell r="BG31">
            <v>12730</v>
          </cell>
          <cell r="BH31">
            <v>12610</v>
          </cell>
          <cell r="BI31">
            <v>11860</v>
          </cell>
          <cell r="BJ31">
            <v>12280</v>
          </cell>
          <cell r="BK31">
            <v>12150</v>
          </cell>
          <cell r="BL31">
            <v>12060</v>
          </cell>
        </row>
        <row r="32">
          <cell r="A32" t="str">
            <v>Belize</v>
          </cell>
          <cell r="B32" t="str">
            <v>BLZ</v>
          </cell>
          <cell r="C32" t="str">
            <v>Nitrous oxide emissions (thousand metric tons of CO2 equivalent)</v>
          </cell>
          <cell r="D32" t="str">
            <v>EN.ATM.NOXE.KT.CE</v>
          </cell>
        </row>
        <row r="32">
          <cell r="AI32">
            <v>100</v>
          </cell>
          <cell r="AJ32">
            <v>100</v>
          </cell>
          <cell r="AK32">
            <v>110</v>
          </cell>
          <cell r="AL32">
            <v>100</v>
          </cell>
          <cell r="AM32">
            <v>100</v>
          </cell>
          <cell r="AN32">
            <v>90</v>
          </cell>
          <cell r="AO32">
            <v>90</v>
          </cell>
          <cell r="AP32">
            <v>90</v>
          </cell>
          <cell r="AQ32">
            <v>100</v>
          </cell>
          <cell r="AR32">
            <v>100</v>
          </cell>
          <cell r="AS32">
            <v>100</v>
          </cell>
          <cell r="AT32">
            <v>100</v>
          </cell>
          <cell r="AU32">
            <v>160</v>
          </cell>
          <cell r="AV32">
            <v>230</v>
          </cell>
          <cell r="AW32">
            <v>100</v>
          </cell>
          <cell r="AX32">
            <v>120</v>
          </cell>
          <cell r="AY32">
            <v>110</v>
          </cell>
          <cell r="AZ32">
            <v>120</v>
          </cell>
          <cell r="BA32">
            <v>120</v>
          </cell>
          <cell r="BB32">
            <v>150</v>
          </cell>
          <cell r="BC32">
            <v>130</v>
          </cell>
          <cell r="BD32">
            <v>160</v>
          </cell>
          <cell r="BE32">
            <v>150</v>
          </cell>
          <cell r="BF32">
            <v>220</v>
          </cell>
          <cell r="BG32">
            <v>220</v>
          </cell>
          <cell r="BH32">
            <v>230</v>
          </cell>
          <cell r="BI32">
            <v>230</v>
          </cell>
          <cell r="BJ32">
            <v>220</v>
          </cell>
          <cell r="BK32">
            <v>200</v>
          </cell>
          <cell r="BL32">
            <v>220</v>
          </cell>
        </row>
        <row r="33">
          <cell r="A33" t="str">
            <v>Bermuda</v>
          </cell>
          <cell r="B33" t="str">
            <v>BMU</v>
          </cell>
          <cell r="C33" t="str">
            <v>Nitrous oxide emissions (thousand metric tons of CO2 equivalent)</v>
          </cell>
          <cell r="D33" t="str">
            <v>EN.ATM.NOXE.KT.CE</v>
          </cell>
        </row>
        <row r="34">
          <cell r="A34" t="str">
            <v>Bolivia</v>
          </cell>
          <cell r="B34" t="str">
            <v>BOL</v>
          </cell>
          <cell r="C34" t="str">
            <v>Nitrous oxide emissions (thousand metric tons of CO2 equivalent)</v>
          </cell>
          <cell r="D34" t="str">
            <v>EN.ATM.NOXE.KT.CE</v>
          </cell>
        </row>
        <row r="34">
          <cell r="AI34">
            <v>5010</v>
          </cell>
          <cell r="AJ34">
            <v>5140</v>
          </cell>
          <cell r="AK34">
            <v>5240</v>
          </cell>
          <cell r="AL34">
            <v>5380</v>
          </cell>
          <cell r="AM34">
            <v>5540</v>
          </cell>
          <cell r="AN34">
            <v>5680</v>
          </cell>
          <cell r="AO34">
            <v>5480</v>
          </cell>
          <cell r="AP34">
            <v>5670</v>
          </cell>
          <cell r="AQ34">
            <v>6010</v>
          </cell>
          <cell r="AR34">
            <v>6350</v>
          </cell>
          <cell r="AS34">
            <v>6040</v>
          </cell>
          <cell r="AT34">
            <v>6010</v>
          </cell>
          <cell r="AU34">
            <v>6890</v>
          </cell>
          <cell r="AV34">
            <v>6580</v>
          </cell>
          <cell r="AW34">
            <v>7440</v>
          </cell>
          <cell r="AX34">
            <v>7980</v>
          </cell>
          <cell r="AY34">
            <v>7660</v>
          </cell>
          <cell r="AZ34">
            <v>7650</v>
          </cell>
          <cell r="BA34">
            <v>7670</v>
          </cell>
          <cell r="BB34">
            <v>7660</v>
          </cell>
          <cell r="BC34">
            <v>9520</v>
          </cell>
          <cell r="BD34">
            <v>8460</v>
          </cell>
          <cell r="BE34">
            <v>8480</v>
          </cell>
          <cell r="BF34">
            <v>8470</v>
          </cell>
          <cell r="BG34">
            <v>8050</v>
          </cell>
          <cell r="BH34">
            <v>8580</v>
          </cell>
          <cell r="BI34">
            <v>9080</v>
          </cell>
          <cell r="BJ34">
            <v>8890</v>
          </cell>
          <cell r="BK34">
            <v>8800</v>
          </cell>
          <cell r="BL34">
            <v>9720</v>
          </cell>
        </row>
        <row r="35">
          <cell r="A35" t="str">
            <v>Brazil</v>
          </cell>
          <cell r="B35" t="str">
            <v>BRA</v>
          </cell>
          <cell r="C35" t="str">
            <v>Nitrous oxide emissions (thousand metric tons of CO2 equivalent)</v>
          </cell>
          <cell r="D35" t="str">
            <v>EN.ATM.NOXE.KT.CE</v>
          </cell>
        </row>
        <row r="35">
          <cell r="AI35">
            <v>106270</v>
          </cell>
          <cell r="AJ35">
            <v>110200</v>
          </cell>
          <cell r="AK35">
            <v>111860</v>
          </cell>
          <cell r="AL35">
            <v>114640</v>
          </cell>
          <cell r="AM35">
            <v>118100</v>
          </cell>
          <cell r="AN35">
            <v>120050</v>
          </cell>
          <cell r="AO35">
            <v>113010</v>
          </cell>
          <cell r="AP35">
            <v>116340</v>
          </cell>
          <cell r="AQ35">
            <v>123650</v>
          </cell>
          <cell r="AR35">
            <v>124030</v>
          </cell>
          <cell r="AS35">
            <v>123930</v>
          </cell>
          <cell r="AT35">
            <v>129860</v>
          </cell>
          <cell r="AU35">
            <v>140220</v>
          </cell>
          <cell r="AV35">
            <v>145710</v>
          </cell>
          <cell r="AW35">
            <v>156220</v>
          </cell>
          <cell r="AX35">
            <v>155130</v>
          </cell>
          <cell r="AY35">
            <v>152980</v>
          </cell>
          <cell r="AZ35">
            <v>158620</v>
          </cell>
          <cell r="BA35">
            <v>152420</v>
          </cell>
          <cell r="BB35">
            <v>148640</v>
          </cell>
          <cell r="BC35">
            <v>166180</v>
          </cell>
          <cell r="BD35">
            <v>165610</v>
          </cell>
          <cell r="BE35">
            <v>166610</v>
          </cell>
          <cell r="BF35">
            <v>167210</v>
          </cell>
          <cell r="BG35">
            <v>174020</v>
          </cell>
          <cell r="BH35">
            <v>171370</v>
          </cell>
          <cell r="BI35">
            <v>175480</v>
          </cell>
          <cell r="BJ35">
            <v>183640</v>
          </cell>
          <cell r="BK35">
            <v>178490</v>
          </cell>
          <cell r="BL35">
            <v>182050</v>
          </cell>
        </row>
        <row r="36">
          <cell r="A36" t="str">
            <v>Barbados</v>
          </cell>
          <cell r="B36" t="str">
            <v>BRB</v>
          </cell>
          <cell r="C36" t="str">
            <v>Nitrous oxide emissions (thousand metric tons of CO2 equivalent)</v>
          </cell>
          <cell r="D36" t="str">
            <v>EN.ATM.NOXE.KT.CE</v>
          </cell>
        </row>
        <row r="36">
          <cell r="AI36">
            <v>50</v>
          </cell>
          <cell r="AJ36">
            <v>50</v>
          </cell>
          <cell r="AK36">
            <v>50</v>
          </cell>
          <cell r="AL36">
            <v>50</v>
          </cell>
          <cell r="AM36">
            <v>50</v>
          </cell>
          <cell r="AN36">
            <v>50</v>
          </cell>
          <cell r="AO36">
            <v>50</v>
          </cell>
          <cell r="AP36">
            <v>50</v>
          </cell>
          <cell r="AQ36">
            <v>50</v>
          </cell>
          <cell r="AR36">
            <v>50</v>
          </cell>
          <cell r="AS36">
            <v>50</v>
          </cell>
          <cell r="AT36">
            <v>40</v>
          </cell>
          <cell r="AU36">
            <v>40</v>
          </cell>
          <cell r="AV36">
            <v>40</v>
          </cell>
          <cell r="AW36">
            <v>50</v>
          </cell>
          <cell r="AX36">
            <v>40</v>
          </cell>
          <cell r="AY36">
            <v>40</v>
          </cell>
          <cell r="AZ36">
            <v>40</v>
          </cell>
          <cell r="BA36">
            <v>40</v>
          </cell>
          <cell r="BB36">
            <v>40</v>
          </cell>
          <cell r="BC36">
            <v>40</v>
          </cell>
          <cell r="BD36">
            <v>40</v>
          </cell>
          <cell r="BE36">
            <v>40</v>
          </cell>
          <cell r="BF36">
            <v>40</v>
          </cell>
          <cell r="BG36">
            <v>40</v>
          </cell>
          <cell r="BH36">
            <v>40</v>
          </cell>
          <cell r="BI36">
            <v>40</v>
          </cell>
          <cell r="BJ36">
            <v>40</v>
          </cell>
          <cell r="BK36">
            <v>40</v>
          </cell>
          <cell r="BL36">
            <v>40</v>
          </cell>
        </row>
        <row r="37">
          <cell r="A37" t="str">
            <v>Brunei Darussalam</v>
          </cell>
          <cell r="B37" t="str">
            <v>BRN</v>
          </cell>
          <cell r="C37" t="str">
            <v>Nitrous oxide emissions (thousand metric tons of CO2 equivalent)</v>
          </cell>
          <cell r="D37" t="str">
            <v>EN.ATM.NOXE.KT.CE</v>
          </cell>
        </row>
        <row r="37">
          <cell r="AI37">
            <v>80</v>
          </cell>
          <cell r="AJ37">
            <v>90</v>
          </cell>
          <cell r="AK37">
            <v>90</v>
          </cell>
          <cell r="AL37">
            <v>80</v>
          </cell>
          <cell r="AM37">
            <v>80</v>
          </cell>
          <cell r="AN37">
            <v>90</v>
          </cell>
          <cell r="AO37">
            <v>90</v>
          </cell>
          <cell r="AP37">
            <v>90</v>
          </cell>
          <cell r="AQ37">
            <v>100</v>
          </cell>
          <cell r="AR37">
            <v>110</v>
          </cell>
          <cell r="AS37">
            <v>110</v>
          </cell>
          <cell r="AT37">
            <v>120</v>
          </cell>
          <cell r="AU37">
            <v>110</v>
          </cell>
          <cell r="AV37">
            <v>120</v>
          </cell>
          <cell r="AW37">
            <v>120</v>
          </cell>
          <cell r="AX37">
            <v>120</v>
          </cell>
          <cell r="AY37">
            <v>130</v>
          </cell>
          <cell r="AZ37">
            <v>130</v>
          </cell>
          <cell r="BA37">
            <v>130</v>
          </cell>
          <cell r="BB37">
            <v>130</v>
          </cell>
          <cell r="BC37">
            <v>140</v>
          </cell>
          <cell r="BD37">
            <v>130</v>
          </cell>
          <cell r="BE37">
            <v>150</v>
          </cell>
          <cell r="BF37">
            <v>150</v>
          </cell>
          <cell r="BG37">
            <v>140</v>
          </cell>
          <cell r="BH37">
            <v>140</v>
          </cell>
          <cell r="BI37">
            <v>150</v>
          </cell>
          <cell r="BJ37">
            <v>140</v>
          </cell>
          <cell r="BK37">
            <v>150</v>
          </cell>
          <cell r="BL37">
            <v>150</v>
          </cell>
        </row>
        <row r="38">
          <cell r="A38" t="str">
            <v>Bhutan</v>
          </cell>
          <cell r="B38" t="str">
            <v>BTN</v>
          </cell>
          <cell r="C38" t="str">
            <v>Nitrous oxide emissions (thousand metric tons of CO2 equivalent)</v>
          </cell>
          <cell r="D38" t="str">
            <v>EN.ATM.NOXE.KT.CE</v>
          </cell>
        </row>
        <row r="38">
          <cell r="AI38">
            <v>110</v>
          </cell>
          <cell r="AJ38">
            <v>110</v>
          </cell>
          <cell r="AK38">
            <v>100</v>
          </cell>
          <cell r="AL38">
            <v>110</v>
          </cell>
          <cell r="AM38">
            <v>110</v>
          </cell>
          <cell r="AN38">
            <v>120</v>
          </cell>
          <cell r="AO38">
            <v>120</v>
          </cell>
          <cell r="AP38">
            <v>120</v>
          </cell>
          <cell r="AQ38">
            <v>110</v>
          </cell>
          <cell r="AR38">
            <v>120</v>
          </cell>
          <cell r="AS38">
            <v>110</v>
          </cell>
          <cell r="AT38">
            <v>100</v>
          </cell>
          <cell r="AU38">
            <v>110</v>
          </cell>
          <cell r="AV38">
            <v>100</v>
          </cell>
          <cell r="AW38">
            <v>110</v>
          </cell>
          <cell r="AX38">
            <v>120</v>
          </cell>
          <cell r="AY38">
            <v>110</v>
          </cell>
          <cell r="AZ38">
            <v>120</v>
          </cell>
          <cell r="BA38">
            <v>110</v>
          </cell>
          <cell r="BB38">
            <v>110</v>
          </cell>
          <cell r="BC38">
            <v>110</v>
          </cell>
          <cell r="BD38">
            <v>110</v>
          </cell>
          <cell r="BE38">
            <v>110</v>
          </cell>
          <cell r="BF38">
            <v>110</v>
          </cell>
          <cell r="BG38">
            <v>110</v>
          </cell>
          <cell r="BH38">
            <v>100</v>
          </cell>
          <cell r="BI38">
            <v>100</v>
          </cell>
          <cell r="BJ38">
            <v>110</v>
          </cell>
          <cell r="BK38">
            <v>110</v>
          </cell>
          <cell r="BL38">
            <v>110</v>
          </cell>
        </row>
        <row r="39">
          <cell r="A39" t="str">
            <v>Botswana</v>
          </cell>
          <cell r="B39" t="str">
            <v>BWA</v>
          </cell>
          <cell r="C39" t="str">
            <v>Nitrous oxide emissions (thousand metric tons of CO2 equivalent)</v>
          </cell>
          <cell r="D39" t="str">
            <v>EN.ATM.NOXE.KT.CE</v>
          </cell>
        </row>
        <row r="39">
          <cell r="AI39">
            <v>4600</v>
          </cell>
          <cell r="AJ39">
            <v>4410</v>
          </cell>
          <cell r="AK39">
            <v>4280</v>
          </cell>
          <cell r="AL39">
            <v>4170</v>
          </cell>
          <cell r="AM39">
            <v>4320</v>
          </cell>
          <cell r="AN39">
            <v>4630</v>
          </cell>
          <cell r="AO39">
            <v>5430</v>
          </cell>
          <cell r="AP39">
            <v>5140</v>
          </cell>
          <cell r="AQ39">
            <v>4620</v>
          </cell>
          <cell r="AR39">
            <v>4510</v>
          </cell>
          <cell r="AS39">
            <v>4320</v>
          </cell>
          <cell r="AT39">
            <v>5410</v>
          </cell>
          <cell r="AU39">
            <v>5590</v>
          </cell>
          <cell r="AV39">
            <v>1940</v>
          </cell>
          <cell r="AW39">
            <v>2210</v>
          </cell>
          <cell r="AX39">
            <v>2760</v>
          </cell>
          <cell r="AY39">
            <v>3800</v>
          </cell>
          <cell r="AZ39">
            <v>2760</v>
          </cell>
          <cell r="BA39">
            <v>7250</v>
          </cell>
          <cell r="BB39">
            <v>2620</v>
          </cell>
          <cell r="BC39">
            <v>8440</v>
          </cell>
          <cell r="BD39">
            <v>10690</v>
          </cell>
          <cell r="BE39">
            <v>4390</v>
          </cell>
          <cell r="BF39">
            <v>3890</v>
          </cell>
          <cell r="BG39">
            <v>2520</v>
          </cell>
          <cell r="BH39">
            <v>2210</v>
          </cell>
          <cell r="BI39">
            <v>1840</v>
          </cell>
          <cell r="BJ39">
            <v>3540</v>
          </cell>
          <cell r="BK39">
            <v>2390</v>
          </cell>
          <cell r="BL39">
            <v>1530</v>
          </cell>
        </row>
        <row r="40">
          <cell r="A40" t="str">
            <v>Central African Republic</v>
          </cell>
          <cell r="B40" t="str">
            <v>CAF</v>
          </cell>
          <cell r="C40" t="str">
            <v>Nitrous oxide emissions (thousand metric tons of CO2 equivalent)</v>
          </cell>
          <cell r="D40" t="str">
            <v>EN.ATM.NOXE.KT.CE</v>
          </cell>
        </row>
        <row r="40">
          <cell r="AI40">
            <v>8040</v>
          </cell>
          <cell r="AJ40">
            <v>8160</v>
          </cell>
          <cell r="AK40">
            <v>8170</v>
          </cell>
          <cell r="AL40">
            <v>8190</v>
          </cell>
          <cell r="AM40">
            <v>10620</v>
          </cell>
          <cell r="AN40">
            <v>10660</v>
          </cell>
          <cell r="AO40">
            <v>11690</v>
          </cell>
          <cell r="AP40">
            <v>11760</v>
          </cell>
          <cell r="AQ40">
            <v>12770</v>
          </cell>
          <cell r="AR40">
            <v>11530</v>
          </cell>
          <cell r="AS40">
            <v>13060</v>
          </cell>
          <cell r="AT40">
            <v>11040</v>
          </cell>
          <cell r="AU40">
            <v>9840</v>
          </cell>
          <cell r="AV40">
            <v>12500</v>
          </cell>
          <cell r="AW40">
            <v>11120</v>
          </cell>
          <cell r="AX40">
            <v>11630</v>
          </cell>
          <cell r="AY40">
            <v>11670</v>
          </cell>
          <cell r="AZ40">
            <v>11800</v>
          </cell>
          <cell r="BA40">
            <v>12450</v>
          </cell>
          <cell r="BB40">
            <v>10060</v>
          </cell>
          <cell r="BC40">
            <v>11170</v>
          </cell>
          <cell r="BD40">
            <v>11740</v>
          </cell>
          <cell r="BE40">
            <v>10230</v>
          </cell>
          <cell r="BF40">
            <v>10860</v>
          </cell>
          <cell r="BG40">
            <v>10610</v>
          </cell>
          <cell r="BH40">
            <v>10750</v>
          </cell>
          <cell r="BI40">
            <v>11660</v>
          </cell>
          <cell r="BJ40">
            <v>10850</v>
          </cell>
          <cell r="BK40">
            <v>11110</v>
          </cell>
          <cell r="BL40">
            <v>9940</v>
          </cell>
        </row>
        <row r="41">
          <cell r="A41" t="str">
            <v>Canada</v>
          </cell>
          <cell r="B41" t="str">
            <v>CAN</v>
          </cell>
          <cell r="C41" t="str">
            <v>Nitrous oxide emissions (thousand metric tons of CO2 equivalent)</v>
          </cell>
          <cell r="D41" t="str">
            <v>EN.ATM.NOXE.KT.CE</v>
          </cell>
        </row>
        <row r="41">
          <cell r="AI41">
            <v>40220</v>
          </cell>
          <cell r="AJ41">
            <v>39950</v>
          </cell>
          <cell r="AK41">
            <v>40460</v>
          </cell>
          <cell r="AL41">
            <v>40230</v>
          </cell>
          <cell r="AM41">
            <v>42280</v>
          </cell>
          <cell r="AN41">
            <v>43620</v>
          </cell>
          <cell r="AO41">
            <v>45930</v>
          </cell>
          <cell r="AP41">
            <v>43670</v>
          </cell>
          <cell r="AQ41">
            <v>40360</v>
          </cell>
          <cell r="AR41">
            <v>37140</v>
          </cell>
          <cell r="AS41">
            <v>35450</v>
          </cell>
          <cell r="AT41">
            <v>34780</v>
          </cell>
          <cell r="AU41">
            <v>36080</v>
          </cell>
          <cell r="AV41">
            <v>36650</v>
          </cell>
          <cell r="AW41">
            <v>38770</v>
          </cell>
          <cell r="AX41">
            <v>39860</v>
          </cell>
          <cell r="AY41">
            <v>35670</v>
          </cell>
          <cell r="AZ41">
            <v>39900</v>
          </cell>
          <cell r="BA41">
            <v>40190</v>
          </cell>
          <cell r="BB41">
            <v>37020</v>
          </cell>
          <cell r="BC41">
            <v>37420</v>
          </cell>
          <cell r="BD41">
            <v>40040</v>
          </cell>
          <cell r="BE41">
            <v>42150</v>
          </cell>
          <cell r="BF41">
            <v>41750</v>
          </cell>
          <cell r="BG41">
            <v>41190</v>
          </cell>
          <cell r="BH41">
            <v>41150</v>
          </cell>
          <cell r="BI41">
            <v>40240</v>
          </cell>
          <cell r="BJ41">
            <v>40940</v>
          </cell>
          <cell r="BK41">
            <v>42760</v>
          </cell>
          <cell r="BL41">
            <v>41500</v>
          </cell>
        </row>
        <row r="42">
          <cell r="A42" t="str">
            <v>Central Europe and the Baltics</v>
          </cell>
          <cell r="B42" t="str">
            <v>CEB</v>
          </cell>
          <cell r="C42" t="str">
            <v>Nitrous oxide emissions (thousand metric tons of CO2 equivalent)</v>
          </cell>
          <cell r="D42" t="str">
            <v>EN.ATM.NOXE.KT.CE</v>
          </cell>
        </row>
        <row r="42">
          <cell r="AI42">
            <v>86850</v>
          </cell>
          <cell r="AJ42">
            <v>73820</v>
          </cell>
          <cell r="AK42">
            <v>67850</v>
          </cell>
          <cell r="AL42">
            <v>65740</v>
          </cell>
          <cell r="AM42">
            <v>64990</v>
          </cell>
          <cell r="AN42">
            <v>64130</v>
          </cell>
          <cell r="AO42">
            <v>66100</v>
          </cell>
          <cell r="AP42">
            <v>65790</v>
          </cell>
          <cell r="AQ42">
            <v>61980</v>
          </cell>
          <cell r="AR42">
            <v>59940</v>
          </cell>
          <cell r="AS42">
            <v>62830</v>
          </cell>
          <cell r="AT42">
            <v>63600</v>
          </cell>
          <cell r="AU42">
            <v>60900</v>
          </cell>
          <cell r="AV42">
            <v>62300</v>
          </cell>
          <cell r="AW42">
            <v>65410</v>
          </cell>
          <cell r="AX42">
            <v>65500</v>
          </cell>
          <cell r="AY42">
            <v>64480</v>
          </cell>
          <cell r="AZ42">
            <v>66200</v>
          </cell>
          <cell r="BA42">
            <v>63850</v>
          </cell>
          <cell r="BB42">
            <v>55660</v>
          </cell>
          <cell r="BC42">
            <v>56660</v>
          </cell>
          <cell r="BD42">
            <v>57550</v>
          </cell>
          <cell r="BE42">
            <v>56140</v>
          </cell>
          <cell r="BF42">
            <v>55100</v>
          </cell>
          <cell r="BG42">
            <v>54530</v>
          </cell>
          <cell r="BH42">
            <v>55760</v>
          </cell>
          <cell r="BI42">
            <v>56670</v>
          </cell>
          <cell r="BJ42">
            <v>56910</v>
          </cell>
          <cell r="BK42">
            <v>56940</v>
          </cell>
          <cell r="BL42">
            <v>57340</v>
          </cell>
        </row>
        <row r="43">
          <cell r="A43" t="str">
            <v>Switzerland</v>
          </cell>
          <cell r="B43" t="str">
            <v>CHE</v>
          </cell>
          <cell r="C43" t="str">
            <v>Nitrous oxide emissions (thousand metric tons of CO2 equivalent)</v>
          </cell>
          <cell r="D43" t="str">
            <v>EN.ATM.NOXE.KT.CE</v>
          </cell>
        </row>
        <row r="43">
          <cell r="AI43">
            <v>2840</v>
          </cell>
          <cell r="AJ43">
            <v>2820</v>
          </cell>
          <cell r="AK43">
            <v>2790</v>
          </cell>
          <cell r="AL43">
            <v>2740</v>
          </cell>
          <cell r="AM43">
            <v>2750</v>
          </cell>
          <cell r="AN43">
            <v>2730</v>
          </cell>
          <cell r="AO43">
            <v>2710</v>
          </cell>
          <cell r="AP43">
            <v>2630</v>
          </cell>
          <cell r="AQ43">
            <v>2630</v>
          </cell>
          <cell r="AR43">
            <v>2550</v>
          </cell>
          <cell r="AS43">
            <v>2550</v>
          </cell>
          <cell r="AT43">
            <v>2590</v>
          </cell>
          <cell r="AU43">
            <v>2480</v>
          </cell>
          <cell r="AV43">
            <v>2470</v>
          </cell>
          <cell r="AW43">
            <v>2490</v>
          </cell>
          <cell r="AX43">
            <v>2540</v>
          </cell>
          <cell r="AY43">
            <v>2560</v>
          </cell>
          <cell r="AZ43">
            <v>2520</v>
          </cell>
          <cell r="BA43">
            <v>2590</v>
          </cell>
          <cell r="BB43">
            <v>2550</v>
          </cell>
          <cell r="BC43">
            <v>2560</v>
          </cell>
          <cell r="BD43">
            <v>2510</v>
          </cell>
          <cell r="BE43">
            <v>2460</v>
          </cell>
          <cell r="BF43">
            <v>2480</v>
          </cell>
          <cell r="BG43">
            <v>2450</v>
          </cell>
          <cell r="BH43">
            <v>2440</v>
          </cell>
          <cell r="BI43">
            <v>2450</v>
          </cell>
          <cell r="BJ43">
            <v>2440</v>
          </cell>
          <cell r="BK43">
            <v>2410</v>
          </cell>
          <cell r="BL43">
            <v>2420</v>
          </cell>
        </row>
        <row r="44">
          <cell r="A44" t="str">
            <v>Channel Islands</v>
          </cell>
          <cell r="B44" t="str">
            <v>CHI</v>
          </cell>
          <cell r="C44" t="str">
            <v>Nitrous oxide emissions (thousand metric tons of CO2 equivalent)</v>
          </cell>
          <cell r="D44" t="str">
            <v>EN.ATM.NOXE.KT.CE</v>
          </cell>
        </row>
        <row r="45">
          <cell r="A45" t="str">
            <v>Chile</v>
          </cell>
          <cell r="B45" t="str">
            <v>CHL</v>
          </cell>
          <cell r="C45" t="str">
            <v>Nitrous oxide emissions (thousand metric tons of CO2 equivalent)</v>
          </cell>
          <cell r="D45" t="str">
            <v>EN.ATM.NOXE.KT.CE</v>
          </cell>
        </row>
        <row r="45">
          <cell r="AI45">
            <v>4650</v>
          </cell>
          <cell r="AJ45">
            <v>4640</v>
          </cell>
          <cell r="AK45">
            <v>4840</v>
          </cell>
          <cell r="AL45">
            <v>5050</v>
          </cell>
          <cell r="AM45">
            <v>5350</v>
          </cell>
          <cell r="AN45">
            <v>5660</v>
          </cell>
          <cell r="AO45">
            <v>5940</v>
          </cell>
          <cell r="AP45">
            <v>6150</v>
          </cell>
          <cell r="AQ45">
            <v>6220</v>
          </cell>
          <cell r="AR45">
            <v>6480</v>
          </cell>
          <cell r="AS45">
            <v>6570</v>
          </cell>
          <cell r="AT45">
            <v>6510</v>
          </cell>
          <cell r="AU45">
            <v>6580</v>
          </cell>
          <cell r="AV45">
            <v>6330</v>
          </cell>
          <cell r="AW45">
            <v>6870</v>
          </cell>
          <cell r="AX45">
            <v>6550</v>
          </cell>
          <cell r="AY45">
            <v>6760</v>
          </cell>
          <cell r="AZ45">
            <v>7270</v>
          </cell>
          <cell r="BA45">
            <v>8040</v>
          </cell>
          <cell r="BB45">
            <v>7960</v>
          </cell>
          <cell r="BC45">
            <v>8210</v>
          </cell>
          <cell r="BD45">
            <v>7660</v>
          </cell>
          <cell r="BE45">
            <v>7670</v>
          </cell>
          <cell r="BF45">
            <v>7200</v>
          </cell>
          <cell r="BG45">
            <v>6800</v>
          </cell>
          <cell r="BH45">
            <v>6840</v>
          </cell>
          <cell r="BI45">
            <v>6510</v>
          </cell>
          <cell r="BJ45">
            <v>6540</v>
          </cell>
          <cell r="BK45">
            <v>6590</v>
          </cell>
          <cell r="BL45">
            <v>6770</v>
          </cell>
        </row>
        <row r="46">
          <cell r="A46" t="str">
            <v>China</v>
          </cell>
          <cell r="B46" t="str">
            <v>CHN</v>
          </cell>
          <cell r="C46" t="str">
            <v>Nitrous oxide emissions (thousand metric tons of CO2 equivalent)</v>
          </cell>
          <cell r="D46" t="str">
            <v>EN.ATM.NOXE.KT.CE</v>
          </cell>
        </row>
        <row r="46">
          <cell r="AI46">
            <v>295770</v>
          </cell>
          <cell r="AJ46">
            <v>303320</v>
          </cell>
          <cell r="AK46">
            <v>309200</v>
          </cell>
          <cell r="AL46">
            <v>301010</v>
          </cell>
          <cell r="AM46">
            <v>314550</v>
          </cell>
          <cell r="AN46">
            <v>358190</v>
          </cell>
          <cell r="AO46">
            <v>384120</v>
          </cell>
          <cell r="AP46">
            <v>356010</v>
          </cell>
          <cell r="AQ46">
            <v>364990</v>
          </cell>
          <cell r="AR46">
            <v>380660</v>
          </cell>
          <cell r="AS46">
            <v>375420</v>
          </cell>
          <cell r="AT46">
            <v>377910</v>
          </cell>
          <cell r="AU46">
            <v>396770</v>
          </cell>
          <cell r="AV46">
            <v>400790</v>
          </cell>
          <cell r="AW46">
            <v>416780</v>
          </cell>
          <cell r="AX46">
            <v>427310</v>
          </cell>
          <cell r="AY46">
            <v>440230</v>
          </cell>
          <cell r="AZ46">
            <v>449070</v>
          </cell>
          <cell r="BA46">
            <v>464320</v>
          </cell>
          <cell r="BB46">
            <v>475730</v>
          </cell>
          <cell r="BC46">
            <v>488160</v>
          </cell>
          <cell r="BD46">
            <v>497300</v>
          </cell>
          <cell r="BE46">
            <v>509380</v>
          </cell>
          <cell r="BF46">
            <v>522600</v>
          </cell>
          <cell r="BG46">
            <v>534100</v>
          </cell>
          <cell r="BH46">
            <v>549330</v>
          </cell>
          <cell r="BI46">
            <v>552360</v>
          </cell>
          <cell r="BJ46">
            <v>548720</v>
          </cell>
          <cell r="BK46">
            <v>544840</v>
          </cell>
          <cell r="BL46">
            <v>552060</v>
          </cell>
        </row>
        <row r="47">
          <cell r="A47" t="str">
            <v>Cote d'Ivoire</v>
          </cell>
          <cell r="B47" t="str">
            <v>CIV</v>
          </cell>
          <cell r="C47" t="str">
            <v>Nitrous oxide emissions (thousand metric tons of CO2 equivalent)</v>
          </cell>
          <cell r="D47" t="str">
            <v>EN.ATM.NOXE.KT.CE</v>
          </cell>
        </row>
        <row r="47">
          <cell r="AI47">
            <v>2590</v>
          </cell>
          <cell r="AJ47">
            <v>2650</v>
          </cell>
          <cell r="AK47">
            <v>2700</v>
          </cell>
          <cell r="AL47">
            <v>2790</v>
          </cell>
          <cell r="AM47">
            <v>2860</v>
          </cell>
          <cell r="AN47">
            <v>2930</v>
          </cell>
          <cell r="AO47">
            <v>2780</v>
          </cell>
          <cell r="AP47">
            <v>2950</v>
          </cell>
          <cell r="AQ47">
            <v>2990</v>
          </cell>
          <cell r="AR47">
            <v>2930</v>
          </cell>
          <cell r="AS47">
            <v>3030</v>
          </cell>
          <cell r="AT47">
            <v>3250</v>
          </cell>
          <cell r="AU47">
            <v>3580</v>
          </cell>
          <cell r="AV47">
            <v>3440</v>
          </cell>
          <cell r="AW47">
            <v>2870</v>
          </cell>
          <cell r="AX47">
            <v>3570</v>
          </cell>
          <cell r="AY47">
            <v>3350</v>
          </cell>
          <cell r="AZ47">
            <v>3480</v>
          </cell>
          <cell r="BA47">
            <v>3210</v>
          </cell>
          <cell r="BB47">
            <v>3100</v>
          </cell>
          <cell r="BC47">
            <v>3110</v>
          </cell>
          <cell r="BD47">
            <v>3270</v>
          </cell>
          <cell r="BE47">
            <v>3330</v>
          </cell>
          <cell r="BF47">
            <v>3560</v>
          </cell>
          <cell r="BG47">
            <v>3170</v>
          </cell>
          <cell r="BH47">
            <v>3230</v>
          </cell>
          <cell r="BI47">
            <v>3830</v>
          </cell>
          <cell r="BJ47">
            <v>3250</v>
          </cell>
          <cell r="BK47">
            <v>3210</v>
          </cell>
          <cell r="BL47">
            <v>3090</v>
          </cell>
        </row>
        <row r="48">
          <cell r="A48" t="str">
            <v>Cameroon</v>
          </cell>
          <cell r="B48" t="str">
            <v>CMR</v>
          </cell>
          <cell r="C48" t="str">
            <v>Nitrous oxide emissions (thousand metric tons of CO2 equivalent)</v>
          </cell>
          <cell r="D48" t="str">
            <v>EN.ATM.NOXE.KT.CE</v>
          </cell>
        </row>
        <row r="48">
          <cell r="AI48">
            <v>5360</v>
          </cell>
          <cell r="AJ48">
            <v>5320</v>
          </cell>
          <cell r="AK48">
            <v>5350</v>
          </cell>
          <cell r="AL48">
            <v>5370</v>
          </cell>
          <cell r="AM48">
            <v>61150</v>
          </cell>
          <cell r="AN48">
            <v>61130</v>
          </cell>
          <cell r="AO48">
            <v>61260</v>
          </cell>
          <cell r="AP48">
            <v>61420</v>
          </cell>
          <cell r="AQ48">
            <v>61950</v>
          </cell>
          <cell r="AR48">
            <v>61890</v>
          </cell>
          <cell r="AS48">
            <v>62580</v>
          </cell>
          <cell r="AT48">
            <v>62180</v>
          </cell>
          <cell r="AU48">
            <v>62130</v>
          </cell>
          <cell r="AV48">
            <v>62810</v>
          </cell>
          <cell r="AW48">
            <v>62080</v>
          </cell>
          <cell r="AX48">
            <v>62850</v>
          </cell>
          <cell r="AY48">
            <v>62280</v>
          </cell>
          <cell r="AZ48">
            <v>62130</v>
          </cell>
          <cell r="BA48">
            <v>61960</v>
          </cell>
          <cell r="BB48">
            <v>61820</v>
          </cell>
          <cell r="BC48">
            <v>62100</v>
          </cell>
          <cell r="BD48">
            <v>62030</v>
          </cell>
          <cell r="BE48">
            <v>61970</v>
          </cell>
          <cell r="BF48">
            <v>62150</v>
          </cell>
          <cell r="BG48">
            <v>62060</v>
          </cell>
          <cell r="BH48">
            <v>62140</v>
          </cell>
          <cell r="BI48">
            <v>62240</v>
          </cell>
          <cell r="BJ48">
            <v>62200</v>
          </cell>
          <cell r="BK48">
            <v>62230</v>
          </cell>
          <cell r="BL48">
            <v>62160</v>
          </cell>
        </row>
        <row r="49">
          <cell r="A49" t="str">
            <v>Congo, Dem. Rep.</v>
          </cell>
          <cell r="B49" t="str">
            <v>COD</v>
          </cell>
          <cell r="C49" t="str">
            <v>Nitrous oxide emissions (thousand metric tons of CO2 equivalent)</v>
          </cell>
          <cell r="D49" t="str">
            <v>EN.ATM.NOXE.KT.CE</v>
          </cell>
        </row>
        <row r="49">
          <cell r="AI49">
            <v>13390</v>
          </cell>
          <cell r="AJ49">
            <v>13320</v>
          </cell>
          <cell r="AK49">
            <v>13380</v>
          </cell>
          <cell r="AL49">
            <v>13370</v>
          </cell>
          <cell r="AM49">
            <v>13390</v>
          </cell>
          <cell r="AN49">
            <v>13340</v>
          </cell>
          <cell r="AO49">
            <v>10650</v>
          </cell>
          <cell r="AP49">
            <v>10430</v>
          </cell>
          <cell r="AQ49">
            <v>10950</v>
          </cell>
          <cell r="AR49">
            <v>10050</v>
          </cell>
          <cell r="AS49">
            <v>9870</v>
          </cell>
          <cell r="AT49">
            <v>10770</v>
          </cell>
          <cell r="AU49">
            <v>13390</v>
          </cell>
          <cell r="AV49">
            <v>14610</v>
          </cell>
          <cell r="AW49">
            <v>15580</v>
          </cell>
          <cell r="AX49">
            <v>15360</v>
          </cell>
          <cell r="AY49">
            <v>15610</v>
          </cell>
          <cell r="AZ49">
            <v>13860</v>
          </cell>
          <cell r="BA49">
            <v>14670</v>
          </cell>
          <cell r="BB49">
            <v>14560</v>
          </cell>
          <cell r="BC49">
            <v>15070</v>
          </cell>
          <cell r="BD49">
            <v>14300</v>
          </cell>
          <cell r="BE49">
            <v>13860</v>
          </cell>
          <cell r="BF49">
            <v>14630</v>
          </cell>
          <cell r="BG49">
            <v>14370</v>
          </cell>
          <cell r="BH49">
            <v>14880</v>
          </cell>
          <cell r="BI49">
            <v>14810</v>
          </cell>
          <cell r="BJ49">
            <v>15410</v>
          </cell>
          <cell r="BK49">
            <v>14430</v>
          </cell>
          <cell r="BL49">
            <v>14600</v>
          </cell>
        </row>
        <row r="50">
          <cell r="A50" t="str">
            <v>Congo, Rep.</v>
          </cell>
          <cell r="B50" t="str">
            <v>COG</v>
          </cell>
          <cell r="C50" t="str">
            <v>Nitrous oxide emissions (thousand metric tons of CO2 equivalent)</v>
          </cell>
          <cell r="D50" t="str">
            <v>EN.ATM.NOXE.KT.CE</v>
          </cell>
        </row>
        <row r="50">
          <cell r="AI50">
            <v>1490</v>
          </cell>
          <cell r="AJ50">
            <v>1490</v>
          </cell>
          <cell r="AK50">
            <v>1490</v>
          </cell>
          <cell r="AL50">
            <v>1500</v>
          </cell>
          <cell r="AM50">
            <v>1510</v>
          </cell>
          <cell r="AN50">
            <v>1510</v>
          </cell>
          <cell r="AO50">
            <v>880</v>
          </cell>
          <cell r="AP50">
            <v>900</v>
          </cell>
          <cell r="AQ50">
            <v>930</v>
          </cell>
          <cell r="AR50">
            <v>940</v>
          </cell>
          <cell r="AS50">
            <v>830</v>
          </cell>
          <cell r="AT50">
            <v>880</v>
          </cell>
          <cell r="AU50">
            <v>1120</v>
          </cell>
          <cell r="AV50">
            <v>1570</v>
          </cell>
          <cell r="AW50">
            <v>1640</v>
          </cell>
          <cell r="AX50">
            <v>1870</v>
          </cell>
          <cell r="AY50">
            <v>1910</v>
          </cell>
          <cell r="AZ50">
            <v>1750</v>
          </cell>
          <cell r="BA50">
            <v>1770</v>
          </cell>
          <cell r="BB50">
            <v>1690</v>
          </cell>
          <cell r="BC50">
            <v>1920</v>
          </cell>
          <cell r="BD50">
            <v>1990</v>
          </cell>
          <cell r="BE50">
            <v>1970</v>
          </cell>
          <cell r="BF50">
            <v>2050</v>
          </cell>
          <cell r="BG50">
            <v>1840</v>
          </cell>
          <cell r="BH50">
            <v>2030</v>
          </cell>
          <cell r="BI50">
            <v>2050</v>
          </cell>
          <cell r="BJ50">
            <v>2010</v>
          </cell>
          <cell r="BK50">
            <v>2060</v>
          </cell>
          <cell r="BL50">
            <v>2030</v>
          </cell>
        </row>
        <row r="51">
          <cell r="A51" t="str">
            <v>Colombia</v>
          </cell>
          <cell r="B51" t="str">
            <v>COL</v>
          </cell>
          <cell r="C51" t="str">
            <v>Nitrous oxide emissions (thousand metric tons of CO2 equivalent)</v>
          </cell>
          <cell r="D51" t="str">
            <v>EN.ATM.NOXE.KT.CE</v>
          </cell>
        </row>
        <row r="51">
          <cell r="AI51">
            <v>18150</v>
          </cell>
          <cell r="AJ51">
            <v>18130</v>
          </cell>
          <cell r="AK51">
            <v>18090</v>
          </cell>
          <cell r="AL51">
            <v>18410</v>
          </cell>
          <cell r="AM51">
            <v>18660</v>
          </cell>
          <cell r="AN51">
            <v>18740</v>
          </cell>
          <cell r="AO51">
            <v>18500</v>
          </cell>
          <cell r="AP51">
            <v>18490</v>
          </cell>
          <cell r="AQ51">
            <v>18830</v>
          </cell>
          <cell r="AR51">
            <v>18150</v>
          </cell>
          <cell r="AS51">
            <v>18630</v>
          </cell>
          <cell r="AT51">
            <v>19140</v>
          </cell>
          <cell r="AU51">
            <v>19390</v>
          </cell>
          <cell r="AV51">
            <v>20110</v>
          </cell>
          <cell r="AW51">
            <v>20370</v>
          </cell>
          <cell r="AX51">
            <v>20760</v>
          </cell>
          <cell r="AY51">
            <v>21260</v>
          </cell>
          <cell r="AZ51">
            <v>22780</v>
          </cell>
          <cell r="BA51">
            <v>21970</v>
          </cell>
          <cell r="BB51">
            <v>22160</v>
          </cell>
          <cell r="BC51">
            <v>22710</v>
          </cell>
          <cell r="BD51">
            <v>22040</v>
          </cell>
          <cell r="BE51">
            <v>21580</v>
          </cell>
          <cell r="BF51">
            <v>20240</v>
          </cell>
          <cell r="BG51">
            <v>20920</v>
          </cell>
          <cell r="BH51">
            <v>20410</v>
          </cell>
          <cell r="BI51">
            <v>20550</v>
          </cell>
          <cell r="BJ51">
            <v>21550</v>
          </cell>
          <cell r="BK51">
            <v>22610</v>
          </cell>
          <cell r="BL51">
            <v>22860</v>
          </cell>
        </row>
        <row r="52">
          <cell r="A52" t="str">
            <v>Comoros</v>
          </cell>
          <cell r="B52" t="str">
            <v>COM</v>
          </cell>
          <cell r="C52" t="str">
            <v>Nitrous oxide emissions (thousand metric tons of CO2 equivalent)</v>
          </cell>
          <cell r="D52" t="str">
            <v>EN.ATM.NOXE.KT.CE</v>
          </cell>
        </row>
        <row r="52">
          <cell r="AI52">
            <v>40</v>
          </cell>
          <cell r="AJ52">
            <v>40</v>
          </cell>
          <cell r="AK52">
            <v>40</v>
          </cell>
          <cell r="AL52">
            <v>40</v>
          </cell>
          <cell r="AM52">
            <v>40</v>
          </cell>
          <cell r="AN52">
            <v>40</v>
          </cell>
          <cell r="AO52">
            <v>40</v>
          </cell>
          <cell r="AP52">
            <v>40</v>
          </cell>
          <cell r="AQ52">
            <v>50</v>
          </cell>
          <cell r="AR52">
            <v>50</v>
          </cell>
          <cell r="AS52">
            <v>40</v>
          </cell>
          <cell r="AT52">
            <v>40</v>
          </cell>
          <cell r="AU52">
            <v>50</v>
          </cell>
          <cell r="AV52">
            <v>40</v>
          </cell>
          <cell r="AW52">
            <v>40</v>
          </cell>
          <cell r="AX52">
            <v>40</v>
          </cell>
          <cell r="AY52">
            <v>40</v>
          </cell>
          <cell r="AZ52">
            <v>40</v>
          </cell>
          <cell r="BA52">
            <v>50</v>
          </cell>
          <cell r="BB52">
            <v>40</v>
          </cell>
          <cell r="BC52">
            <v>50</v>
          </cell>
          <cell r="BD52">
            <v>50</v>
          </cell>
          <cell r="BE52">
            <v>50</v>
          </cell>
          <cell r="BF52">
            <v>50</v>
          </cell>
          <cell r="BG52">
            <v>50</v>
          </cell>
          <cell r="BH52">
            <v>50</v>
          </cell>
          <cell r="BI52">
            <v>50</v>
          </cell>
          <cell r="BJ52">
            <v>50</v>
          </cell>
          <cell r="BK52">
            <v>50</v>
          </cell>
          <cell r="BL52">
            <v>50</v>
          </cell>
        </row>
        <row r="53">
          <cell r="A53" t="str">
            <v>Cabo Verde</v>
          </cell>
          <cell r="B53" t="str">
            <v>CPV</v>
          </cell>
          <cell r="C53" t="str">
            <v>Nitrous oxide emissions (thousand metric tons of CO2 equivalent)</v>
          </cell>
          <cell r="D53" t="str">
            <v>EN.ATM.NOXE.KT.CE</v>
          </cell>
        </row>
        <row r="53">
          <cell r="AI53">
            <v>50</v>
          </cell>
          <cell r="AJ53">
            <v>60</v>
          </cell>
          <cell r="AK53">
            <v>80</v>
          </cell>
          <cell r="AL53">
            <v>80</v>
          </cell>
          <cell r="AM53">
            <v>60</v>
          </cell>
          <cell r="AN53">
            <v>80</v>
          </cell>
          <cell r="AO53">
            <v>50</v>
          </cell>
          <cell r="AP53">
            <v>60</v>
          </cell>
          <cell r="AQ53">
            <v>80</v>
          </cell>
          <cell r="AR53">
            <v>80</v>
          </cell>
          <cell r="AS53">
            <v>80</v>
          </cell>
          <cell r="AT53">
            <v>80</v>
          </cell>
          <cell r="AU53">
            <v>80</v>
          </cell>
          <cell r="AV53">
            <v>80</v>
          </cell>
          <cell r="AW53">
            <v>80</v>
          </cell>
          <cell r="AX53">
            <v>80</v>
          </cell>
          <cell r="AY53">
            <v>80</v>
          </cell>
          <cell r="AZ53">
            <v>80</v>
          </cell>
          <cell r="BA53">
            <v>80</v>
          </cell>
          <cell r="BB53">
            <v>90</v>
          </cell>
          <cell r="BC53">
            <v>100</v>
          </cell>
          <cell r="BD53">
            <v>60</v>
          </cell>
          <cell r="BE53">
            <v>60</v>
          </cell>
          <cell r="BF53">
            <v>70</v>
          </cell>
          <cell r="BG53">
            <v>70</v>
          </cell>
          <cell r="BH53">
            <v>70</v>
          </cell>
          <cell r="BI53">
            <v>70</v>
          </cell>
          <cell r="BJ53">
            <v>60</v>
          </cell>
          <cell r="BK53">
            <v>60</v>
          </cell>
          <cell r="BL53">
            <v>60</v>
          </cell>
        </row>
        <row r="54">
          <cell r="A54" t="str">
            <v>Costa Rica</v>
          </cell>
          <cell r="B54" t="str">
            <v>CRI</v>
          </cell>
          <cell r="C54" t="str">
            <v>Nitrous oxide emissions (thousand metric tons of CO2 equivalent)</v>
          </cell>
          <cell r="D54" t="str">
            <v>EN.ATM.NOXE.KT.CE</v>
          </cell>
        </row>
        <row r="54">
          <cell r="AI54">
            <v>1640</v>
          </cell>
          <cell r="AJ54">
            <v>1690</v>
          </cell>
          <cell r="AK54">
            <v>1700</v>
          </cell>
          <cell r="AL54">
            <v>1670</v>
          </cell>
          <cell r="AM54">
            <v>1640</v>
          </cell>
          <cell r="AN54">
            <v>1540</v>
          </cell>
          <cell r="AO54">
            <v>1770</v>
          </cell>
          <cell r="AP54">
            <v>1820</v>
          </cell>
          <cell r="AQ54">
            <v>1860</v>
          </cell>
          <cell r="AR54">
            <v>1660</v>
          </cell>
          <cell r="AS54">
            <v>1560</v>
          </cell>
          <cell r="AT54">
            <v>1450</v>
          </cell>
          <cell r="AU54">
            <v>1440</v>
          </cell>
          <cell r="AV54">
            <v>1560</v>
          </cell>
          <cell r="AW54">
            <v>1460</v>
          </cell>
          <cell r="AX54">
            <v>1530</v>
          </cell>
          <cell r="AY54">
            <v>1550</v>
          </cell>
          <cell r="AZ54">
            <v>1650</v>
          </cell>
          <cell r="BA54">
            <v>1730</v>
          </cell>
          <cell r="BB54">
            <v>1520</v>
          </cell>
          <cell r="BC54">
            <v>1640</v>
          </cell>
          <cell r="BD54">
            <v>1860</v>
          </cell>
          <cell r="BE54">
            <v>1800</v>
          </cell>
          <cell r="BF54">
            <v>1830</v>
          </cell>
          <cell r="BG54">
            <v>1750</v>
          </cell>
          <cell r="BH54">
            <v>1810</v>
          </cell>
          <cell r="BI54">
            <v>1950</v>
          </cell>
          <cell r="BJ54">
            <v>1910</v>
          </cell>
          <cell r="BK54">
            <v>1960</v>
          </cell>
          <cell r="BL54">
            <v>1960</v>
          </cell>
        </row>
        <row r="55">
          <cell r="A55" t="str">
            <v>Caribbean small states</v>
          </cell>
          <cell r="B55" t="str">
            <v>CSS</v>
          </cell>
          <cell r="C55" t="str">
            <v>Nitrous oxide emissions (thousand metric tons of CO2 equivalent)</v>
          </cell>
          <cell r="D55" t="str">
            <v>EN.ATM.NOXE.KT.CE</v>
          </cell>
        </row>
        <row r="55">
          <cell r="AI55">
            <v>1820</v>
          </cell>
          <cell r="AJ55">
            <v>1870</v>
          </cell>
          <cell r="AK55">
            <v>1880</v>
          </cell>
          <cell r="AL55">
            <v>1870</v>
          </cell>
          <cell r="AM55">
            <v>1870</v>
          </cell>
          <cell r="AN55">
            <v>1990</v>
          </cell>
          <cell r="AO55">
            <v>2050</v>
          </cell>
          <cell r="AP55">
            <v>2070</v>
          </cell>
          <cell r="AQ55">
            <v>2060</v>
          </cell>
          <cell r="AR55">
            <v>2120</v>
          </cell>
          <cell r="AS55">
            <v>2110</v>
          </cell>
          <cell r="AT55">
            <v>2110</v>
          </cell>
          <cell r="AU55">
            <v>2200</v>
          </cell>
          <cell r="AV55">
            <v>2320</v>
          </cell>
          <cell r="AW55">
            <v>2360</v>
          </cell>
          <cell r="AX55">
            <v>2210</v>
          </cell>
          <cell r="AY55">
            <v>2170</v>
          </cell>
          <cell r="AZ55">
            <v>2150</v>
          </cell>
          <cell r="BA55">
            <v>2290</v>
          </cell>
          <cell r="BB55">
            <v>2250</v>
          </cell>
          <cell r="BC55">
            <v>2270</v>
          </cell>
          <cell r="BD55">
            <v>2270</v>
          </cell>
          <cell r="BE55">
            <v>2340</v>
          </cell>
          <cell r="BF55">
            <v>2410</v>
          </cell>
          <cell r="BG55">
            <v>2430</v>
          </cell>
          <cell r="BH55">
            <v>2470</v>
          </cell>
          <cell r="BI55">
            <v>2420</v>
          </cell>
          <cell r="BJ55">
            <v>2370</v>
          </cell>
          <cell r="BK55">
            <v>2440</v>
          </cell>
          <cell r="BL55">
            <v>2460</v>
          </cell>
        </row>
        <row r="56">
          <cell r="A56" t="str">
            <v>Cuba</v>
          </cell>
          <cell r="B56" t="str">
            <v>CUB</v>
          </cell>
          <cell r="C56" t="str">
            <v>Nitrous oxide emissions (thousand metric tons of CO2 equivalent)</v>
          </cell>
          <cell r="D56" t="str">
            <v>EN.ATM.NOXE.KT.CE</v>
          </cell>
        </row>
        <row r="56">
          <cell r="AI56">
            <v>6440</v>
          </cell>
          <cell r="AJ56">
            <v>5880</v>
          </cell>
          <cell r="AK56">
            <v>5410</v>
          </cell>
          <cell r="AL56">
            <v>4550</v>
          </cell>
          <cell r="AM56">
            <v>4070</v>
          </cell>
          <cell r="AN56">
            <v>3990</v>
          </cell>
          <cell r="AO56">
            <v>3970</v>
          </cell>
          <cell r="AP56">
            <v>4090</v>
          </cell>
          <cell r="AQ56">
            <v>3950</v>
          </cell>
          <cell r="AR56">
            <v>3750</v>
          </cell>
          <cell r="AS56">
            <v>3710</v>
          </cell>
          <cell r="AT56">
            <v>3870</v>
          </cell>
          <cell r="AU56">
            <v>3570</v>
          </cell>
          <cell r="AV56">
            <v>3330</v>
          </cell>
          <cell r="AW56">
            <v>3420</v>
          </cell>
          <cell r="AX56">
            <v>3190</v>
          </cell>
          <cell r="AY56">
            <v>3350</v>
          </cell>
          <cell r="AZ56">
            <v>3430</v>
          </cell>
          <cell r="BA56">
            <v>3480</v>
          </cell>
          <cell r="BB56">
            <v>3370</v>
          </cell>
          <cell r="BC56">
            <v>3410</v>
          </cell>
          <cell r="BD56">
            <v>3630</v>
          </cell>
          <cell r="BE56">
            <v>3560</v>
          </cell>
          <cell r="BF56">
            <v>3670</v>
          </cell>
          <cell r="BG56">
            <v>3860</v>
          </cell>
          <cell r="BH56">
            <v>3760</v>
          </cell>
          <cell r="BI56">
            <v>3630</v>
          </cell>
          <cell r="BJ56">
            <v>3620</v>
          </cell>
          <cell r="BK56">
            <v>3540</v>
          </cell>
          <cell r="BL56">
            <v>3560</v>
          </cell>
        </row>
        <row r="57">
          <cell r="A57" t="str">
            <v>Curacao</v>
          </cell>
          <cell r="B57" t="str">
            <v>CUW</v>
          </cell>
          <cell r="C57" t="str">
            <v>Nitrous oxide emissions (thousand metric tons of CO2 equivalent)</v>
          </cell>
          <cell r="D57" t="str">
            <v>EN.ATM.NOXE.KT.CE</v>
          </cell>
        </row>
        <row r="58">
          <cell r="A58" t="str">
            <v>Cayman Islands</v>
          </cell>
          <cell r="B58" t="str">
            <v>CYM</v>
          </cell>
          <cell r="C58" t="str">
            <v>Nitrous oxide emissions (thousand metric tons of CO2 equivalent)</v>
          </cell>
          <cell r="D58" t="str">
            <v>EN.ATM.NOXE.KT.CE</v>
          </cell>
        </row>
        <row r="59">
          <cell r="A59" t="str">
            <v>Cyprus</v>
          </cell>
          <cell r="B59" t="str">
            <v>CYP</v>
          </cell>
          <cell r="C59" t="str">
            <v>Nitrous oxide emissions (thousand metric tons of CO2 equivalent)</v>
          </cell>
          <cell r="D59" t="str">
            <v>EN.ATM.NOXE.KT.CE</v>
          </cell>
        </row>
        <row r="59">
          <cell r="AI59">
            <v>320</v>
          </cell>
          <cell r="AJ59">
            <v>320</v>
          </cell>
          <cell r="AK59">
            <v>370</v>
          </cell>
          <cell r="AL59">
            <v>370</v>
          </cell>
          <cell r="AM59">
            <v>370</v>
          </cell>
          <cell r="AN59">
            <v>370</v>
          </cell>
          <cell r="AO59">
            <v>380</v>
          </cell>
          <cell r="AP59">
            <v>360</v>
          </cell>
          <cell r="AQ59">
            <v>370</v>
          </cell>
          <cell r="AR59">
            <v>370</v>
          </cell>
          <cell r="AS59">
            <v>360</v>
          </cell>
          <cell r="AT59">
            <v>380</v>
          </cell>
          <cell r="AU59">
            <v>400</v>
          </cell>
          <cell r="AV59">
            <v>400</v>
          </cell>
          <cell r="AW59">
            <v>390</v>
          </cell>
          <cell r="AX59">
            <v>360</v>
          </cell>
          <cell r="AY59">
            <v>360</v>
          </cell>
          <cell r="AZ59">
            <v>370</v>
          </cell>
          <cell r="BA59">
            <v>360</v>
          </cell>
          <cell r="BB59">
            <v>380</v>
          </cell>
          <cell r="BC59">
            <v>390</v>
          </cell>
          <cell r="BD59">
            <v>380</v>
          </cell>
          <cell r="BE59">
            <v>380</v>
          </cell>
          <cell r="BF59">
            <v>340</v>
          </cell>
          <cell r="BG59">
            <v>340</v>
          </cell>
          <cell r="BH59">
            <v>350</v>
          </cell>
          <cell r="BI59">
            <v>350</v>
          </cell>
          <cell r="BJ59">
            <v>360</v>
          </cell>
          <cell r="BK59">
            <v>360</v>
          </cell>
          <cell r="BL59">
            <v>370</v>
          </cell>
        </row>
        <row r="60">
          <cell r="A60" t="str">
            <v>Czech Republic</v>
          </cell>
          <cell r="B60" t="str">
            <v>CZE</v>
          </cell>
          <cell r="C60" t="str">
            <v>Nitrous oxide emissions (thousand metric tons of CO2 equivalent)</v>
          </cell>
          <cell r="D60" t="str">
            <v>EN.ATM.NOXE.KT.CE</v>
          </cell>
        </row>
        <row r="60">
          <cell r="AI60">
            <v>8020</v>
          </cell>
          <cell r="AJ60">
            <v>6110</v>
          </cell>
          <cell r="AK60">
            <v>5950</v>
          </cell>
          <cell r="AL60">
            <v>5370</v>
          </cell>
          <cell r="AM60">
            <v>5550</v>
          </cell>
          <cell r="AN60">
            <v>5530</v>
          </cell>
          <cell r="AO60">
            <v>5750</v>
          </cell>
          <cell r="AP60">
            <v>5490</v>
          </cell>
          <cell r="AQ60">
            <v>5410</v>
          </cell>
          <cell r="AR60">
            <v>5130</v>
          </cell>
          <cell r="AS60">
            <v>5530</v>
          </cell>
          <cell r="AT60">
            <v>5870</v>
          </cell>
          <cell r="AU60">
            <v>4900</v>
          </cell>
          <cell r="AV60">
            <v>4980</v>
          </cell>
          <cell r="AW60">
            <v>5190</v>
          </cell>
          <cell r="AX60">
            <v>5090</v>
          </cell>
          <cell r="AY60">
            <v>4960</v>
          </cell>
          <cell r="AZ60">
            <v>4990</v>
          </cell>
          <cell r="BA60">
            <v>4920</v>
          </cell>
          <cell r="BB60">
            <v>4690</v>
          </cell>
          <cell r="BC60">
            <v>4550</v>
          </cell>
          <cell r="BD60">
            <v>4710</v>
          </cell>
          <cell r="BE60">
            <v>5140</v>
          </cell>
          <cell r="BF60">
            <v>4980</v>
          </cell>
          <cell r="BG60">
            <v>5100</v>
          </cell>
          <cell r="BH60">
            <v>5550</v>
          </cell>
          <cell r="BI60">
            <v>5580</v>
          </cell>
          <cell r="BJ60">
            <v>5280</v>
          </cell>
          <cell r="BK60">
            <v>5140</v>
          </cell>
          <cell r="BL60">
            <v>5320</v>
          </cell>
        </row>
        <row r="61">
          <cell r="A61" t="str">
            <v>Germany</v>
          </cell>
          <cell r="B61" t="str">
            <v>DEU</v>
          </cell>
          <cell r="C61" t="str">
            <v>Nitrous oxide emissions (thousand metric tons of CO2 equivalent)</v>
          </cell>
          <cell r="D61" t="str">
            <v>EN.ATM.NOXE.KT.CE</v>
          </cell>
        </row>
        <row r="61">
          <cell r="AI61">
            <v>65350</v>
          </cell>
          <cell r="AJ61">
            <v>64270</v>
          </cell>
          <cell r="AK61">
            <v>64290</v>
          </cell>
          <cell r="AL61">
            <v>61230</v>
          </cell>
          <cell r="AM61">
            <v>64690</v>
          </cell>
          <cell r="AN61">
            <v>62780</v>
          </cell>
          <cell r="AO61">
            <v>64000</v>
          </cell>
          <cell r="AP61">
            <v>61480</v>
          </cell>
          <cell r="AQ61">
            <v>48790</v>
          </cell>
          <cell r="AR61">
            <v>45320</v>
          </cell>
          <cell r="AS61">
            <v>43660</v>
          </cell>
          <cell r="AT61">
            <v>45320</v>
          </cell>
          <cell r="AU61">
            <v>45120</v>
          </cell>
          <cell r="AV61">
            <v>44900</v>
          </cell>
          <cell r="AW61">
            <v>46230</v>
          </cell>
          <cell r="AX61">
            <v>44480</v>
          </cell>
          <cell r="AY61">
            <v>43050</v>
          </cell>
          <cell r="AZ61">
            <v>46710</v>
          </cell>
          <cell r="BA61">
            <v>44390</v>
          </cell>
          <cell r="BB61">
            <v>44590</v>
          </cell>
          <cell r="BC61">
            <v>37560</v>
          </cell>
          <cell r="BD61">
            <v>36010</v>
          </cell>
          <cell r="BE61">
            <v>36100</v>
          </cell>
          <cell r="BF61">
            <v>36730</v>
          </cell>
          <cell r="BG61">
            <v>37620</v>
          </cell>
          <cell r="BH61">
            <v>36740</v>
          </cell>
          <cell r="BI61">
            <v>36070</v>
          </cell>
          <cell r="BJ61">
            <v>34980</v>
          </cell>
          <cell r="BK61">
            <v>33120</v>
          </cell>
          <cell r="BL61">
            <v>34120</v>
          </cell>
        </row>
        <row r="62">
          <cell r="A62" t="str">
            <v>Djibouti</v>
          </cell>
          <cell r="B62" t="str">
            <v>DJI</v>
          </cell>
          <cell r="C62" t="str">
            <v>Nitrous oxide emissions (thousand metric tons of CO2 equivalent)</v>
          </cell>
          <cell r="D62" t="str">
            <v>EN.ATM.NOXE.KT.CE</v>
          </cell>
        </row>
        <row r="62">
          <cell r="AI62">
            <v>200</v>
          </cell>
          <cell r="AJ62">
            <v>200</v>
          </cell>
          <cell r="AK62">
            <v>200</v>
          </cell>
          <cell r="AL62">
            <v>200</v>
          </cell>
          <cell r="AM62">
            <v>210</v>
          </cell>
          <cell r="AN62">
            <v>220</v>
          </cell>
          <cell r="AO62">
            <v>230</v>
          </cell>
          <cell r="AP62">
            <v>240</v>
          </cell>
          <cell r="AQ62">
            <v>240</v>
          </cell>
          <cell r="AR62">
            <v>250</v>
          </cell>
          <cell r="AS62">
            <v>250</v>
          </cell>
          <cell r="AT62">
            <v>250</v>
          </cell>
          <cell r="AU62">
            <v>250</v>
          </cell>
          <cell r="AV62">
            <v>250</v>
          </cell>
          <cell r="AW62">
            <v>250</v>
          </cell>
          <cell r="AX62">
            <v>260</v>
          </cell>
          <cell r="AY62">
            <v>250</v>
          </cell>
          <cell r="AZ62">
            <v>250</v>
          </cell>
          <cell r="BA62">
            <v>250</v>
          </cell>
          <cell r="BB62">
            <v>250</v>
          </cell>
          <cell r="BC62">
            <v>260</v>
          </cell>
          <cell r="BD62">
            <v>260</v>
          </cell>
          <cell r="BE62">
            <v>260</v>
          </cell>
          <cell r="BF62">
            <v>260</v>
          </cell>
          <cell r="BG62">
            <v>260</v>
          </cell>
          <cell r="BH62">
            <v>260</v>
          </cell>
          <cell r="BI62">
            <v>260</v>
          </cell>
          <cell r="BJ62">
            <v>260</v>
          </cell>
          <cell r="BK62">
            <v>260</v>
          </cell>
          <cell r="BL62">
            <v>260</v>
          </cell>
        </row>
        <row r="63">
          <cell r="A63" t="str">
            <v>Dominica</v>
          </cell>
          <cell r="B63" t="str">
            <v>DMA</v>
          </cell>
          <cell r="C63" t="str">
            <v>Nitrous oxide emissions (thousand metric tons of CO2 equivalent)</v>
          </cell>
          <cell r="D63" t="str">
            <v>EN.ATM.NOXE.KT.CE</v>
          </cell>
        </row>
        <row r="63">
          <cell r="AI63">
            <v>30</v>
          </cell>
          <cell r="AJ63">
            <v>30</v>
          </cell>
          <cell r="AK63">
            <v>30</v>
          </cell>
          <cell r="AL63">
            <v>30</v>
          </cell>
          <cell r="AM63">
            <v>30</v>
          </cell>
          <cell r="AN63">
            <v>30</v>
          </cell>
          <cell r="AO63">
            <v>20</v>
          </cell>
          <cell r="AP63">
            <v>20</v>
          </cell>
          <cell r="AQ63">
            <v>20</v>
          </cell>
          <cell r="AR63">
            <v>30</v>
          </cell>
          <cell r="AS63">
            <v>30</v>
          </cell>
          <cell r="AT63">
            <v>30</v>
          </cell>
          <cell r="AU63">
            <v>20</v>
          </cell>
          <cell r="AV63">
            <v>20</v>
          </cell>
          <cell r="AW63">
            <v>20</v>
          </cell>
          <cell r="AX63">
            <v>20</v>
          </cell>
          <cell r="AY63">
            <v>20</v>
          </cell>
          <cell r="AZ63">
            <v>20</v>
          </cell>
          <cell r="BA63">
            <v>20</v>
          </cell>
          <cell r="BB63">
            <v>20</v>
          </cell>
          <cell r="BC63">
            <v>20</v>
          </cell>
          <cell r="BD63">
            <v>20</v>
          </cell>
          <cell r="BE63">
            <v>20</v>
          </cell>
          <cell r="BF63">
            <v>20</v>
          </cell>
          <cell r="BG63">
            <v>20</v>
          </cell>
          <cell r="BH63">
            <v>20</v>
          </cell>
          <cell r="BI63">
            <v>20</v>
          </cell>
          <cell r="BJ63">
            <v>20</v>
          </cell>
          <cell r="BK63">
            <v>20</v>
          </cell>
          <cell r="BL63">
            <v>20</v>
          </cell>
        </row>
        <row r="64">
          <cell r="A64" t="str">
            <v>Denmark</v>
          </cell>
          <cell r="B64" t="str">
            <v>DNK</v>
          </cell>
          <cell r="C64" t="str">
            <v>Nitrous oxide emissions (thousand metric tons of CO2 equivalent)</v>
          </cell>
          <cell r="D64" t="str">
            <v>EN.ATM.NOXE.KT.CE</v>
          </cell>
        </row>
        <row r="64">
          <cell r="AI64">
            <v>7300</v>
          </cell>
          <cell r="AJ64">
            <v>7170</v>
          </cell>
          <cell r="AK64">
            <v>6700</v>
          </cell>
          <cell r="AL64">
            <v>6740</v>
          </cell>
          <cell r="AM64">
            <v>6640</v>
          </cell>
          <cell r="AN64">
            <v>6640</v>
          </cell>
          <cell r="AO64">
            <v>6590</v>
          </cell>
          <cell r="AP64">
            <v>6580</v>
          </cell>
          <cell r="AQ64">
            <v>6400</v>
          </cell>
          <cell r="AR64">
            <v>6440</v>
          </cell>
          <cell r="AS64">
            <v>6440</v>
          </cell>
          <cell r="AT64">
            <v>6260</v>
          </cell>
          <cell r="AU64">
            <v>6100</v>
          </cell>
          <cell r="AV64">
            <v>6250</v>
          </cell>
          <cell r="AW64">
            <v>5540</v>
          </cell>
          <cell r="AX64">
            <v>5430</v>
          </cell>
          <cell r="AY64">
            <v>5380</v>
          </cell>
          <cell r="AZ64">
            <v>5350</v>
          </cell>
          <cell r="BA64">
            <v>5360</v>
          </cell>
          <cell r="BB64">
            <v>5070</v>
          </cell>
          <cell r="BC64">
            <v>4980</v>
          </cell>
          <cell r="BD64">
            <v>4970</v>
          </cell>
          <cell r="BE64">
            <v>5000</v>
          </cell>
          <cell r="BF64">
            <v>4910</v>
          </cell>
          <cell r="BG64">
            <v>5090</v>
          </cell>
          <cell r="BH64">
            <v>5260</v>
          </cell>
          <cell r="BI64">
            <v>5240</v>
          </cell>
          <cell r="BJ64">
            <v>5250</v>
          </cell>
          <cell r="BK64">
            <v>4880</v>
          </cell>
          <cell r="BL64">
            <v>5170</v>
          </cell>
        </row>
        <row r="65">
          <cell r="A65" t="str">
            <v>Dominican Republic</v>
          </cell>
          <cell r="B65" t="str">
            <v>DOM</v>
          </cell>
          <cell r="C65" t="str">
            <v>Nitrous oxide emissions (thousand metric tons of CO2 equivalent)</v>
          </cell>
          <cell r="D65" t="str">
            <v>EN.ATM.NOXE.KT.CE</v>
          </cell>
        </row>
        <row r="65">
          <cell r="AI65">
            <v>1920</v>
          </cell>
          <cell r="AJ65">
            <v>2060</v>
          </cell>
          <cell r="AK65">
            <v>2020</v>
          </cell>
          <cell r="AL65">
            <v>2040</v>
          </cell>
          <cell r="AM65">
            <v>2090</v>
          </cell>
          <cell r="AN65">
            <v>2120</v>
          </cell>
          <cell r="AO65">
            <v>2210</v>
          </cell>
          <cell r="AP65">
            <v>2280</v>
          </cell>
          <cell r="AQ65">
            <v>2270</v>
          </cell>
          <cell r="AR65">
            <v>2070</v>
          </cell>
          <cell r="AS65">
            <v>2010</v>
          </cell>
          <cell r="AT65">
            <v>2150</v>
          </cell>
          <cell r="AU65">
            <v>2440</v>
          </cell>
          <cell r="AV65">
            <v>2330</v>
          </cell>
          <cell r="AW65">
            <v>2530</v>
          </cell>
          <cell r="AX65">
            <v>2540</v>
          </cell>
          <cell r="AY65">
            <v>2700</v>
          </cell>
          <cell r="AZ65">
            <v>2890</v>
          </cell>
          <cell r="BA65">
            <v>2840</v>
          </cell>
          <cell r="BB65">
            <v>2910</v>
          </cell>
          <cell r="BC65">
            <v>3040</v>
          </cell>
          <cell r="BD65">
            <v>3020</v>
          </cell>
          <cell r="BE65">
            <v>2930</v>
          </cell>
          <cell r="BF65">
            <v>2940</v>
          </cell>
          <cell r="BG65">
            <v>2980</v>
          </cell>
          <cell r="BH65">
            <v>3120</v>
          </cell>
          <cell r="BI65">
            <v>3200</v>
          </cell>
          <cell r="BJ65">
            <v>3270</v>
          </cell>
          <cell r="BK65">
            <v>3410</v>
          </cell>
          <cell r="BL65">
            <v>3340</v>
          </cell>
        </row>
        <row r="66">
          <cell r="A66" t="str">
            <v>Algeria</v>
          </cell>
          <cell r="B66" t="str">
            <v>DZA</v>
          </cell>
          <cell r="C66" t="str">
            <v>Nitrous oxide emissions (thousand metric tons of CO2 equivalent)</v>
          </cell>
          <cell r="D66" t="str">
            <v>EN.ATM.NOXE.KT.CE</v>
          </cell>
        </row>
        <row r="66">
          <cell r="AI66">
            <v>5070</v>
          </cell>
          <cell r="AJ66">
            <v>4860</v>
          </cell>
          <cell r="AK66">
            <v>4830</v>
          </cell>
          <cell r="AL66">
            <v>4740</v>
          </cell>
          <cell r="AM66">
            <v>4330</v>
          </cell>
          <cell r="AN66">
            <v>4240</v>
          </cell>
          <cell r="AO66">
            <v>4340</v>
          </cell>
          <cell r="AP66">
            <v>4210</v>
          </cell>
          <cell r="AQ66">
            <v>4790</v>
          </cell>
          <cell r="AR66">
            <v>4720</v>
          </cell>
          <cell r="AS66">
            <v>7480</v>
          </cell>
          <cell r="AT66">
            <v>7640</v>
          </cell>
          <cell r="AU66">
            <v>7460</v>
          </cell>
          <cell r="AV66">
            <v>7710</v>
          </cell>
          <cell r="AW66">
            <v>8390</v>
          </cell>
          <cell r="AX66">
            <v>7770</v>
          </cell>
          <cell r="AY66">
            <v>8130</v>
          </cell>
          <cell r="AZ66">
            <v>8160</v>
          </cell>
          <cell r="BA66">
            <v>7870</v>
          </cell>
          <cell r="BB66">
            <v>8470</v>
          </cell>
          <cell r="BC66">
            <v>8730</v>
          </cell>
          <cell r="BD66">
            <v>9350</v>
          </cell>
          <cell r="BE66">
            <v>10330</v>
          </cell>
          <cell r="BF66">
            <v>10910</v>
          </cell>
          <cell r="BG66">
            <v>11700</v>
          </cell>
          <cell r="BH66">
            <v>12310</v>
          </cell>
          <cell r="BI66">
            <v>12300</v>
          </cell>
          <cell r="BJ66">
            <v>12300</v>
          </cell>
          <cell r="BK66">
            <v>12510</v>
          </cell>
          <cell r="BL66">
            <v>12610</v>
          </cell>
        </row>
        <row r="67">
          <cell r="A67" t="str">
            <v>East Asia &amp; Pacific (excluding high income)</v>
          </cell>
          <cell r="B67" t="str">
            <v>EAP</v>
          </cell>
          <cell r="C67" t="str">
            <v>Nitrous oxide emissions (thousand metric tons of CO2 equivalent)</v>
          </cell>
          <cell r="D67" t="str">
            <v>EN.ATM.NOXE.KT.CE</v>
          </cell>
        </row>
        <row r="67">
          <cell r="AI67">
            <v>427860</v>
          </cell>
          <cell r="AJ67">
            <v>437090</v>
          </cell>
          <cell r="AK67">
            <v>447130</v>
          </cell>
          <cell r="AL67">
            <v>440800</v>
          </cell>
          <cell r="AM67">
            <v>459050</v>
          </cell>
          <cell r="AN67">
            <v>505080</v>
          </cell>
          <cell r="AO67">
            <v>535490</v>
          </cell>
          <cell r="AP67">
            <v>505880</v>
          </cell>
          <cell r="AQ67">
            <v>517180</v>
          </cell>
          <cell r="AR67">
            <v>533820</v>
          </cell>
          <cell r="AS67">
            <v>530580</v>
          </cell>
          <cell r="AT67">
            <v>531560</v>
          </cell>
          <cell r="AU67">
            <v>554730</v>
          </cell>
          <cell r="AV67">
            <v>564810</v>
          </cell>
          <cell r="AW67">
            <v>585780</v>
          </cell>
          <cell r="AX67">
            <v>596230</v>
          </cell>
          <cell r="AY67">
            <v>611970</v>
          </cell>
          <cell r="AZ67">
            <v>628480</v>
          </cell>
          <cell r="BA67">
            <v>643340</v>
          </cell>
          <cell r="BB67">
            <v>665290</v>
          </cell>
          <cell r="BC67">
            <v>678370</v>
          </cell>
          <cell r="BD67">
            <v>689980</v>
          </cell>
          <cell r="BE67">
            <v>707040</v>
          </cell>
          <cell r="BF67">
            <v>721690</v>
          </cell>
          <cell r="BG67">
            <v>736940</v>
          </cell>
          <cell r="BH67">
            <v>753920</v>
          </cell>
          <cell r="BI67">
            <v>760410</v>
          </cell>
          <cell r="BJ67">
            <v>768200</v>
          </cell>
          <cell r="BK67">
            <v>766430</v>
          </cell>
          <cell r="BL67">
            <v>776010</v>
          </cell>
        </row>
        <row r="68">
          <cell r="A68" t="str">
            <v>Early-demographic dividend</v>
          </cell>
          <cell r="B68" t="str">
            <v>EAR</v>
          </cell>
          <cell r="C68" t="str">
            <v>Nitrous oxide emissions (thousand metric tons of CO2 equivalent)</v>
          </cell>
          <cell r="D68" t="str">
            <v>EN.ATM.NOXE.KT.CE</v>
          </cell>
        </row>
        <row r="68">
          <cell r="AI68">
            <v>556650</v>
          </cell>
          <cell r="AJ68">
            <v>558440</v>
          </cell>
          <cell r="AK68">
            <v>568330</v>
          </cell>
          <cell r="AL68">
            <v>568710</v>
          </cell>
          <cell r="AM68">
            <v>577990</v>
          </cell>
          <cell r="AN68">
            <v>593640</v>
          </cell>
          <cell r="AO68">
            <v>610960</v>
          </cell>
          <cell r="AP68">
            <v>622540</v>
          </cell>
          <cell r="AQ68">
            <v>637720</v>
          </cell>
          <cell r="AR68">
            <v>644130</v>
          </cell>
          <cell r="AS68">
            <v>651270</v>
          </cell>
          <cell r="AT68">
            <v>658980</v>
          </cell>
          <cell r="AU68">
            <v>662600</v>
          </cell>
          <cell r="AV68">
            <v>677500</v>
          </cell>
          <cell r="AW68">
            <v>695650</v>
          </cell>
          <cell r="AX68">
            <v>717800</v>
          </cell>
          <cell r="AY68">
            <v>742150</v>
          </cell>
          <cell r="AZ68">
            <v>762790</v>
          </cell>
          <cell r="BA68">
            <v>774760</v>
          </cell>
          <cell r="BB68">
            <v>788290</v>
          </cell>
          <cell r="BC68">
            <v>810450</v>
          </cell>
          <cell r="BD68">
            <v>829510</v>
          </cell>
          <cell r="BE68">
            <v>830900</v>
          </cell>
          <cell r="BF68">
            <v>838950</v>
          </cell>
          <cell r="BG68">
            <v>842680</v>
          </cell>
          <cell r="BH68">
            <v>850880</v>
          </cell>
          <cell r="BI68">
            <v>867280</v>
          </cell>
          <cell r="BJ68">
            <v>893700</v>
          </cell>
          <cell r="BK68">
            <v>901870</v>
          </cell>
          <cell r="BL68">
            <v>907130</v>
          </cell>
        </row>
        <row r="69">
          <cell r="A69" t="str">
            <v>East Asia &amp; Pacific</v>
          </cell>
          <cell r="B69" t="str">
            <v>EAS</v>
          </cell>
          <cell r="C69" t="str">
            <v>Nitrous oxide emissions (thousand metric tons of CO2 equivalent)</v>
          </cell>
          <cell r="D69" t="str">
            <v>EN.ATM.NOXE.KT.CE</v>
          </cell>
        </row>
        <row r="69">
          <cell r="AI69">
            <v>556840</v>
          </cell>
          <cell r="AJ69">
            <v>565940</v>
          </cell>
          <cell r="AK69">
            <v>579200</v>
          </cell>
          <cell r="AL69">
            <v>574310</v>
          </cell>
          <cell r="AM69">
            <v>596400</v>
          </cell>
          <cell r="AN69">
            <v>644930</v>
          </cell>
          <cell r="AO69">
            <v>670930</v>
          </cell>
          <cell r="AP69">
            <v>642000</v>
          </cell>
          <cell r="AQ69">
            <v>655870</v>
          </cell>
          <cell r="AR69">
            <v>684730</v>
          </cell>
          <cell r="AS69">
            <v>693230</v>
          </cell>
          <cell r="AT69">
            <v>701360</v>
          </cell>
          <cell r="AU69">
            <v>717540</v>
          </cell>
          <cell r="AV69">
            <v>690720</v>
          </cell>
          <cell r="AW69">
            <v>737660</v>
          </cell>
          <cell r="AX69">
            <v>723250</v>
          </cell>
          <cell r="AY69">
            <v>756660</v>
          </cell>
          <cell r="AZ69">
            <v>758750</v>
          </cell>
          <cell r="BA69">
            <v>756360</v>
          </cell>
          <cell r="BB69">
            <v>781210</v>
          </cell>
          <cell r="BC69">
            <v>783060</v>
          </cell>
          <cell r="BD69">
            <v>847600</v>
          </cell>
          <cell r="BE69">
            <v>864180</v>
          </cell>
          <cell r="BF69">
            <v>836240</v>
          </cell>
          <cell r="BG69">
            <v>864230</v>
          </cell>
          <cell r="BH69">
            <v>878030</v>
          </cell>
          <cell r="BI69">
            <v>870530</v>
          </cell>
          <cell r="BJ69">
            <v>901190</v>
          </cell>
          <cell r="BK69">
            <v>897230</v>
          </cell>
          <cell r="BL69">
            <v>891070</v>
          </cell>
        </row>
        <row r="70">
          <cell r="A70" t="str">
            <v>Europe &amp; Central Asia (excluding high income)</v>
          </cell>
          <cell r="B70" t="str">
            <v>ECA</v>
          </cell>
          <cell r="C70" t="str">
            <v>Nitrous oxide emissions (thousand metric tons of CO2 equivalent)</v>
          </cell>
          <cell r="D70" t="str">
            <v>EN.ATM.NOXE.KT.CE</v>
          </cell>
        </row>
        <row r="70">
          <cell r="AI70">
            <v>255380</v>
          </cell>
          <cell r="AJ70">
            <v>240620</v>
          </cell>
          <cell r="AK70">
            <v>216340</v>
          </cell>
          <cell r="AL70">
            <v>200810</v>
          </cell>
          <cell r="AM70">
            <v>179640</v>
          </cell>
          <cell r="AN70">
            <v>169460</v>
          </cell>
          <cell r="AO70">
            <v>160760</v>
          </cell>
          <cell r="AP70">
            <v>157150</v>
          </cell>
          <cell r="AQ70">
            <v>149290</v>
          </cell>
          <cell r="AR70">
            <v>144650</v>
          </cell>
          <cell r="AS70">
            <v>145060</v>
          </cell>
          <cell r="AT70">
            <v>147000</v>
          </cell>
          <cell r="AU70">
            <v>153270</v>
          </cell>
          <cell r="AV70">
            <v>150910</v>
          </cell>
          <cell r="AW70">
            <v>149230</v>
          </cell>
          <cell r="AX70">
            <v>150540</v>
          </cell>
          <cell r="AY70">
            <v>154110</v>
          </cell>
          <cell r="AZ70">
            <v>154730</v>
          </cell>
          <cell r="BA70">
            <v>160760</v>
          </cell>
          <cell r="BB70">
            <v>160760</v>
          </cell>
          <cell r="BC70">
            <v>160980</v>
          </cell>
          <cell r="BD70">
            <v>167380</v>
          </cell>
          <cell r="BE70">
            <v>167980</v>
          </cell>
          <cell r="BF70">
            <v>172830</v>
          </cell>
          <cell r="BG70">
            <v>175620</v>
          </cell>
          <cell r="BH70">
            <v>176190</v>
          </cell>
          <cell r="BI70">
            <v>182690</v>
          </cell>
          <cell r="BJ70">
            <v>186730</v>
          </cell>
          <cell r="BK70">
            <v>185370</v>
          </cell>
          <cell r="BL70">
            <v>189900</v>
          </cell>
        </row>
        <row r="71">
          <cell r="A71" t="str">
            <v>Europe &amp; Central Asia</v>
          </cell>
          <cell r="B71" t="str">
            <v>ECS</v>
          </cell>
          <cell r="C71" t="str">
            <v>Nitrous oxide emissions (thousand metric tons of CO2 equivalent)</v>
          </cell>
          <cell r="D71" t="str">
            <v>EN.ATM.NOXE.KT.CE</v>
          </cell>
        </row>
        <row r="71">
          <cell r="AI71">
            <v>646510</v>
          </cell>
          <cell r="AJ71">
            <v>616170</v>
          </cell>
          <cell r="AK71">
            <v>576560</v>
          </cell>
          <cell r="AL71">
            <v>553820</v>
          </cell>
          <cell r="AM71">
            <v>537090</v>
          </cell>
          <cell r="AN71">
            <v>523670</v>
          </cell>
          <cell r="AO71">
            <v>524480</v>
          </cell>
          <cell r="AP71">
            <v>515320</v>
          </cell>
          <cell r="AQ71">
            <v>485680</v>
          </cell>
          <cell r="AR71">
            <v>461230</v>
          </cell>
          <cell r="AS71">
            <v>457580</v>
          </cell>
          <cell r="AT71">
            <v>457220</v>
          </cell>
          <cell r="AU71">
            <v>456890</v>
          </cell>
          <cell r="AV71">
            <v>453670</v>
          </cell>
          <cell r="AW71">
            <v>454820</v>
          </cell>
          <cell r="AX71">
            <v>449210</v>
          </cell>
          <cell r="AY71">
            <v>442150</v>
          </cell>
          <cell r="AZ71">
            <v>446460</v>
          </cell>
          <cell r="BA71">
            <v>438710</v>
          </cell>
          <cell r="BB71">
            <v>421720</v>
          </cell>
          <cell r="BC71">
            <v>415260</v>
          </cell>
          <cell r="BD71">
            <v>413860</v>
          </cell>
          <cell r="BE71">
            <v>413790</v>
          </cell>
          <cell r="BF71">
            <v>418750</v>
          </cell>
          <cell r="BG71">
            <v>424120</v>
          </cell>
          <cell r="BH71">
            <v>426140</v>
          </cell>
          <cell r="BI71">
            <v>430420</v>
          </cell>
          <cell r="BJ71">
            <v>435510</v>
          </cell>
          <cell r="BK71">
            <v>428670</v>
          </cell>
          <cell r="BL71">
            <v>435040</v>
          </cell>
        </row>
        <row r="72">
          <cell r="A72" t="str">
            <v>Ecuador</v>
          </cell>
          <cell r="B72" t="str">
            <v>ECU</v>
          </cell>
          <cell r="C72" t="str">
            <v>Nitrous oxide emissions (thousand metric tons of CO2 equivalent)</v>
          </cell>
          <cell r="D72" t="str">
            <v>EN.ATM.NOXE.KT.CE</v>
          </cell>
        </row>
        <row r="72">
          <cell r="AI72">
            <v>3680</v>
          </cell>
          <cell r="AJ72">
            <v>3820</v>
          </cell>
          <cell r="AK72">
            <v>3960</v>
          </cell>
          <cell r="AL72">
            <v>4090</v>
          </cell>
          <cell r="AM72">
            <v>4210</v>
          </cell>
          <cell r="AN72">
            <v>4280</v>
          </cell>
          <cell r="AO72">
            <v>4550</v>
          </cell>
          <cell r="AP72">
            <v>4910</v>
          </cell>
          <cell r="AQ72">
            <v>4720</v>
          </cell>
          <cell r="AR72">
            <v>4370</v>
          </cell>
          <cell r="AS72">
            <v>4100</v>
          </cell>
          <cell r="AT72">
            <v>5340</v>
          </cell>
          <cell r="AU72">
            <v>4840</v>
          </cell>
          <cell r="AV72">
            <v>4770</v>
          </cell>
          <cell r="AW72">
            <v>4980</v>
          </cell>
          <cell r="AX72">
            <v>4770</v>
          </cell>
          <cell r="AY72">
            <v>4870</v>
          </cell>
          <cell r="AZ72">
            <v>4600</v>
          </cell>
          <cell r="BA72">
            <v>4980</v>
          </cell>
          <cell r="BB72">
            <v>5220</v>
          </cell>
          <cell r="BC72">
            <v>5490</v>
          </cell>
          <cell r="BD72">
            <v>5570</v>
          </cell>
          <cell r="BE72">
            <v>5430</v>
          </cell>
          <cell r="BF72">
            <v>5400</v>
          </cell>
          <cell r="BG72">
            <v>5330</v>
          </cell>
          <cell r="BH72">
            <v>4850</v>
          </cell>
          <cell r="BI72">
            <v>4940</v>
          </cell>
          <cell r="BJ72">
            <v>5020</v>
          </cell>
          <cell r="BK72">
            <v>5140</v>
          </cell>
          <cell r="BL72">
            <v>5160</v>
          </cell>
        </row>
        <row r="73">
          <cell r="A73" t="str">
            <v>Egypt, Arab Rep.</v>
          </cell>
          <cell r="B73" t="str">
            <v>EGY</v>
          </cell>
          <cell r="C73" t="str">
            <v>Nitrous oxide emissions (thousand metric tons of CO2 equivalent)</v>
          </cell>
          <cell r="D73" t="str">
            <v>EN.ATM.NOXE.KT.CE</v>
          </cell>
        </row>
        <row r="73">
          <cell r="AI73">
            <v>12480</v>
          </cell>
          <cell r="AJ73">
            <v>13330</v>
          </cell>
          <cell r="AK73">
            <v>13500</v>
          </cell>
          <cell r="AL73">
            <v>14480</v>
          </cell>
          <cell r="AM73">
            <v>13820</v>
          </cell>
          <cell r="AN73">
            <v>15730</v>
          </cell>
          <cell r="AO73">
            <v>16410</v>
          </cell>
          <cell r="AP73">
            <v>16340</v>
          </cell>
          <cell r="AQ73">
            <v>17190</v>
          </cell>
          <cell r="AR73">
            <v>17600</v>
          </cell>
          <cell r="AS73">
            <v>18650</v>
          </cell>
          <cell r="AT73">
            <v>18920</v>
          </cell>
          <cell r="AU73">
            <v>19630</v>
          </cell>
          <cell r="AV73">
            <v>20050</v>
          </cell>
          <cell r="AW73">
            <v>21240</v>
          </cell>
          <cell r="AX73">
            <v>21060</v>
          </cell>
          <cell r="AY73">
            <v>21580</v>
          </cell>
          <cell r="AZ73">
            <v>21920</v>
          </cell>
          <cell r="BA73">
            <v>22990</v>
          </cell>
          <cell r="BB73">
            <v>23720</v>
          </cell>
          <cell r="BC73">
            <v>24150</v>
          </cell>
          <cell r="BD73">
            <v>24190</v>
          </cell>
          <cell r="BE73">
            <v>23260</v>
          </cell>
          <cell r="BF73">
            <v>22750</v>
          </cell>
          <cell r="BG73">
            <v>22320</v>
          </cell>
          <cell r="BH73">
            <v>22370</v>
          </cell>
          <cell r="BI73">
            <v>22900</v>
          </cell>
          <cell r="BJ73">
            <v>22830</v>
          </cell>
          <cell r="BK73">
            <v>22590</v>
          </cell>
          <cell r="BL73">
            <v>23320</v>
          </cell>
        </row>
        <row r="74">
          <cell r="A74" t="str">
            <v>Euro area</v>
          </cell>
          <cell r="B74" t="str">
            <v>EMU</v>
          </cell>
          <cell r="C74" t="str">
            <v>Nitrous oxide emissions (thousand metric tons of CO2 equivalent)</v>
          </cell>
          <cell r="D74" t="str">
            <v>EN.ATM.NOXE.KT.CE</v>
          </cell>
        </row>
        <row r="74">
          <cell r="AI74">
            <v>248150</v>
          </cell>
          <cell r="AJ74">
            <v>244260</v>
          </cell>
          <cell r="AK74">
            <v>237870</v>
          </cell>
          <cell r="AL74">
            <v>234300</v>
          </cell>
          <cell r="AM74">
            <v>238570</v>
          </cell>
          <cell r="AN74">
            <v>237420</v>
          </cell>
          <cell r="AO74">
            <v>244690</v>
          </cell>
          <cell r="AP74">
            <v>240000</v>
          </cell>
          <cell r="AQ74">
            <v>221990</v>
          </cell>
          <cell r="AR74">
            <v>213100</v>
          </cell>
          <cell r="AS74">
            <v>208250</v>
          </cell>
          <cell r="AT74">
            <v>207630</v>
          </cell>
          <cell r="AU74">
            <v>206470</v>
          </cell>
          <cell r="AV74">
            <v>204870</v>
          </cell>
          <cell r="AW74">
            <v>204580</v>
          </cell>
          <cell r="AX74">
            <v>198560</v>
          </cell>
          <cell r="AY74">
            <v>189950</v>
          </cell>
          <cell r="AZ74">
            <v>193320</v>
          </cell>
          <cell r="BA74">
            <v>182110</v>
          </cell>
          <cell r="BB74">
            <v>174390</v>
          </cell>
          <cell r="BC74">
            <v>165880</v>
          </cell>
          <cell r="BD74">
            <v>159170</v>
          </cell>
          <cell r="BE74">
            <v>159300</v>
          </cell>
          <cell r="BF74">
            <v>160520</v>
          </cell>
          <cell r="BG74">
            <v>162720</v>
          </cell>
          <cell r="BH74">
            <v>163000</v>
          </cell>
          <cell r="BI74">
            <v>160010</v>
          </cell>
          <cell r="BJ74">
            <v>160360</v>
          </cell>
          <cell r="BK74">
            <v>155590</v>
          </cell>
          <cell r="BL74">
            <v>156460</v>
          </cell>
        </row>
        <row r="75">
          <cell r="A75" t="str">
            <v>Eritrea</v>
          </cell>
          <cell r="B75" t="str">
            <v>ERI</v>
          </cell>
          <cell r="C75" t="str">
            <v>Nitrous oxide emissions (thousand metric tons of CO2 equivalent)</v>
          </cell>
          <cell r="D75" t="str">
            <v>EN.ATM.NOXE.KT.CE</v>
          </cell>
        </row>
        <row r="75">
          <cell r="AI75">
            <v>1220</v>
          </cell>
          <cell r="AJ75">
            <v>1220</v>
          </cell>
          <cell r="AK75">
            <v>1280</v>
          </cell>
          <cell r="AL75">
            <v>1050</v>
          </cell>
          <cell r="AM75">
            <v>1080</v>
          </cell>
          <cell r="AN75">
            <v>1100</v>
          </cell>
          <cell r="AO75">
            <v>1270</v>
          </cell>
          <cell r="AP75">
            <v>1450</v>
          </cell>
          <cell r="AQ75">
            <v>1530</v>
          </cell>
          <cell r="AR75">
            <v>1570</v>
          </cell>
          <cell r="AS75">
            <v>1630</v>
          </cell>
          <cell r="AT75">
            <v>1480</v>
          </cell>
          <cell r="AU75">
            <v>1450</v>
          </cell>
          <cell r="AV75">
            <v>1490</v>
          </cell>
          <cell r="AW75">
            <v>1500</v>
          </cell>
          <cell r="AX75">
            <v>1550</v>
          </cell>
          <cell r="AY75">
            <v>1480</v>
          </cell>
          <cell r="AZ75">
            <v>1600</v>
          </cell>
          <cell r="BA75">
            <v>1590</v>
          </cell>
          <cell r="BB75">
            <v>1600</v>
          </cell>
          <cell r="BC75">
            <v>1550</v>
          </cell>
          <cell r="BD75">
            <v>1630</v>
          </cell>
          <cell r="BE75">
            <v>1630</v>
          </cell>
          <cell r="BF75">
            <v>1650</v>
          </cell>
          <cell r="BG75">
            <v>1660</v>
          </cell>
          <cell r="BH75">
            <v>1670</v>
          </cell>
          <cell r="BI75">
            <v>1690</v>
          </cell>
          <cell r="BJ75">
            <v>1690</v>
          </cell>
          <cell r="BK75">
            <v>1710</v>
          </cell>
          <cell r="BL75">
            <v>1710</v>
          </cell>
        </row>
        <row r="76">
          <cell r="A76" t="str">
            <v>Spain</v>
          </cell>
          <cell r="B76" t="str">
            <v>ESP</v>
          </cell>
          <cell r="C76" t="str">
            <v>Nitrous oxide emissions (thousand metric tons of CO2 equivalent)</v>
          </cell>
          <cell r="D76" t="str">
            <v>EN.ATM.NOXE.KT.CE</v>
          </cell>
        </row>
        <row r="76">
          <cell r="AI76">
            <v>22210</v>
          </cell>
          <cell r="AJ76">
            <v>21450</v>
          </cell>
          <cell r="AK76">
            <v>19880</v>
          </cell>
          <cell r="AL76">
            <v>20360</v>
          </cell>
          <cell r="AM76">
            <v>20980</v>
          </cell>
          <cell r="AN76">
            <v>20680</v>
          </cell>
          <cell r="AO76">
            <v>22750</v>
          </cell>
          <cell r="AP76">
            <v>22360</v>
          </cell>
          <cell r="AQ76">
            <v>23690</v>
          </cell>
          <cell r="AR76">
            <v>23660</v>
          </cell>
          <cell r="AS76">
            <v>23760</v>
          </cell>
          <cell r="AT76">
            <v>23370</v>
          </cell>
          <cell r="AU76">
            <v>23010</v>
          </cell>
          <cell r="AV76">
            <v>24010</v>
          </cell>
          <cell r="AW76">
            <v>23290</v>
          </cell>
          <cell r="AX76">
            <v>21920</v>
          </cell>
          <cell r="AY76">
            <v>22280</v>
          </cell>
          <cell r="AZ76">
            <v>22850</v>
          </cell>
          <cell r="BA76">
            <v>20580</v>
          </cell>
          <cell r="BB76">
            <v>20230</v>
          </cell>
          <cell r="BC76">
            <v>20700</v>
          </cell>
          <cell r="BD76">
            <v>19650</v>
          </cell>
          <cell r="BE76">
            <v>19000</v>
          </cell>
          <cell r="BF76">
            <v>19560</v>
          </cell>
          <cell r="BG76">
            <v>20360</v>
          </cell>
          <cell r="BH76">
            <v>20490</v>
          </cell>
          <cell r="BI76">
            <v>20280</v>
          </cell>
          <cell r="BJ76">
            <v>20690</v>
          </cell>
          <cell r="BK76">
            <v>20420</v>
          </cell>
          <cell r="BL76">
            <v>20060</v>
          </cell>
        </row>
        <row r="77">
          <cell r="A77" t="str">
            <v>Estonia</v>
          </cell>
          <cell r="B77" t="str">
            <v>EST</v>
          </cell>
          <cell r="C77" t="str">
            <v>Nitrous oxide emissions (thousand metric tons of CO2 equivalent)</v>
          </cell>
          <cell r="D77" t="str">
            <v>EN.ATM.NOXE.KT.CE</v>
          </cell>
        </row>
        <row r="77">
          <cell r="AI77">
            <v>1940</v>
          </cell>
          <cell r="AJ77">
            <v>1820</v>
          </cell>
          <cell r="AK77">
            <v>1570</v>
          </cell>
          <cell r="AL77">
            <v>1430</v>
          </cell>
          <cell r="AM77">
            <v>1290</v>
          </cell>
          <cell r="AN77">
            <v>1230</v>
          </cell>
          <cell r="AO77">
            <v>1200</v>
          </cell>
          <cell r="AP77">
            <v>1190</v>
          </cell>
          <cell r="AQ77">
            <v>1220</v>
          </cell>
          <cell r="AR77">
            <v>1200</v>
          </cell>
          <cell r="AS77">
            <v>1220</v>
          </cell>
          <cell r="AT77">
            <v>1200</v>
          </cell>
          <cell r="AU77">
            <v>1190</v>
          </cell>
          <cell r="AV77">
            <v>1230</v>
          </cell>
          <cell r="AW77">
            <v>1250</v>
          </cell>
          <cell r="AX77">
            <v>1230</v>
          </cell>
          <cell r="AY77">
            <v>1230</v>
          </cell>
          <cell r="AZ77">
            <v>1280</v>
          </cell>
          <cell r="BA77">
            <v>1340</v>
          </cell>
          <cell r="BB77">
            <v>1280</v>
          </cell>
          <cell r="BC77">
            <v>1310</v>
          </cell>
          <cell r="BD77">
            <v>1320</v>
          </cell>
          <cell r="BE77">
            <v>1350</v>
          </cell>
          <cell r="BF77">
            <v>1370</v>
          </cell>
          <cell r="BG77">
            <v>1400</v>
          </cell>
          <cell r="BH77">
            <v>1420</v>
          </cell>
          <cell r="BI77">
            <v>1360</v>
          </cell>
          <cell r="BJ77">
            <v>1400</v>
          </cell>
          <cell r="BK77">
            <v>1390</v>
          </cell>
          <cell r="BL77">
            <v>1400</v>
          </cell>
        </row>
        <row r="78">
          <cell r="A78" t="str">
            <v>Ethiopia</v>
          </cell>
          <cell r="B78" t="str">
            <v>ETH</v>
          </cell>
          <cell r="C78" t="str">
            <v>Nitrous oxide emissions (thousand metric tons of CO2 equivalent)</v>
          </cell>
          <cell r="D78" t="str">
            <v>EN.ATM.NOXE.KT.CE</v>
          </cell>
        </row>
        <row r="78">
          <cell r="AI78">
            <v>23620</v>
          </cell>
          <cell r="AJ78">
            <v>23630</v>
          </cell>
          <cell r="AK78">
            <v>24160</v>
          </cell>
          <cell r="AL78">
            <v>21640</v>
          </cell>
          <cell r="AM78">
            <v>21920</v>
          </cell>
          <cell r="AN78">
            <v>22120</v>
          </cell>
          <cell r="AO78">
            <v>23380</v>
          </cell>
          <cell r="AP78">
            <v>23890</v>
          </cell>
          <cell r="AQ78">
            <v>26100</v>
          </cell>
          <cell r="AR78">
            <v>25940</v>
          </cell>
          <cell r="AS78">
            <v>24600</v>
          </cell>
          <cell r="AT78">
            <v>25450</v>
          </cell>
          <cell r="AU78">
            <v>29030</v>
          </cell>
          <cell r="AV78">
            <v>27810</v>
          </cell>
          <cell r="AW78">
            <v>28740</v>
          </cell>
          <cell r="AX78">
            <v>30140</v>
          </cell>
          <cell r="AY78">
            <v>31590</v>
          </cell>
          <cell r="AZ78">
            <v>35170</v>
          </cell>
          <cell r="BA78">
            <v>36140</v>
          </cell>
          <cell r="BB78">
            <v>37780</v>
          </cell>
          <cell r="BC78">
            <v>39490</v>
          </cell>
          <cell r="BD78">
            <v>38930</v>
          </cell>
          <cell r="BE78">
            <v>41030</v>
          </cell>
          <cell r="BF78">
            <v>41760</v>
          </cell>
          <cell r="BG78">
            <v>43380</v>
          </cell>
          <cell r="BH78">
            <v>44490</v>
          </cell>
          <cell r="BI78">
            <v>46190</v>
          </cell>
          <cell r="BJ78">
            <v>47230</v>
          </cell>
          <cell r="BK78">
            <v>47450</v>
          </cell>
          <cell r="BL78">
            <v>47720</v>
          </cell>
        </row>
        <row r="79">
          <cell r="A79" t="str">
            <v>European Union</v>
          </cell>
          <cell r="B79" t="str">
            <v>EUU</v>
          </cell>
          <cell r="C79" t="str">
            <v>Nitrous oxide emissions (thousand metric tons of CO2 equivalent)</v>
          </cell>
          <cell r="D79" t="str">
            <v>EN.ATM.NOXE.KT.CE</v>
          </cell>
        </row>
        <row r="79">
          <cell r="AI79">
            <v>333050</v>
          </cell>
          <cell r="AJ79">
            <v>317350</v>
          </cell>
          <cell r="AK79">
            <v>306020</v>
          </cell>
          <cell r="AL79">
            <v>301960</v>
          </cell>
          <cell r="AM79">
            <v>305770</v>
          </cell>
          <cell r="AN79">
            <v>304000</v>
          </cell>
          <cell r="AO79">
            <v>312720</v>
          </cell>
          <cell r="AP79">
            <v>307630</v>
          </cell>
          <cell r="AQ79">
            <v>285470</v>
          </cell>
          <cell r="AR79">
            <v>275010</v>
          </cell>
          <cell r="AS79">
            <v>272590</v>
          </cell>
          <cell r="AT79">
            <v>271960</v>
          </cell>
          <cell r="AU79">
            <v>267680</v>
          </cell>
          <cell r="AV79">
            <v>267490</v>
          </cell>
          <cell r="AW79">
            <v>269160</v>
          </cell>
          <cell r="AX79">
            <v>262870</v>
          </cell>
          <cell r="AY79">
            <v>252860</v>
          </cell>
          <cell r="AZ79">
            <v>257110</v>
          </cell>
          <cell r="BA79">
            <v>244030</v>
          </cell>
          <cell r="BB79">
            <v>229990</v>
          </cell>
          <cell r="BC79">
            <v>222810</v>
          </cell>
          <cell r="BD79">
            <v>216680</v>
          </cell>
          <cell r="BE79">
            <v>215550</v>
          </cell>
          <cell r="BF79">
            <v>215990</v>
          </cell>
          <cell r="BG79">
            <v>217800</v>
          </cell>
          <cell r="BH79">
            <v>219520</v>
          </cell>
          <cell r="BI79">
            <v>217540</v>
          </cell>
          <cell r="BJ79">
            <v>218370</v>
          </cell>
          <cell r="BK79">
            <v>213200</v>
          </cell>
          <cell r="BL79">
            <v>214790</v>
          </cell>
        </row>
        <row r="80">
          <cell r="A80" t="str">
            <v>Fragile and conflict affected situations</v>
          </cell>
          <cell r="B80" t="str">
            <v>FCS</v>
          </cell>
          <cell r="C80" t="str">
            <v>Nitrous oxide emissions (thousand metric tons of CO2 equivalent)</v>
          </cell>
          <cell r="D80" t="str">
            <v>EN.ATM.NOXE.KT.CE</v>
          </cell>
        </row>
        <row r="80">
          <cell r="AI80">
            <v>191500</v>
          </cell>
          <cell r="AJ80">
            <v>192800</v>
          </cell>
          <cell r="AK80">
            <v>196930</v>
          </cell>
          <cell r="AL80">
            <v>198250</v>
          </cell>
          <cell r="AM80">
            <v>261390</v>
          </cell>
          <cell r="AN80">
            <v>264300</v>
          </cell>
          <cell r="AO80">
            <v>269240</v>
          </cell>
          <cell r="AP80">
            <v>272610</v>
          </cell>
          <cell r="AQ80">
            <v>284290</v>
          </cell>
          <cell r="AR80">
            <v>285270</v>
          </cell>
          <cell r="AS80">
            <v>290930</v>
          </cell>
          <cell r="AT80">
            <v>286180</v>
          </cell>
          <cell r="AU80">
            <v>297650</v>
          </cell>
          <cell r="AV80">
            <v>305090</v>
          </cell>
          <cell r="AW80">
            <v>309540</v>
          </cell>
          <cell r="AX80">
            <v>320400</v>
          </cell>
          <cell r="AY80">
            <v>319200</v>
          </cell>
          <cell r="AZ80">
            <v>326090</v>
          </cell>
          <cell r="BA80">
            <v>331910</v>
          </cell>
          <cell r="BB80">
            <v>332420</v>
          </cell>
          <cell r="BC80">
            <v>338570</v>
          </cell>
          <cell r="BD80">
            <v>340760</v>
          </cell>
          <cell r="BE80">
            <v>349250</v>
          </cell>
          <cell r="BF80">
            <v>354920</v>
          </cell>
          <cell r="BG80">
            <v>358520</v>
          </cell>
          <cell r="BH80">
            <v>361630</v>
          </cell>
          <cell r="BI80">
            <v>373620</v>
          </cell>
          <cell r="BJ80">
            <v>376270</v>
          </cell>
          <cell r="BK80">
            <v>382260</v>
          </cell>
          <cell r="BL80">
            <v>381040</v>
          </cell>
        </row>
        <row r="81">
          <cell r="A81" t="str">
            <v>Finland</v>
          </cell>
          <cell r="B81" t="str">
            <v>FIN</v>
          </cell>
          <cell r="C81" t="str">
            <v>Nitrous oxide emissions (thousand metric tons of CO2 equivalent)</v>
          </cell>
          <cell r="D81" t="str">
            <v>EN.ATM.NOXE.KT.CE</v>
          </cell>
        </row>
        <row r="81">
          <cell r="AI81">
            <v>6500</v>
          </cell>
          <cell r="AJ81">
            <v>5920</v>
          </cell>
          <cell r="AK81">
            <v>5740</v>
          </cell>
          <cell r="AL81">
            <v>5830</v>
          </cell>
          <cell r="AM81">
            <v>6020</v>
          </cell>
          <cell r="AN81">
            <v>6000</v>
          </cell>
          <cell r="AO81">
            <v>6000</v>
          </cell>
          <cell r="AP81">
            <v>6040</v>
          </cell>
          <cell r="AQ81">
            <v>5890</v>
          </cell>
          <cell r="AR81">
            <v>5900</v>
          </cell>
          <cell r="AS81">
            <v>5960</v>
          </cell>
          <cell r="AT81">
            <v>5860</v>
          </cell>
          <cell r="AU81">
            <v>6050</v>
          </cell>
          <cell r="AV81">
            <v>6070</v>
          </cell>
          <cell r="AW81">
            <v>6230</v>
          </cell>
          <cell r="AX81">
            <v>6440</v>
          </cell>
          <cell r="AY81">
            <v>6120</v>
          </cell>
          <cell r="AZ81">
            <v>6310</v>
          </cell>
          <cell r="BA81">
            <v>6640</v>
          </cell>
          <cell r="BB81">
            <v>5520</v>
          </cell>
          <cell r="BC81">
            <v>5190</v>
          </cell>
          <cell r="BD81">
            <v>4750</v>
          </cell>
          <cell r="BE81">
            <v>4780</v>
          </cell>
          <cell r="BF81">
            <v>4880</v>
          </cell>
          <cell r="BG81">
            <v>4980</v>
          </cell>
          <cell r="BH81">
            <v>4960</v>
          </cell>
          <cell r="BI81">
            <v>4880</v>
          </cell>
          <cell r="BJ81">
            <v>4910</v>
          </cell>
          <cell r="BK81">
            <v>4940</v>
          </cell>
          <cell r="BL81">
            <v>5010</v>
          </cell>
        </row>
        <row r="82">
          <cell r="A82" t="str">
            <v>Fiji</v>
          </cell>
          <cell r="B82" t="str">
            <v>FJI</v>
          </cell>
          <cell r="C82" t="str">
            <v>Nitrous oxide emissions (thousand metric tons of CO2 equivalent)</v>
          </cell>
          <cell r="D82" t="str">
            <v>EN.ATM.NOXE.KT.CE</v>
          </cell>
        </row>
        <row r="82">
          <cell r="AI82">
            <v>340</v>
          </cell>
          <cell r="AJ82">
            <v>330</v>
          </cell>
          <cell r="AK82">
            <v>330</v>
          </cell>
          <cell r="AL82">
            <v>360</v>
          </cell>
          <cell r="AM82">
            <v>370</v>
          </cell>
          <cell r="AN82">
            <v>390</v>
          </cell>
          <cell r="AO82">
            <v>390</v>
          </cell>
          <cell r="AP82">
            <v>390</v>
          </cell>
          <cell r="AQ82">
            <v>380</v>
          </cell>
          <cell r="AR82">
            <v>360</v>
          </cell>
          <cell r="AS82">
            <v>340</v>
          </cell>
          <cell r="AT82">
            <v>360</v>
          </cell>
          <cell r="AU82">
            <v>370</v>
          </cell>
          <cell r="AV82">
            <v>330</v>
          </cell>
          <cell r="AW82">
            <v>360</v>
          </cell>
          <cell r="AX82">
            <v>350</v>
          </cell>
          <cell r="AY82">
            <v>340</v>
          </cell>
          <cell r="AZ82">
            <v>340</v>
          </cell>
          <cell r="BA82">
            <v>350</v>
          </cell>
          <cell r="BB82">
            <v>330</v>
          </cell>
          <cell r="BC82">
            <v>330</v>
          </cell>
          <cell r="BD82">
            <v>330</v>
          </cell>
          <cell r="BE82">
            <v>340</v>
          </cell>
          <cell r="BF82">
            <v>340</v>
          </cell>
          <cell r="BG82">
            <v>160</v>
          </cell>
          <cell r="BH82">
            <v>180</v>
          </cell>
          <cell r="BI82">
            <v>170</v>
          </cell>
          <cell r="BJ82">
            <v>190</v>
          </cell>
          <cell r="BK82">
            <v>180</v>
          </cell>
          <cell r="BL82">
            <v>210</v>
          </cell>
        </row>
        <row r="83">
          <cell r="A83" t="str">
            <v>France</v>
          </cell>
          <cell r="B83" t="str">
            <v>FRA</v>
          </cell>
          <cell r="C83" t="str">
            <v>Nitrous oxide emissions (thousand metric tons of CO2 equivalent)</v>
          </cell>
          <cell r="D83" t="str">
            <v>EN.ATM.NOXE.KT.CE</v>
          </cell>
        </row>
        <row r="83">
          <cell r="AI83">
            <v>61290</v>
          </cell>
          <cell r="AJ83">
            <v>61750</v>
          </cell>
          <cell r="AK83">
            <v>59650</v>
          </cell>
          <cell r="AL83">
            <v>59890</v>
          </cell>
          <cell r="AM83">
            <v>60660</v>
          </cell>
          <cell r="AN83">
            <v>61490</v>
          </cell>
          <cell r="AO83">
            <v>63760</v>
          </cell>
          <cell r="AP83">
            <v>63120</v>
          </cell>
          <cell r="AQ83">
            <v>55940</v>
          </cell>
          <cell r="AR83">
            <v>51220</v>
          </cell>
          <cell r="AS83">
            <v>49090</v>
          </cell>
          <cell r="AT83">
            <v>49840</v>
          </cell>
          <cell r="AU83">
            <v>47360</v>
          </cell>
          <cell r="AV83">
            <v>47220</v>
          </cell>
          <cell r="AW83">
            <v>44690</v>
          </cell>
          <cell r="AX83">
            <v>43510</v>
          </cell>
          <cell r="AY83">
            <v>42710</v>
          </cell>
          <cell r="AZ83">
            <v>43790</v>
          </cell>
          <cell r="BA83">
            <v>41960</v>
          </cell>
          <cell r="BB83">
            <v>39760</v>
          </cell>
          <cell r="BC83">
            <v>38680</v>
          </cell>
          <cell r="BD83">
            <v>36730</v>
          </cell>
          <cell r="BE83">
            <v>37300</v>
          </cell>
          <cell r="BF83">
            <v>38280</v>
          </cell>
          <cell r="BG83">
            <v>38530</v>
          </cell>
          <cell r="BH83">
            <v>39150</v>
          </cell>
          <cell r="BI83">
            <v>37650</v>
          </cell>
          <cell r="BJ83">
            <v>38620</v>
          </cell>
          <cell r="BK83">
            <v>38120</v>
          </cell>
          <cell r="BL83">
            <v>38260</v>
          </cell>
        </row>
        <row r="84">
          <cell r="A84" t="str">
            <v>Faroe Islands</v>
          </cell>
          <cell r="B84" t="str">
            <v>FRO</v>
          </cell>
          <cell r="C84" t="str">
            <v>Nitrous oxide emissions (thousand metric tons of CO2 equivalent)</v>
          </cell>
          <cell r="D84" t="str">
            <v>EN.ATM.NOXE.KT.CE</v>
          </cell>
        </row>
        <row r="85">
          <cell r="A85" t="str">
            <v>Micronesia, Fed. Sts.</v>
          </cell>
          <cell r="B85" t="str">
            <v>FSM</v>
          </cell>
          <cell r="C85" t="str">
            <v>Nitrous oxide emissions (thousand metric tons of CO2 equivalent)</v>
          </cell>
          <cell r="D85" t="str">
            <v>EN.ATM.NOXE.KT.CE</v>
          </cell>
        </row>
        <row r="85">
          <cell r="AI85">
            <v>0</v>
          </cell>
          <cell r="AJ85">
            <v>10</v>
          </cell>
          <cell r="AK85">
            <v>10</v>
          </cell>
          <cell r="AL85">
            <v>10</v>
          </cell>
          <cell r="AM85">
            <v>10</v>
          </cell>
          <cell r="AN85">
            <v>20</v>
          </cell>
          <cell r="AO85">
            <v>20</v>
          </cell>
          <cell r="AP85">
            <v>20</v>
          </cell>
          <cell r="AQ85">
            <v>20</v>
          </cell>
          <cell r="AR85">
            <v>20</v>
          </cell>
          <cell r="AS85">
            <v>20</v>
          </cell>
          <cell r="AT85">
            <v>20</v>
          </cell>
          <cell r="AU85">
            <v>20</v>
          </cell>
          <cell r="AV85">
            <v>20</v>
          </cell>
          <cell r="AW85">
            <v>20</v>
          </cell>
          <cell r="AX85">
            <v>20</v>
          </cell>
          <cell r="AY85">
            <v>20</v>
          </cell>
          <cell r="AZ85">
            <v>20</v>
          </cell>
          <cell r="BA85">
            <v>20</v>
          </cell>
          <cell r="BB85">
            <v>20</v>
          </cell>
          <cell r="BC85">
            <v>20</v>
          </cell>
          <cell r="BD85">
            <v>30</v>
          </cell>
          <cell r="BE85">
            <v>30</v>
          </cell>
          <cell r="BF85">
            <v>30</v>
          </cell>
          <cell r="BG85">
            <v>30</v>
          </cell>
          <cell r="BH85">
            <v>30</v>
          </cell>
          <cell r="BI85">
            <v>30</v>
          </cell>
          <cell r="BJ85">
            <v>30</v>
          </cell>
          <cell r="BK85">
            <v>30</v>
          </cell>
          <cell r="BL85">
            <v>30</v>
          </cell>
        </row>
        <row r="86">
          <cell r="A86" t="str">
            <v>Gabon</v>
          </cell>
          <cell r="B86" t="str">
            <v>GAB</v>
          </cell>
          <cell r="C86" t="str">
            <v>Nitrous oxide emissions (thousand metric tons of CO2 equivalent)</v>
          </cell>
          <cell r="D86" t="str">
            <v>EN.ATM.NOXE.KT.CE</v>
          </cell>
        </row>
        <row r="86">
          <cell r="AI86">
            <v>320</v>
          </cell>
          <cell r="AJ86">
            <v>330</v>
          </cell>
          <cell r="AK86">
            <v>340</v>
          </cell>
          <cell r="AL86">
            <v>340</v>
          </cell>
          <cell r="AM86">
            <v>340</v>
          </cell>
          <cell r="AN86">
            <v>340</v>
          </cell>
          <cell r="AO86">
            <v>290</v>
          </cell>
          <cell r="AP86">
            <v>310</v>
          </cell>
          <cell r="AQ86">
            <v>320</v>
          </cell>
          <cell r="AR86">
            <v>330</v>
          </cell>
          <cell r="AS86">
            <v>330</v>
          </cell>
          <cell r="AT86">
            <v>330</v>
          </cell>
          <cell r="AU86">
            <v>370</v>
          </cell>
          <cell r="AV86">
            <v>410</v>
          </cell>
          <cell r="AW86">
            <v>470</v>
          </cell>
          <cell r="AX86">
            <v>460</v>
          </cell>
          <cell r="AY86">
            <v>510</v>
          </cell>
          <cell r="AZ86">
            <v>530</v>
          </cell>
          <cell r="BA86">
            <v>590</v>
          </cell>
          <cell r="BB86">
            <v>540</v>
          </cell>
          <cell r="BC86">
            <v>580</v>
          </cell>
          <cell r="BD86">
            <v>560</v>
          </cell>
          <cell r="BE86">
            <v>530</v>
          </cell>
          <cell r="BF86">
            <v>630</v>
          </cell>
          <cell r="BG86">
            <v>570</v>
          </cell>
          <cell r="BH86">
            <v>600</v>
          </cell>
          <cell r="BI86">
            <v>620</v>
          </cell>
          <cell r="BJ86">
            <v>640</v>
          </cell>
          <cell r="BK86">
            <v>580</v>
          </cell>
          <cell r="BL86">
            <v>640</v>
          </cell>
        </row>
        <row r="87">
          <cell r="A87" t="str">
            <v>United Kingdom</v>
          </cell>
          <cell r="B87" t="str">
            <v>GBR</v>
          </cell>
          <cell r="C87" t="str">
            <v>Nitrous oxide emissions (thousand metric tons of CO2 equivalent)</v>
          </cell>
          <cell r="D87" t="str">
            <v>EN.ATM.NOXE.KT.CE</v>
          </cell>
        </row>
        <row r="87">
          <cell r="AI87">
            <v>58120</v>
          </cell>
          <cell r="AJ87">
            <v>57220</v>
          </cell>
          <cell r="AK87">
            <v>51990</v>
          </cell>
          <cell r="AL87">
            <v>47970</v>
          </cell>
          <cell r="AM87">
            <v>48550</v>
          </cell>
          <cell r="AN87">
            <v>46850</v>
          </cell>
          <cell r="AO87">
            <v>47710</v>
          </cell>
          <cell r="AP87">
            <v>47070</v>
          </cell>
          <cell r="AQ87">
            <v>46830</v>
          </cell>
          <cell r="AR87">
            <v>37060</v>
          </cell>
          <cell r="AS87">
            <v>36050</v>
          </cell>
          <cell r="AT87">
            <v>34650</v>
          </cell>
          <cell r="AU87">
            <v>32630</v>
          </cell>
          <cell r="AV87">
            <v>32230</v>
          </cell>
          <cell r="AW87">
            <v>33130</v>
          </cell>
          <cell r="AX87">
            <v>31970</v>
          </cell>
          <cell r="AY87">
            <v>30910</v>
          </cell>
          <cell r="AZ87">
            <v>30950</v>
          </cell>
          <cell r="BA87">
            <v>30790</v>
          </cell>
          <cell r="BB87">
            <v>28480</v>
          </cell>
          <cell r="BC87">
            <v>29010</v>
          </cell>
          <cell r="BD87">
            <v>28050</v>
          </cell>
          <cell r="BE87">
            <v>27660</v>
          </cell>
          <cell r="BF87">
            <v>27670</v>
          </cell>
          <cell r="BG87">
            <v>28470</v>
          </cell>
          <cell r="BH87">
            <v>28360</v>
          </cell>
          <cell r="BI87">
            <v>28100</v>
          </cell>
          <cell r="BJ87">
            <v>28370</v>
          </cell>
          <cell r="BK87">
            <v>28130</v>
          </cell>
          <cell r="BL87">
            <v>28370</v>
          </cell>
        </row>
        <row r="88">
          <cell r="A88" t="str">
            <v>Georgia</v>
          </cell>
          <cell r="B88" t="str">
            <v>GEO</v>
          </cell>
          <cell r="C88" t="str">
            <v>Nitrous oxide emissions (thousand metric tons of CO2 equivalent)</v>
          </cell>
          <cell r="D88" t="str">
            <v>EN.ATM.NOXE.KT.CE</v>
          </cell>
        </row>
        <row r="88">
          <cell r="AI88">
            <v>2510</v>
          </cell>
          <cell r="AJ88">
            <v>2290</v>
          </cell>
          <cell r="AK88">
            <v>2050</v>
          </cell>
          <cell r="AL88">
            <v>1750</v>
          </cell>
          <cell r="AM88">
            <v>1440</v>
          </cell>
          <cell r="AN88">
            <v>1360</v>
          </cell>
          <cell r="AO88">
            <v>1480</v>
          </cell>
          <cell r="AP88">
            <v>1550</v>
          </cell>
          <cell r="AQ88">
            <v>1600</v>
          </cell>
          <cell r="AR88">
            <v>1740</v>
          </cell>
          <cell r="AS88">
            <v>1820</v>
          </cell>
          <cell r="AT88">
            <v>1610</v>
          </cell>
          <cell r="AU88">
            <v>1610</v>
          </cell>
          <cell r="AV88">
            <v>1580</v>
          </cell>
          <cell r="AW88">
            <v>1730</v>
          </cell>
          <cell r="AX88">
            <v>1890</v>
          </cell>
          <cell r="AY88">
            <v>1850</v>
          </cell>
          <cell r="AZ88">
            <v>1800</v>
          </cell>
          <cell r="BA88">
            <v>1770</v>
          </cell>
          <cell r="BB88">
            <v>1810</v>
          </cell>
          <cell r="BC88">
            <v>1830</v>
          </cell>
          <cell r="BD88">
            <v>2070</v>
          </cell>
          <cell r="BE88">
            <v>2220</v>
          </cell>
          <cell r="BF88">
            <v>2410</v>
          </cell>
          <cell r="BG88">
            <v>2380</v>
          </cell>
          <cell r="BH88">
            <v>2270</v>
          </cell>
          <cell r="BI88">
            <v>2300</v>
          </cell>
          <cell r="BJ88">
            <v>2190</v>
          </cell>
          <cell r="BK88">
            <v>2170</v>
          </cell>
          <cell r="BL88">
            <v>2160</v>
          </cell>
        </row>
        <row r="89">
          <cell r="A89" t="str">
            <v>Ghana</v>
          </cell>
          <cell r="B89" t="str">
            <v>GHA</v>
          </cell>
          <cell r="C89" t="str">
            <v>Nitrous oxide emissions (thousand metric tons of CO2 equivalent)</v>
          </cell>
          <cell r="D89" t="str">
            <v>EN.ATM.NOXE.KT.CE</v>
          </cell>
        </row>
        <row r="89">
          <cell r="AI89">
            <v>3510</v>
          </cell>
          <cell r="AJ89">
            <v>3590</v>
          </cell>
          <cell r="AK89">
            <v>3560</v>
          </cell>
          <cell r="AL89">
            <v>3590</v>
          </cell>
          <cell r="AM89">
            <v>3600</v>
          </cell>
          <cell r="AN89">
            <v>3620</v>
          </cell>
          <cell r="AO89">
            <v>3850</v>
          </cell>
          <cell r="AP89">
            <v>3910</v>
          </cell>
          <cell r="AQ89">
            <v>4500</v>
          </cell>
          <cell r="AR89">
            <v>3910</v>
          </cell>
          <cell r="AS89">
            <v>4490</v>
          </cell>
          <cell r="AT89">
            <v>3880</v>
          </cell>
          <cell r="AU89">
            <v>3810</v>
          </cell>
          <cell r="AV89">
            <v>4160</v>
          </cell>
          <cell r="AW89">
            <v>3690</v>
          </cell>
          <cell r="AX89">
            <v>4650</v>
          </cell>
          <cell r="AY89">
            <v>4510</v>
          </cell>
          <cell r="AZ89">
            <v>4260</v>
          </cell>
          <cell r="BA89">
            <v>4290</v>
          </cell>
          <cell r="BB89">
            <v>4140</v>
          </cell>
          <cell r="BC89">
            <v>4380</v>
          </cell>
          <cell r="BD89">
            <v>4780</v>
          </cell>
          <cell r="BE89">
            <v>4670</v>
          </cell>
          <cell r="BF89">
            <v>5050</v>
          </cell>
          <cell r="BG89">
            <v>4920</v>
          </cell>
          <cell r="BH89">
            <v>5180</v>
          </cell>
          <cell r="BI89">
            <v>5200</v>
          </cell>
          <cell r="BJ89">
            <v>5530</v>
          </cell>
          <cell r="BK89">
            <v>5320</v>
          </cell>
          <cell r="BL89">
            <v>5370</v>
          </cell>
        </row>
        <row r="90">
          <cell r="A90" t="str">
            <v>Gibraltar</v>
          </cell>
          <cell r="B90" t="str">
            <v>GIB</v>
          </cell>
          <cell r="C90" t="str">
            <v>Nitrous oxide emissions (thousand metric tons of CO2 equivalent)</v>
          </cell>
          <cell r="D90" t="str">
            <v>EN.ATM.NOXE.KT.CE</v>
          </cell>
        </row>
        <row r="91">
          <cell r="A91" t="str">
            <v>Guinea</v>
          </cell>
          <cell r="B91" t="str">
            <v>GIN</v>
          </cell>
          <cell r="C91" t="str">
            <v>Nitrous oxide emissions (thousand metric tons of CO2 equivalent)</v>
          </cell>
          <cell r="D91" t="str">
            <v>EN.ATM.NOXE.KT.CE</v>
          </cell>
        </row>
        <row r="91">
          <cell r="AI91">
            <v>2620</v>
          </cell>
          <cell r="AJ91">
            <v>2690</v>
          </cell>
          <cell r="AK91">
            <v>2760</v>
          </cell>
          <cell r="AL91">
            <v>2850</v>
          </cell>
          <cell r="AM91">
            <v>2960</v>
          </cell>
          <cell r="AN91">
            <v>3060</v>
          </cell>
          <cell r="AO91">
            <v>2650</v>
          </cell>
          <cell r="AP91">
            <v>2680</v>
          </cell>
          <cell r="AQ91">
            <v>3070</v>
          </cell>
          <cell r="AR91">
            <v>2820</v>
          </cell>
          <cell r="AS91">
            <v>3030</v>
          </cell>
          <cell r="AT91">
            <v>3500</v>
          </cell>
          <cell r="AU91">
            <v>3970</v>
          </cell>
          <cell r="AV91">
            <v>3900</v>
          </cell>
          <cell r="AW91">
            <v>3790</v>
          </cell>
          <cell r="AX91">
            <v>4390</v>
          </cell>
          <cell r="AY91">
            <v>4380</v>
          </cell>
          <cell r="AZ91">
            <v>4420</v>
          </cell>
          <cell r="BA91">
            <v>4590</v>
          </cell>
          <cell r="BB91">
            <v>4580</v>
          </cell>
          <cell r="BC91">
            <v>4660</v>
          </cell>
          <cell r="BD91">
            <v>5020</v>
          </cell>
          <cell r="BE91">
            <v>5540</v>
          </cell>
          <cell r="BF91">
            <v>5530</v>
          </cell>
          <cell r="BG91">
            <v>5570</v>
          </cell>
          <cell r="BH91">
            <v>5490</v>
          </cell>
          <cell r="BI91">
            <v>6730</v>
          </cell>
          <cell r="BJ91">
            <v>6480</v>
          </cell>
          <cell r="BK91">
            <v>6130</v>
          </cell>
          <cell r="BL91">
            <v>6670</v>
          </cell>
        </row>
        <row r="92">
          <cell r="A92" t="str">
            <v>Gambia, The</v>
          </cell>
          <cell r="B92" t="str">
            <v>GMB</v>
          </cell>
          <cell r="C92" t="str">
            <v>Nitrous oxide emissions (thousand metric tons of CO2 equivalent)</v>
          </cell>
          <cell r="D92" t="str">
            <v>EN.ATM.NOXE.KT.CE</v>
          </cell>
        </row>
        <row r="92">
          <cell r="AI92">
            <v>280</v>
          </cell>
          <cell r="AJ92">
            <v>290</v>
          </cell>
          <cell r="AK92">
            <v>290</v>
          </cell>
          <cell r="AL92">
            <v>290</v>
          </cell>
          <cell r="AM92">
            <v>290</v>
          </cell>
          <cell r="AN92">
            <v>290</v>
          </cell>
          <cell r="AO92">
            <v>300</v>
          </cell>
          <cell r="AP92">
            <v>290</v>
          </cell>
          <cell r="AQ92">
            <v>310</v>
          </cell>
          <cell r="AR92">
            <v>280</v>
          </cell>
          <cell r="AS92">
            <v>310</v>
          </cell>
          <cell r="AT92">
            <v>270</v>
          </cell>
          <cell r="AU92">
            <v>260</v>
          </cell>
          <cell r="AV92">
            <v>300</v>
          </cell>
          <cell r="AW92">
            <v>320</v>
          </cell>
          <cell r="AX92">
            <v>330</v>
          </cell>
          <cell r="AY92">
            <v>350</v>
          </cell>
          <cell r="AZ92">
            <v>350</v>
          </cell>
          <cell r="BA92">
            <v>350</v>
          </cell>
          <cell r="BB92">
            <v>370</v>
          </cell>
          <cell r="BC92">
            <v>380</v>
          </cell>
          <cell r="BD92">
            <v>350</v>
          </cell>
          <cell r="BE92">
            <v>310</v>
          </cell>
          <cell r="BF92">
            <v>320</v>
          </cell>
          <cell r="BG92">
            <v>340</v>
          </cell>
          <cell r="BH92">
            <v>340</v>
          </cell>
          <cell r="BI92">
            <v>340</v>
          </cell>
          <cell r="BJ92">
            <v>340</v>
          </cell>
          <cell r="BK92">
            <v>340</v>
          </cell>
          <cell r="BL92">
            <v>330</v>
          </cell>
        </row>
        <row r="93">
          <cell r="A93" t="str">
            <v>Guinea-Bissau</v>
          </cell>
          <cell r="B93" t="str">
            <v>GNB</v>
          </cell>
          <cell r="C93" t="str">
            <v>Nitrous oxide emissions (thousand metric tons of CO2 equivalent)</v>
          </cell>
          <cell r="D93" t="str">
            <v>EN.ATM.NOXE.KT.CE</v>
          </cell>
        </row>
        <row r="93">
          <cell r="AI93">
            <v>500</v>
          </cell>
          <cell r="AJ93">
            <v>500</v>
          </cell>
          <cell r="AK93">
            <v>510</v>
          </cell>
          <cell r="AL93">
            <v>520</v>
          </cell>
          <cell r="AM93">
            <v>530</v>
          </cell>
          <cell r="AN93">
            <v>540</v>
          </cell>
          <cell r="AO93">
            <v>500</v>
          </cell>
          <cell r="AP93">
            <v>490</v>
          </cell>
          <cell r="AQ93">
            <v>480</v>
          </cell>
          <cell r="AR93">
            <v>530</v>
          </cell>
          <cell r="AS93">
            <v>520</v>
          </cell>
          <cell r="AT93">
            <v>680</v>
          </cell>
          <cell r="AU93">
            <v>700</v>
          </cell>
          <cell r="AV93">
            <v>700</v>
          </cell>
          <cell r="AW93">
            <v>650</v>
          </cell>
          <cell r="AX93">
            <v>600</v>
          </cell>
          <cell r="AY93">
            <v>680</v>
          </cell>
          <cell r="AZ93">
            <v>670</v>
          </cell>
          <cell r="BA93">
            <v>620</v>
          </cell>
          <cell r="BB93">
            <v>660</v>
          </cell>
          <cell r="BC93">
            <v>690</v>
          </cell>
          <cell r="BD93">
            <v>690</v>
          </cell>
          <cell r="BE93">
            <v>760</v>
          </cell>
          <cell r="BF93">
            <v>710</v>
          </cell>
          <cell r="BG93">
            <v>730</v>
          </cell>
          <cell r="BH93">
            <v>760</v>
          </cell>
          <cell r="BI93">
            <v>730</v>
          </cell>
          <cell r="BJ93">
            <v>750</v>
          </cell>
          <cell r="BK93">
            <v>780</v>
          </cell>
          <cell r="BL93">
            <v>780</v>
          </cell>
        </row>
        <row r="94">
          <cell r="A94" t="str">
            <v>Equatorial Guinea</v>
          </cell>
          <cell r="B94" t="str">
            <v>GNQ</v>
          </cell>
          <cell r="C94" t="str">
            <v>Nitrous oxide emissions (thousand metric tons of CO2 equivalent)</v>
          </cell>
          <cell r="D94" t="str">
            <v>EN.ATM.NOXE.KT.CE</v>
          </cell>
        </row>
        <row r="94">
          <cell r="AI94">
            <v>10</v>
          </cell>
          <cell r="AJ94">
            <v>10</v>
          </cell>
          <cell r="AK94">
            <v>10</v>
          </cell>
          <cell r="AL94">
            <v>10</v>
          </cell>
          <cell r="AM94">
            <v>10</v>
          </cell>
          <cell r="AN94">
            <v>10</v>
          </cell>
          <cell r="AO94">
            <v>20</v>
          </cell>
          <cell r="AP94">
            <v>20</v>
          </cell>
          <cell r="AQ94">
            <v>20</v>
          </cell>
          <cell r="AR94">
            <v>20</v>
          </cell>
          <cell r="AS94">
            <v>20</v>
          </cell>
          <cell r="AT94">
            <v>20</v>
          </cell>
          <cell r="AU94">
            <v>30</v>
          </cell>
          <cell r="AV94">
            <v>30</v>
          </cell>
          <cell r="AW94">
            <v>30</v>
          </cell>
          <cell r="AX94">
            <v>30</v>
          </cell>
          <cell r="AY94">
            <v>40</v>
          </cell>
          <cell r="AZ94">
            <v>40</v>
          </cell>
          <cell r="BA94">
            <v>40</v>
          </cell>
          <cell r="BB94">
            <v>40</v>
          </cell>
          <cell r="BC94">
            <v>40</v>
          </cell>
          <cell r="BD94">
            <v>40</v>
          </cell>
          <cell r="BE94">
            <v>40</v>
          </cell>
          <cell r="BF94">
            <v>40</v>
          </cell>
          <cell r="BG94">
            <v>40</v>
          </cell>
          <cell r="BH94">
            <v>40</v>
          </cell>
          <cell r="BI94">
            <v>40</v>
          </cell>
          <cell r="BJ94">
            <v>40</v>
          </cell>
          <cell r="BK94">
            <v>40</v>
          </cell>
          <cell r="BL94">
            <v>40</v>
          </cell>
        </row>
        <row r="95">
          <cell r="A95" t="str">
            <v>Greece</v>
          </cell>
          <cell r="B95" t="str">
            <v>GRC</v>
          </cell>
          <cell r="C95" t="str">
            <v>Nitrous oxide emissions (thousand metric tons of CO2 equivalent)</v>
          </cell>
          <cell r="D95" t="str">
            <v>EN.ATM.NOXE.KT.CE</v>
          </cell>
        </row>
        <row r="95">
          <cell r="AI95">
            <v>7390</v>
          </cell>
          <cell r="AJ95">
            <v>7160</v>
          </cell>
          <cell r="AK95">
            <v>7050</v>
          </cell>
          <cell r="AL95">
            <v>6590</v>
          </cell>
          <cell r="AM95">
            <v>6720</v>
          </cell>
          <cell r="AN95">
            <v>6530</v>
          </cell>
          <cell r="AO95">
            <v>6820</v>
          </cell>
          <cell r="AP95">
            <v>6520</v>
          </cell>
          <cell r="AQ95">
            <v>6310</v>
          </cell>
          <cell r="AR95">
            <v>6330</v>
          </cell>
          <cell r="AS95">
            <v>6390</v>
          </cell>
          <cell r="AT95">
            <v>6120</v>
          </cell>
          <cell r="AU95">
            <v>6160</v>
          </cell>
          <cell r="AV95">
            <v>6190</v>
          </cell>
          <cell r="AW95">
            <v>5840</v>
          </cell>
          <cell r="AX95">
            <v>5680</v>
          </cell>
          <cell r="AY95">
            <v>5370</v>
          </cell>
          <cell r="AZ95">
            <v>5240</v>
          </cell>
          <cell r="BA95">
            <v>5420</v>
          </cell>
          <cell r="BB95">
            <v>4960</v>
          </cell>
          <cell r="BC95">
            <v>5350</v>
          </cell>
          <cell r="BD95">
            <v>5900</v>
          </cell>
          <cell r="BE95">
            <v>5100</v>
          </cell>
          <cell r="BF95">
            <v>4800</v>
          </cell>
          <cell r="BG95">
            <v>4670</v>
          </cell>
          <cell r="BH95">
            <v>4490</v>
          </cell>
          <cell r="BI95">
            <v>4470</v>
          </cell>
          <cell r="BJ95">
            <v>4530</v>
          </cell>
          <cell r="BK95">
            <v>4330</v>
          </cell>
          <cell r="BL95">
            <v>4270</v>
          </cell>
        </row>
        <row r="96">
          <cell r="A96" t="str">
            <v>Grenada</v>
          </cell>
          <cell r="B96" t="str">
            <v>GRD</v>
          </cell>
          <cell r="C96" t="str">
            <v>Nitrous oxide emissions (thousand metric tons of CO2 equivalent)</v>
          </cell>
          <cell r="D96" t="str">
            <v>EN.ATM.NOXE.KT.CE</v>
          </cell>
        </row>
        <row r="96">
          <cell r="AI96">
            <v>10</v>
          </cell>
          <cell r="AJ96">
            <v>10</v>
          </cell>
          <cell r="AK96">
            <v>10</v>
          </cell>
          <cell r="AL96">
            <v>10</v>
          </cell>
          <cell r="AM96">
            <v>10</v>
          </cell>
          <cell r="AN96">
            <v>10</v>
          </cell>
          <cell r="AO96">
            <v>10</v>
          </cell>
          <cell r="AP96">
            <v>10</v>
          </cell>
          <cell r="AQ96">
            <v>10</v>
          </cell>
          <cell r="AR96">
            <v>10</v>
          </cell>
          <cell r="AS96">
            <v>10</v>
          </cell>
          <cell r="AT96">
            <v>10</v>
          </cell>
          <cell r="AU96">
            <v>10</v>
          </cell>
          <cell r="AV96">
            <v>10</v>
          </cell>
          <cell r="AW96">
            <v>10</v>
          </cell>
          <cell r="AX96">
            <v>10</v>
          </cell>
          <cell r="AY96">
            <v>10</v>
          </cell>
          <cell r="AZ96">
            <v>10</v>
          </cell>
          <cell r="BA96">
            <v>10</v>
          </cell>
          <cell r="BB96">
            <v>10</v>
          </cell>
          <cell r="BC96">
            <v>10</v>
          </cell>
          <cell r="BD96">
            <v>10</v>
          </cell>
          <cell r="BE96">
            <v>10</v>
          </cell>
          <cell r="BF96">
            <v>10</v>
          </cell>
          <cell r="BG96">
            <v>10</v>
          </cell>
          <cell r="BH96">
            <v>10</v>
          </cell>
          <cell r="BI96">
            <v>10</v>
          </cell>
          <cell r="BJ96">
            <v>10</v>
          </cell>
          <cell r="BK96">
            <v>10</v>
          </cell>
          <cell r="BL96">
            <v>10</v>
          </cell>
        </row>
        <row r="97">
          <cell r="A97" t="str">
            <v>Greenland</v>
          </cell>
          <cell r="B97" t="str">
            <v>GRL</v>
          </cell>
          <cell r="C97" t="str">
            <v>Nitrous oxide emissions (thousand metric tons of CO2 equivalent)</v>
          </cell>
          <cell r="D97" t="str">
            <v>EN.ATM.NOXE.KT.CE</v>
          </cell>
        </row>
        <row r="98">
          <cell r="A98" t="str">
            <v>Guatemala</v>
          </cell>
          <cell r="B98" t="str">
            <v>GTM</v>
          </cell>
          <cell r="C98" t="str">
            <v>Nitrous oxide emissions (thousand metric tons of CO2 equivalent)</v>
          </cell>
          <cell r="D98" t="str">
            <v>EN.ATM.NOXE.KT.CE</v>
          </cell>
        </row>
        <row r="98">
          <cell r="AI98">
            <v>2370</v>
          </cell>
          <cell r="AJ98">
            <v>2530</v>
          </cell>
          <cell r="AK98">
            <v>2650</v>
          </cell>
          <cell r="AL98">
            <v>2780</v>
          </cell>
          <cell r="AM98">
            <v>2770</v>
          </cell>
          <cell r="AN98">
            <v>2830</v>
          </cell>
          <cell r="AO98">
            <v>2780</v>
          </cell>
          <cell r="AP98">
            <v>2850</v>
          </cell>
          <cell r="AQ98">
            <v>2810</v>
          </cell>
          <cell r="AR98">
            <v>3020</v>
          </cell>
          <cell r="AS98">
            <v>3060</v>
          </cell>
          <cell r="AT98">
            <v>3150</v>
          </cell>
          <cell r="AU98">
            <v>3200</v>
          </cell>
          <cell r="AV98">
            <v>3480</v>
          </cell>
          <cell r="AW98">
            <v>3550</v>
          </cell>
          <cell r="AX98">
            <v>3760</v>
          </cell>
          <cell r="AY98">
            <v>3730</v>
          </cell>
          <cell r="AZ98">
            <v>3860</v>
          </cell>
          <cell r="BA98">
            <v>3570</v>
          </cell>
          <cell r="BB98">
            <v>3930</v>
          </cell>
          <cell r="BC98">
            <v>4140</v>
          </cell>
          <cell r="BD98">
            <v>4370</v>
          </cell>
          <cell r="BE98">
            <v>4460</v>
          </cell>
          <cell r="BF98">
            <v>4520</v>
          </cell>
          <cell r="BG98">
            <v>4470</v>
          </cell>
          <cell r="BH98">
            <v>4690</v>
          </cell>
          <cell r="BI98">
            <v>4730</v>
          </cell>
          <cell r="BJ98">
            <v>4800</v>
          </cell>
          <cell r="BK98">
            <v>4840</v>
          </cell>
          <cell r="BL98">
            <v>4920</v>
          </cell>
        </row>
        <row r="99">
          <cell r="A99" t="str">
            <v>Guam</v>
          </cell>
          <cell r="B99" t="str">
            <v>GUM</v>
          </cell>
          <cell r="C99" t="str">
            <v>Nitrous oxide emissions (thousand metric tons of CO2 equivalent)</v>
          </cell>
          <cell r="D99" t="str">
            <v>EN.ATM.NOXE.KT.CE</v>
          </cell>
        </row>
        <row r="100">
          <cell r="A100" t="str">
            <v>Guyana</v>
          </cell>
          <cell r="B100" t="str">
            <v>GUY</v>
          </cell>
          <cell r="C100" t="str">
            <v>Nitrous oxide emissions (thousand metric tons of CO2 equivalent)</v>
          </cell>
          <cell r="D100" t="str">
            <v>EN.ATM.NOXE.KT.CE</v>
          </cell>
        </row>
        <row r="100">
          <cell r="AI100">
            <v>610</v>
          </cell>
          <cell r="AJ100">
            <v>650</v>
          </cell>
          <cell r="AK100">
            <v>640</v>
          </cell>
          <cell r="AL100">
            <v>650</v>
          </cell>
          <cell r="AM100">
            <v>640</v>
          </cell>
          <cell r="AN100">
            <v>720</v>
          </cell>
          <cell r="AO100">
            <v>740</v>
          </cell>
          <cell r="AP100">
            <v>770</v>
          </cell>
          <cell r="AQ100">
            <v>770</v>
          </cell>
          <cell r="AR100">
            <v>800</v>
          </cell>
          <cell r="AS100">
            <v>760</v>
          </cell>
          <cell r="AT100">
            <v>770</v>
          </cell>
          <cell r="AU100">
            <v>800</v>
          </cell>
          <cell r="AV100">
            <v>840</v>
          </cell>
          <cell r="AW100">
            <v>930</v>
          </cell>
          <cell r="AX100">
            <v>830</v>
          </cell>
          <cell r="AY100">
            <v>830</v>
          </cell>
          <cell r="AZ100">
            <v>840</v>
          </cell>
          <cell r="BA100">
            <v>900</v>
          </cell>
          <cell r="BB100">
            <v>850</v>
          </cell>
          <cell r="BC100">
            <v>890</v>
          </cell>
          <cell r="BD100">
            <v>850</v>
          </cell>
          <cell r="BE100">
            <v>900</v>
          </cell>
          <cell r="BF100">
            <v>940</v>
          </cell>
          <cell r="BG100">
            <v>910</v>
          </cell>
          <cell r="BH100">
            <v>960</v>
          </cell>
          <cell r="BI100">
            <v>890</v>
          </cell>
          <cell r="BJ100">
            <v>840</v>
          </cell>
          <cell r="BK100">
            <v>970</v>
          </cell>
          <cell r="BL100">
            <v>930</v>
          </cell>
        </row>
        <row r="101">
          <cell r="A101" t="str">
            <v>High income</v>
          </cell>
          <cell r="B101" t="str">
            <v>HIC</v>
          </cell>
          <cell r="C101" t="str">
            <v>Nitrous oxide emissions (thousand metric tons of CO2 equivalent)</v>
          </cell>
          <cell r="D101" t="str">
            <v>EN.ATM.NOXE.KT.CE</v>
          </cell>
        </row>
        <row r="101">
          <cell r="AI101">
            <v>821620</v>
          </cell>
          <cell r="AJ101">
            <v>805100</v>
          </cell>
          <cell r="AK101">
            <v>798930</v>
          </cell>
          <cell r="AL101">
            <v>796480</v>
          </cell>
          <cell r="AM101">
            <v>814130</v>
          </cell>
          <cell r="AN101">
            <v>816870</v>
          </cell>
          <cell r="AO101">
            <v>832060</v>
          </cell>
          <cell r="AP101">
            <v>819140</v>
          </cell>
          <cell r="AQ101">
            <v>793480</v>
          </cell>
          <cell r="AR101">
            <v>781030</v>
          </cell>
          <cell r="AS101">
            <v>786100</v>
          </cell>
          <cell r="AT101">
            <v>785860</v>
          </cell>
          <cell r="AU101">
            <v>775060</v>
          </cell>
          <cell r="AV101">
            <v>745550</v>
          </cell>
          <cell r="AW101">
            <v>778820</v>
          </cell>
          <cell r="AX101">
            <v>750040</v>
          </cell>
          <cell r="AY101">
            <v>759120</v>
          </cell>
          <cell r="AZ101">
            <v>760970</v>
          </cell>
          <cell r="BA101">
            <v>716010</v>
          </cell>
          <cell r="BB101">
            <v>690800</v>
          </cell>
          <cell r="BC101">
            <v>681070</v>
          </cell>
          <cell r="BD101">
            <v>738560</v>
          </cell>
          <cell r="BE101">
            <v>733420</v>
          </cell>
          <cell r="BF101">
            <v>694020</v>
          </cell>
          <cell r="BG101">
            <v>709920</v>
          </cell>
          <cell r="BH101">
            <v>706990</v>
          </cell>
          <cell r="BI101">
            <v>696520</v>
          </cell>
          <cell r="BJ101">
            <v>720420</v>
          </cell>
          <cell r="BK101">
            <v>715910</v>
          </cell>
          <cell r="BL101">
            <v>698920</v>
          </cell>
        </row>
        <row r="102">
          <cell r="A102" t="str">
            <v>Hong Kong SAR, China</v>
          </cell>
          <cell r="B102" t="str">
            <v>HKG</v>
          </cell>
          <cell r="C102" t="str">
            <v>Nitrous oxide emissions (thousand metric tons of CO2 equivalent)</v>
          </cell>
          <cell r="D102" t="str">
            <v>EN.ATM.NOXE.KT.CE</v>
          </cell>
        </row>
        <row r="103">
          <cell r="A103" t="str">
            <v>Honduras</v>
          </cell>
          <cell r="B103" t="str">
            <v>HND</v>
          </cell>
          <cell r="C103" t="str">
            <v>Nitrous oxide emissions (thousand metric tons of CO2 equivalent)</v>
          </cell>
          <cell r="D103" t="str">
            <v>EN.ATM.NOXE.KT.CE</v>
          </cell>
        </row>
        <row r="103">
          <cell r="AI103">
            <v>1840</v>
          </cell>
          <cell r="AJ103">
            <v>1900</v>
          </cell>
          <cell r="AK103">
            <v>1890</v>
          </cell>
          <cell r="AL103">
            <v>1850</v>
          </cell>
          <cell r="AM103">
            <v>1800</v>
          </cell>
          <cell r="AN103">
            <v>2110</v>
          </cell>
          <cell r="AO103">
            <v>1950</v>
          </cell>
          <cell r="AP103">
            <v>2150</v>
          </cell>
          <cell r="AQ103">
            <v>2180</v>
          </cell>
          <cell r="AR103">
            <v>2170</v>
          </cell>
          <cell r="AS103">
            <v>2400</v>
          </cell>
          <cell r="AT103">
            <v>2290</v>
          </cell>
          <cell r="AU103">
            <v>1980</v>
          </cell>
          <cell r="AV103">
            <v>2430</v>
          </cell>
          <cell r="AW103">
            <v>2430</v>
          </cell>
          <cell r="AX103">
            <v>2670</v>
          </cell>
          <cell r="AY103">
            <v>2670</v>
          </cell>
          <cell r="AZ103">
            <v>2650</v>
          </cell>
          <cell r="BA103">
            <v>2440</v>
          </cell>
          <cell r="BB103">
            <v>2570</v>
          </cell>
          <cell r="BC103">
            <v>2570</v>
          </cell>
          <cell r="BD103">
            <v>2860</v>
          </cell>
          <cell r="BE103">
            <v>2750</v>
          </cell>
          <cell r="BF103">
            <v>2920</v>
          </cell>
          <cell r="BG103">
            <v>2880</v>
          </cell>
          <cell r="BH103">
            <v>2840</v>
          </cell>
          <cell r="BI103">
            <v>3040</v>
          </cell>
          <cell r="BJ103">
            <v>3070</v>
          </cell>
          <cell r="BK103">
            <v>3180</v>
          </cell>
          <cell r="BL103">
            <v>3150</v>
          </cell>
        </row>
        <row r="104">
          <cell r="A104" t="str">
            <v>Heavily indebted poor countries (HIPC)</v>
          </cell>
          <cell r="B104" t="str">
            <v>HPC</v>
          </cell>
          <cell r="C104" t="str">
            <v>Nitrous oxide emissions (thousand metric tons of CO2 equivalent)</v>
          </cell>
          <cell r="D104" t="str">
            <v>EN.ATM.NOXE.KT.CE</v>
          </cell>
        </row>
        <row r="104">
          <cell r="AI104">
            <v>183650</v>
          </cell>
          <cell r="AJ104">
            <v>186690</v>
          </cell>
          <cell r="AK104">
            <v>189430</v>
          </cell>
          <cell r="AL104">
            <v>190160</v>
          </cell>
          <cell r="AM104">
            <v>250970</v>
          </cell>
          <cell r="AN104">
            <v>254510</v>
          </cell>
          <cell r="AO104">
            <v>255220</v>
          </cell>
          <cell r="AP104">
            <v>257950</v>
          </cell>
          <cell r="AQ104">
            <v>270790</v>
          </cell>
          <cell r="AR104">
            <v>269560</v>
          </cell>
          <cell r="AS104">
            <v>272690</v>
          </cell>
          <cell r="AT104">
            <v>267080</v>
          </cell>
          <cell r="AU104">
            <v>281020</v>
          </cell>
          <cell r="AV104">
            <v>293670</v>
          </cell>
          <cell r="AW104">
            <v>294450</v>
          </cell>
          <cell r="AX104">
            <v>308850</v>
          </cell>
          <cell r="AY104">
            <v>303360</v>
          </cell>
          <cell r="AZ104">
            <v>311440</v>
          </cell>
          <cell r="BA104">
            <v>317330</v>
          </cell>
          <cell r="BB104">
            <v>316960</v>
          </cell>
          <cell r="BC104">
            <v>328630</v>
          </cell>
          <cell r="BD104">
            <v>329790</v>
          </cell>
          <cell r="BE104">
            <v>337330</v>
          </cell>
          <cell r="BF104">
            <v>344530</v>
          </cell>
          <cell r="BG104">
            <v>346990</v>
          </cell>
          <cell r="BH104">
            <v>353950</v>
          </cell>
          <cell r="BI104">
            <v>366410</v>
          </cell>
          <cell r="BJ104">
            <v>365860</v>
          </cell>
          <cell r="BK104">
            <v>369440</v>
          </cell>
          <cell r="BL104">
            <v>373050</v>
          </cell>
        </row>
        <row r="105">
          <cell r="A105" t="str">
            <v>Croatia</v>
          </cell>
          <cell r="B105" t="str">
            <v>HRV</v>
          </cell>
          <cell r="C105" t="str">
            <v>Nitrous oxide emissions (thousand metric tons of CO2 equivalent)</v>
          </cell>
          <cell r="D105" t="str">
            <v>EN.ATM.NOXE.KT.CE</v>
          </cell>
        </row>
        <row r="105">
          <cell r="AI105">
            <v>2940</v>
          </cell>
          <cell r="AJ105">
            <v>2660</v>
          </cell>
          <cell r="AK105">
            <v>2770</v>
          </cell>
          <cell r="AL105">
            <v>2300</v>
          </cell>
          <cell r="AM105">
            <v>2340</v>
          </cell>
          <cell r="AN105">
            <v>2280</v>
          </cell>
          <cell r="AO105">
            <v>2260</v>
          </cell>
          <cell r="AP105">
            <v>2630</v>
          </cell>
          <cell r="AQ105">
            <v>2120</v>
          </cell>
          <cell r="AR105">
            <v>2240</v>
          </cell>
          <cell r="AS105">
            <v>2390</v>
          </cell>
          <cell r="AT105">
            <v>2210</v>
          </cell>
          <cell r="AU105">
            <v>2400</v>
          </cell>
          <cell r="AV105">
            <v>2300</v>
          </cell>
          <cell r="AW105">
            <v>2640</v>
          </cell>
          <cell r="AX105">
            <v>2490</v>
          </cell>
          <cell r="AY105">
            <v>2920</v>
          </cell>
          <cell r="AZ105">
            <v>3080</v>
          </cell>
          <cell r="BA105">
            <v>3420</v>
          </cell>
          <cell r="BB105">
            <v>2240</v>
          </cell>
          <cell r="BC105">
            <v>2500</v>
          </cell>
          <cell r="BD105">
            <v>2630</v>
          </cell>
          <cell r="BE105">
            <v>2330</v>
          </cell>
          <cell r="BF105">
            <v>1730</v>
          </cell>
          <cell r="BG105">
            <v>1700</v>
          </cell>
          <cell r="BH105">
            <v>1840</v>
          </cell>
          <cell r="BI105">
            <v>1610</v>
          </cell>
          <cell r="BJ105">
            <v>1740</v>
          </cell>
          <cell r="BK105">
            <v>1740</v>
          </cell>
          <cell r="BL105">
            <v>1720</v>
          </cell>
        </row>
        <row r="106">
          <cell r="A106" t="str">
            <v>Haiti</v>
          </cell>
          <cell r="B106" t="str">
            <v>HTI</v>
          </cell>
          <cell r="C106" t="str">
            <v>Nitrous oxide emissions (thousand metric tons of CO2 equivalent)</v>
          </cell>
          <cell r="D106" t="str">
            <v>EN.ATM.NOXE.KT.CE</v>
          </cell>
        </row>
        <row r="106">
          <cell r="AI106">
            <v>980</v>
          </cell>
          <cell r="AJ106">
            <v>1030</v>
          </cell>
          <cell r="AK106">
            <v>1160</v>
          </cell>
          <cell r="AL106">
            <v>1110</v>
          </cell>
          <cell r="AM106">
            <v>1110</v>
          </cell>
          <cell r="AN106">
            <v>1130</v>
          </cell>
          <cell r="AO106">
            <v>1200</v>
          </cell>
          <cell r="AP106">
            <v>1230</v>
          </cell>
          <cell r="AQ106">
            <v>1290</v>
          </cell>
          <cell r="AR106">
            <v>1290</v>
          </cell>
          <cell r="AS106">
            <v>1430</v>
          </cell>
          <cell r="AT106">
            <v>1430</v>
          </cell>
          <cell r="AU106">
            <v>1440</v>
          </cell>
          <cell r="AV106">
            <v>1450</v>
          </cell>
          <cell r="AW106">
            <v>1440</v>
          </cell>
          <cell r="AX106">
            <v>1450</v>
          </cell>
          <cell r="AY106">
            <v>1450</v>
          </cell>
          <cell r="AZ106">
            <v>1470</v>
          </cell>
          <cell r="BA106">
            <v>1460</v>
          </cell>
          <cell r="BB106">
            <v>1480</v>
          </cell>
          <cell r="BC106">
            <v>1500</v>
          </cell>
          <cell r="BD106">
            <v>1510</v>
          </cell>
          <cell r="BE106">
            <v>1500</v>
          </cell>
          <cell r="BF106">
            <v>1510</v>
          </cell>
          <cell r="BG106">
            <v>1530</v>
          </cell>
          <cell r="BH106">
            <v>1550</v>
          </cell>
          <cell r="BI106">
            <v>1600</v>
          </cell>
          <cell r="BJ106">
            <v>1600</v>
          </cell>
          <cell r="BK106">
            <v>1600</v>
          </cell>
          <cell r="BL106">
            <v>1600</v>
          </cell>
        </row>
        <row r="107">
          <cell r="A107" t="str">
            <v>Hungary</v>
          </cell>
          <cell r="B107" t="str">
            <v>HUN</v>
          </cell>
          <cell r="C107" t="str">
            <v>Nitrous oxide emissions (thousand metric tons of CO2 equivalent)</v>
          </cell>
          <cell r="D107" t="str">
            <v>EN.ATM.NOXE.KT.CE</v>
          </cell>
        </row>
        <row r="107">
          <cell r="AI107">
            <v>9640</v>
          </cell>
          <cell r="AJ107">
            <v>7570</v>
          </cell>
          <cell r="AK107">
            <v>5500</v>
          </cell>
          <cell r="AL107">
            <v>6140</v>
          </cell>
          <cell r="AM107">
            <v>6880</v>
          </cell>
          <cell r="AN107">
            <v>6110</v>
          </cell>
          <cell r="AO107">
            <v>7140</v>
          </cell>
          <cell r="AP107">
            <v>7020</v>
          </cell>
          <cell r="AQ107">
            <v>6620</v>
          </cell>
          <cell r="AR107">
            <v>6600</v>
          </cell>
          <cell r="AS107">
            <v>6940</v>
          </cell>
          <cell r="AT107">
            <v>7460</v>
          </cell>
          <cell r="AU107">
            <v>6370</v>
          </cell>
          <cell r="AV107">
            <v>6280</v>
          </cell>
          <cell r="AW107">
            <v>7240</v>
          </cell>
          <cell r="AX107">
            <v>6940</v>
          </cell>
          <cell r="AY107">
            <v>6720</v>
          </cell>
          <cell r="AZ107">
            <v>6190</v>
          </cell>
          <cell r="BA107">
            <v>5680</v>
          </cell>
          <cell r="BB107">
            <v>5150</v>
          </cell>
          <cell r="BC107">
            <v>5000</v>
          </cell>
          <cell r="BD107">
            <v>5290</v>
          </cell>
          <cell r="BE107">
            <v>5160</v>
          </cell>
          <cell r="BF107">
            <v>5550</v>
          </cell>
          <cell r="BG107">
            <v>5390</v>
          </cell>
          <cell r="BH107">
            <v>5370</v>
          </cell>
          <cell r="BI107">
            <v>5540</v>
          </cell>
          <cell r="BJ107">
            <v>5570</v>
          </cell>
          <cell r="BK107">
            <v>5930</v>
          </cell>
          <cell r="BL107">
            <v>5700</v>
          </cell>
        </row>
        <row r="108">
          <cell r="A108" t="str">
            <v>IBRD only</v>
          </cell>
          <cell r="B108" t="str">
            <v>IBD</v>
          </cell>
          <cell r="C108" t="str">
            <v>Nitrous oxide emissions (thousand metric tons of CO2 equivalent)</v>
          </cell>
          <cell r="D108" t="str">
            <v>EN.ATM.NOXE.KT.CE</v>
          </cell>
        </row>
        <row r="108">
          <cell r="AI108">
            <v>1186190</v>
          </cell>
          <cell r="AJ108">
            <v>1180290</v>
          </cell>
          <cell r="AK108">
            <v>1174450</v>
          </cell>
          <cell r="AL108">
            <v>1159910</v>
          </cell>
          <cell r="AM108">
            <v>1166400</v>
          </cell>
          <cell r="AN108">
            <v>1212650</v>
          </cell>
          <cell r="AO108">
            <v>1238680</v>
          </cell>
          <cell r="AP108">
            <v>1215730</v>
          </cell>
          <cell r="AQ108">
            <v>1235610</v>
          </cell>
          <cell r="AR108">
            <v>1249860</v>
          </cell>
          <cell r="AS108">
            <v>1253940</v>
          </cell>
          <cell r="AT108">
            <v>1273950</v>
          </cell>
          <cell r="AU108">
            <v>1309650</v>
          </cell>
          <cell r="AV108">
            <v>1333060</v>
          </cell>
          <cell r="AW108">
            <v>1376510</v>
          </cell>
          <cell r="AX108">
            <v>1402570</v>
          </cell>
          <cell r="AY108">
            <v>1433180</v>
          </cell>
          <cell r="AZ108">
            <v>1472120</v>
          </cell>
          <cell r="BA108">
            <v>1491340</v>
          </cell>
          <cell r="BB108">
            <v>1503000</v>
          </cell>
          <cell r="BC108">
            <v>1554330</v>
          </cell>
          <cell r="BD108">
            <v>1583200</v>
          </cell>
          <cell r="BE108">
            <v>1595160</v>
          </cell>
          <cell r="BF108">
            <v>1612090</v>
          </cell>
          <cell r="BG108">
            <v>1630060</v>
          </cell>
          <cell r="BH108">
            <v>1647230</v>
          </cell>
          <cell r="BI108">
            <v>1669850</v>
          </cell>
          <cell r="BJ108">
            <v>1702600</v>
          </cell>
          <cell r="BK108">
            <v>1694410</v>
          </cell>
          <cell r="BL108">
            <v>1715440</v>
          </cell>
        </row>
        <row r="109">
          <cell r="A109" t="str">
            <v>IDA &amp; IBRD total</v>
          </cell>
          <cell r="B109" t="str">
            <v>IBT</v>
          </cell>
          <cell r="C109" t="str">
            <v>Nitrous oxide emissions (thousand metric tons of CO2 equivalent)</v>
          </cell>
          <cell r="D109" t="str">
            <v>EN.ATM.NOXE.KT.CE</v>
          </cell>
        </row>
        <row r="109">
          <cell r="AI109">
            <v>1504500</v>
          </cell>
          <cell r="AJ109">
            <v>1502290</v>
          </cell>
          <cell r="AK109">
            <v>1501240</v>
          </cell>
          <cell r="AL109">
            <v>1488340</v>
          </cell>
          <cell r="AM109">
            <v>1560800</v>
          </cell>
          <cell r="AN109">
            <v>1615170</v>
          </cell>
          <cell r="AO109">
            <v>1645030</v>
          </cell>
          <cell r="AP109">
            <v>1629260</v>
          </cell>
          <cell r="AQ109">
            <v>1665520</v>
          </cell>
          <cell r="AR109">
            <v>1682730</v>
          </cell>
          <cell r="AS109">
            <v>1692050</v>
          </cell>
          <cell r="AT109">
            <v>1705170</v>
          </cell>
          <cell r="AU109">
            <v>1757420</v>
          </cell>
          <cell r="AV109">
            <v>1798370</v>
          </cell>
          <cell r="AW109">
            <v>1845970</v>
          </cell>
          <cell r="AX109">
            <v>1892850</v>
          </cell>
          <cell r="AY109">
            <v>1921020</v>
          </cell>
          <cell r="AZ109">
            <v>1976810</v>
          </cell>
          <cell r="BA109">
            <v>2006950</v>
          </cell>
          <cell r="BB109">
            <v>2023690</v>
          </cell>
          <cell r="BC109">
            <v>2086980</v>
          </cell>
          <cell r="BD109">
            <v>2123550</v>
          </cell>
          <cell r="BE109">
            <v>2144270</v>
          </cell>
          <cell r="BF109">
            <v>2173400</v>
          </cell>
          <cell r="BG109">
            <v>2198590</v>
          </cell>
          <cell r="BH109">
            <v>2224750</v>
          </cell>
          <cell r="BI109">
            <v>2266220</v>
          </cell>
          <cell r="BJ109">
            <v>2304070</v>
          </cell>
          <cell r="BK109">
            <v>2305470</v>
          </cell>
          <cell r="BL109">
            <v>2329510</v>
          </cell>
        </row>
        <row r="110">
          <cell r="A110" t="str">
            <v>IDA total</v>
          </cell>
          <cell r="B110" t="str">
            <v>IDA</v>
          </cell>
          <cell r="C110" t="str">
            <v>Nitrous oxide emissions (thousand metric tons of CO2 equivalent)</v>
          </cell>
          <cell r="D110" t="str">
            <v>EN.ATM.NOXE.KT.CE</v>
          </cell>
        </row>
        <row r="110">
          <cell r="AI110">
            <v>318310</v>
          </cell>
          <cell r="AJ110">
            <v>322000</v>
          </cell>
          <cell r="AK110">
            <v>326790</v>
          </cell>
          <cell r="AL110">
            <v>328430</v>
          </cell>
          <cell r="AM110">
            <v>394400</v>
          </cell>
          <cell r="AN110">
            <v>402520</v>
          </cell>
          <cell r="AO110">
            <v>406350</v>
          </cell>
          <cell r="AP110">
            <v>413530</v>
          </cell>
          <cell r="AQ110">
            <v>429910</v>
          </cell>
          <cell r="AR110">
            <v>432870</v>
          </cell>
          <cell r="AS110">
            <v>438110</v>
          </cell>
          <cell r="AT110">
            <v>431220</v>
          </cell>
          <cell r="AU110">
            <v>447770</v>
          </cell>
          <cell r="AV110">
            <v>465310</v>
          </cell>
          <cell r="AW110">
            <v>469460</v>
          </cell>
          <cell r="AX110">
            <v>490280</v>
          </cell>
          <cell r="AY110">
            <v>487840</v>
          </cell>
          <cell r="AZ110">
            <v>504690</v>
          </cell>
          <cell r="BA110">
            <v>515610</v>
          </cell>
          <cell r="BB110">
            <v>520690</v>
          </cell>
          <cell r="BC110">
            <v>532650</v>
          </cell>
          <cell r="BD110">
            <v>540350</v>
          </cell>
          <cell r="BE110">
            <v>549110</v>
          </cell>
          <cell r="BF110">
            <v>561310</v>
          </cell>
          <cell r="BG110">
            <v>568530</v>
          </cell>
          <cell r="BH110">
            <v>577520</v>
          </cell>
          <cell r="BI110">
            <v>596370</v>
          </cell>
          <cell r="BJ110">
            <v>601470</v>
          </cell>
          <cell r="BK110">
            <v>611060</v>
          </cell>
          <cell r="BL110">
            <v>614070</v>
          </cell>
        </row>
        <row r="111">
          <cell r="A111" t="str">
            <v>IDA blend</v>
          </cell>
          <cell r="B111" t="str">
            <v>IDB</v>
          </cell>
          <cell r="C111" t="str">
            <v>Nitrous oxide emissions (thousand metric tons of CO2 equivalent)</v>
          </cell>
          <cell r="D111" t="str">
            <v>EN.ATM.NOXE.KT.CE</v>
          </cell>
        </row>
        <row r="111">
          <cell r="AI111">
            <v>85750</v>
          </cell>
          <cell r="AJ111">
            <v>85610</v>
          </cell>
          <cell r="AK111">
            <v>86180</v>
          </cell>
          <cell r="AL111">
            <v>86130</v>
          </cell>
          <cell r="AM111">
            <v>145060</v>
          </cell>
          <cell r="AN111">
            <v>147500</v>
          </cell>
          <cell r="AO111">
            <v>148100</v>
          </cell>
          <cell r="AP111">
            <v>152660</v>
          </cell>
          <cell r="AQ111">
            <v>155790</v>
          </cell>
          <cell r="AR111">
            <v>157950</v>
          </cell>
          <cell r="AS111">
            <v>158730</v>
          </cell>
          <cell r="AT111">
            <v>159330</v>
          </cell>
          <cell r="AU111">
            <v>160850</v>
          </cell>
          <cell r="AV111">
            <v>165040</v>
          </cell>
          <cell r="AW111">
            <v>166600</v>
          </cell>
          <cell r="AX111">
            <v>172260</v>
          </cell>
          <cell r="AY111">
            <v>173190</v>
          </cell>
          <cell r="AZ111">
            <v>178730</v>
          </cell>
          <cell r="BA111">
            <v>181960</v>
          </cell>
          <cell r="BB111">
            <v>186050</v>
          </cell>
          <cell r="BC111">
            <v>189190</v>
          </cell>
          <cell r="BD111">
            <v>192430</v>
          </cell>
          <cell r="BE111">
            <v>191850</v>
          </cell>
          <cell r="BF111">
            <v>196790</v>
          </cell>
          <cell r="BG111">
            <v>198310</v>
          </cell>
          <cell r="BH111">
            <v>200340</v>
          </cell>
          <cell r="BI111">
            <v>207010</v>
          </cell>
          <cell r="BJ111">
            <v>210770</v>
          </cell>
          <cell r="BK111">
            <v>213600</v>
          </cell>
          <cell r="BL111">
            <v>217410</v>
          </cell>
        </row>
        <row r="112">
          <cell r="A112" t="str">
            <v>Indonesia</v>
          </cell>
          <cell r="B112" t="str">
            <v>IDN</v>
          </cell>
          <cell r="C112" t="str">
            <v>Nitrous oxide emissions (thousand metric tons of CO2 equivalent)</v>
          </cell>
          <cell r="D112" t="str">
            <v>EN.ATM.NOXE.KT.CE</v>
          </cell>
        </row>
        <row r="112">
          <cell r="AI112">
            <v>59070</v>
          </cell>
          <cell r="AJ112">
            <v>59310</v>
          </cell>
          <cell r="AK112">
            <v>61450</v>
          </cell>
          <cell r="AL112">
            <v>60450</v>
          </cell>
          <cell r="AM112">
            <v>62070</v>
          </cell>
          <cell r="AN112">
            <v>64470</v>
          </cell>
          <cell r="AO112">
            <v>66590</v>
          </cell>
          <cell r="AP112">
            <v>64300</v>
          </cell>
          <cell r="AQ112">
            <v>65450</v>
          </cell>
          <cell r="AR112">
            <v>63890</v>
          </cell>
          <cell r="AS112">
            <v>65400</v>
          </cell>
          <cell r="AT112">
            <v>65700</v>
          </cell>
          <cell r="AU112">
            <v>68050</v>
          </cell>
          <cell r="AV112">
            <v>68620</v>
          </cell>
          <cell r="AW112">
            <v>70550</v>
          </cell>
          <cell r="AX112">
            <v>71550</v>
          </cell>
          <cell r="AY112">
            <v>73400</v>
          </cell>
          <cell r="AZ112">
            <v>74980</v>
          </cell>
          <cell r="BA112">
            <v>77340</v>
          </cell>
          <cell r="BB112">
            <v>80630</v>
          </cell>
          <cell r="BC112">
            <v>80480</v>
          </cell>
          <cell r="BD112">
            <v>83590</v>
          </cell>
          <cell r="BE112">
            <v>85770</v>
          </cell>
          <cell r="BF112">
            <v>83740</v>
          </cell>
          <cell r="BG112">
            <v>86890</v>
          </cell>
          <cell r="BH112">
            <v>86970</v>
          </cell>
          <cell r="BI112">
            <v>88700</v>
          </cell>
          <cell r="BJ112">
            <v>94800</v>
          </cell>
          <cell r="BK112">
            <v>98120</v>
          </cell>
          <cell r="BL112">
            <v>98090</v>
          </cell>
        </row>
        <row r="113">
          <cell r="A113" t="str">
            <v>IDA only</v>
          </cell>
          <cell r="B113" t="str">
            <v>IDX</v>
          </cell>
          <cell r="C113" t="str">
            <v>Nitrous oxide emissions (thousand metric tons of CO2 equivalent)</v>
          </cell>
          <cell r="D113" t="str">
            <v>EN.ATM.NOXE.KT.CE</v>
          </cell>
        </row>
        <row r="113">
          <cell r="AI113">
            <v>232560</v>
          </cell>
          <cell r="AJ113">
            <v>236390</v>
          </cell>
          <cell r="AK113">
            <v>240610</v>
          </cell>
          <cell r="AL113">
            <v>242300</v>
          </cell>
          <cell r="AM113">
            <v>249340</v>
          </cell>
          <cell r="AN113">
            <v>255020</v>
          </cell>
          <cell r="AO113">
            <v>258250</v>
          </cell>
          <cell r="AP113">
            <v>260870</v>
          </cell>
          <cell r="AQ113">
            <v>274120</v>
          </cell>
          <cell r="AR113">
            <v>274920</v>
          </cell>
          <cell r="AS113">
            <v>279380</v>
          </cell>
          <cell r="AT113">
            <v>271890</v>
          </cell>
          <cell r="AU113">
            <v>286920</v>
          </cell>
          <cell r="AV113">
            <v>300270</v>
          </cell>
          <cell r="AW113">
            <v>302860</v>
          </cell>
          <cell r="AX113">
            <v>318020</v>
          </cell>
          <cell r="AY113">
            <v>314650</v>
          </cell>
          <cell r="AZ113">
            <v>325960</v>
          </cell>
          <cell r="BA113">
            <v>333650</v>
          </cell>
          <cell r="BB113">
            <v>334640</v>
          </cell>
          <cell r="BC113">
            <v>343460</v>
          </cell>
          <cell r="BD113">
            <v>347920</v>
          </cell>
          <cell r="BE113">
            <v>357260</v>
          </cell>
          <cell r="BF113">
            <v>364520</v>
          </cell>
          <cell r="BG113">
            <v>370220</v>
          </cell>
          <cell r="BH113">
            <v>377180</v>
          </cell>
          <cell r="BI113">
            <v>389360</v>
          </cell>
          <cell r="BJ113">
            <v>390700</v>
          </cell>
          <cell r="BK113">
            <v>397460</v>
          </cell>
          <cell r="BL113">
            <v>396660</v>
          </cell>
        </row>
        <row r="114">
          <cell r="A114" t="str">
            <v>Isle of Man</v>
          </cell>
          <cell r="B114" t="str">
            <v>IMN</v>
          </cell>
          <cell r="C114" t="str">
            <v>Nitrous oxide emissions (thousand metric tons of CO2 equivalent)</v>
          </cell>
          <cell r="D114" t="str">
            <v>EN.ATM.NOXE.KT.CE</v>
          </cell>
        </row>
        <row r="115">
          <cell r="A115" t="str">
            <v>India</v>
          </cell>
          <cell r="B115" t="str">
            <v>IND</v>
          </cell>
          <cell r="C115" t="str">
            <v>Nitrous oxide emissions (thousand metric tons of CO2 equivalent)</v>
          </cell>
          <cell r="D115" t="str">
            <v>EN.ATM.NOXE.KT.CE</v>
          </cell>
        </row>
        <row r="115">
          <cell r="AI115">
            <v>145180</v>
          </cell>
          <cell r="AJ115">
            <v>149330</v>
          </cell>
          <cell r="AK115">
            <v>153480</v>
          </cell>
          <cell r="AL115">
            <v>157020</v>
          </cell>
          <cell r="AM115">
            <v>162730</v>
          </cell>
          <cell r="AN115">
            <v>166240</v>
          </cell>
          <cell r="AO115">
            <v>171220</v>
          </cell>
          <cell r="AP115">
            <v>176430</v>
          </cell>
          <cell r="AQ115">
            <v>180340</v>
          </cell>
          <cell r="AR115">
            <v>183380</v>
          </cell>
          <cell r="AS115">
            <v>180080</v>
          </cell>
          <cell r="AT115">
            <v>184240</v>
          </cell>
          <cell r="AU115">
            <v>178250</v>
          </cell>
          <cell r="AV115">
            <v>185440</v>
          </cell>
          <cell r="AW115">
            <v>192090</v>
          </cell>
          <cell r="AX115">
            <v>201730</v>
          </cell>
          <cell r="AY115">
            <v>211310</v>
          </cell>
          <cell r="AZ115">
            <v>220830</v>
          </cell>
          <cell r="BA115">
            <v>225510</v>
          </cell>
          <cell r="BB115">
            <v>230500</v>
          </cell>
          <cell r="BC115">
            <v>239140</v>
          </cell>
          <cell r="BD115">
            <v>247020</v>
          </cell>
          <cell r="BE115">
            <v>245260</v>
          </cell>
          <cell r="BF115">
            <v>245550</v>
          </cell>
          <cell r="BG115">
            <v>248290</v>
          </cell>
          <cell r="BH115">
            <v>252300</v>
          </cell>
          <cell r="BI115">
            <v>251100</v>
          </cell>
          <cell r="BJ115">
            <v>255810</v>
          </cell>
          <cell r="BK115">
            <v>262510</v>
          </cell>
          <cell r="BL115">
            <v>260170</v>
          </cell>
        </row>
        <row r="116">
          <cell r="A116" t="str">
            <v>Not classified</v>
          </cell>
          <cell r="B116" t="str">
            <v>INX</v>
          </cell>
          <cell r="C116" t="str">
            <v>Nitrous oxide emissions (thousand metric tons of CO2 equivalent)</v>
          </cell>
          <cell r="D116" t="str">
            <v>EN.ATM.NOXE.KT.CE</v>
          </cell>
        </row>
        <row r="117">
          <cell r="A117" t="str">
            <v>Ireland</v>
          </cell>
          <cell r="B117" t="str">
            <v>IRL</v>
          </cell>
          <cell r="C117" t="str">
            <v>Nitrous oxide emissions (thousand metric tons of CO2 equivalent)</v>
          </cell>
          <cell r="D117" t="str">
            <v>EN.ATM.NOXE.KT.CE</v>
          </cell>
        </row>
        <row r="117">
          <cell r="AI117">
            <v>10030</v>
          </cell>
          <cell r="AJ117">
            <v>9780</v>
          </cell>
          <cell r="AK117">
            <v>9850</v>
          </cell>
          <cell r="AL117">
            <v>10180</v>
          </cell>
          <cell r="AM117">
            <v>10370</v>
          </cell>
          <cell r="AN117">
            <v>10350</v>
          </cell>
          <cell r="AO117">
            <v>10220</v>
          </cell>
          <cell r="AP117">
            <v>10310</v>
          </cell>
          <cell r="AQ117">
            <v>10750</v>
          </cell>
          <cell r="AR117">
            <v>10720</v>
          </cell>
          <cell r="AS117">
            <v>10610</v>
          </cell>
          <cell r="AT117">
            <v>10380</v>
          </cell>
          <cell r="AU117">
            <v>10680</v>
          </cell>
          <cell r="AV117">
            <v>10070</v>
          </cell>
          <cell r="AW117">
            <v>9760</v>
          </cell>
          <cell r="AX117">
            <v>9510</v>
          </cell>
          <cell r="AY117">
            <v>9350</v>
          </cell>
          <cell r="AZ117">
            <v>9180</v>
          </cell>
          <cell r="BA117">
            <v>9140</v>
          </cell>
          <cell r="BB117">
            <v>9390</v>
          </cell>
          <cell r="BC117">
            <v>8940</v>
          </cell>
          <cell r="BD117">
            <v>8820</v>
          </cell>
          <cell r="BE117">
            <v>9320</v>
          </cell>
          <cell r="BF117">
            <v>9260</v>
          </cell>
          <cell r="BG117">
            <v>9210</v>
          </cell>
          <cell r="BH117">
            <v>9330</v>
          </cell>
          <cell r="BI117">
            <v>9380</v>
          </cell>
          <cell r="BJ117">
            <v>9730</v>
          </cell>
          <cell r="BK117">
            <v>9510</v>
          </cell>
          <cell r="BL117">
            <v>9250</v>
          </cell>
        </row>
        <row r="118">
          <cell r="A118" t="str">
            <v>Iran, Islamic Rep.</v>
          </cell>
          <cell r="B118" t="str">
            <v>IRN</v>
          </cell>
          <cell r="C118" t="str">
            <v>Nitrous oxide emissions (thousand metric tons of CO2 equivalent)</v>
          </cell>
          <cell r="D118" t="str">
            <v>EN.ATM.NOXE.KT.CE</v>
          </cell>
        </row>
        <row r="118">
          <cell r="AI118">
            <v>16480</v>
          </cell>
          <cell r="AJ118">
            <v>17180</v>
          </cell>
          <cell r="AK118">
            <v>19070</v>
          </cell>
          <cell r="AL118">
            <v>17610</v>
          </cell>
          <cell r="AM118">
            <v>18300</v>
          </cell>
          <cell r="AN118">
            <v>20420</v>
          </cell>
          <cell r="AO118">
            <v>22770</v>
          </cell>
          <cell r="AP118">
            <v>25610</v>
          </cell>
          <cell r="AQ118">
            <v>28220</v>
          </cell>
          <cell r="AR118">
            <v>29610</v>
          </cell>
          <cell r="AS118">
            <v>31550</v>
          </cell>
          <cell r="AT118">
            <v>32040</v>
          </cell>
          <cell r="AU118">
            <v>33190</v>
          </cell>
          <cell r="AV118">
            <v>34120</v>
          </cell>
          <cell r="AW118">
            <v>35520</v>
          </cell>
          <cell r="AX118">
            <v>36380</v>
          </cell>
          <cell r="AY118">
            <v>38690</v>
          </cell>
          <cell r="AZ118">
            <v>37740</v>
          </cell>
          <cell r="BA118">
            <v>37250</v>
          </cell>
          <cell r="BB118">
            <v>37680</v>
          </cell>
          <cell r="BC118">
            <v>37420</v>
          </cell>
          <cell r="BD118">
            <v>34870</v>
          </cell>
          <cell r="BE118">
            <v>36050</v>
          </cell>
          <cell r="BF118">
            <v>36180</v>
          </cell>
          <cell r="BG118">
            <v>35620</v>
          </cell>
          <cell r="BH118">
            <v>35670</v>
          </cell>
          <cell r="BI118">
            <v>36250</v>
          </cell>
          <cell r="BJ118">
            <v>36070</v>
          </cell>
          <cell r="BK118">
            <v>36590</v>
          </cell>
          <cell r="BL118">
            <v>37300</v>
          </cell>
        </row>
        <row r="119">
          <cell r="A119" t="str">
            <v>Iraq</v>
          </cell>
          <cell r="B119" t="str">
            <v>IRQ</v>
          </cell>
          <cell r="C119" t="str">
            <v>Nitrous oxide emissions (thousand metric tons of CO2 equivalent)</v>
          </cell>
          <cell r="D119" t="str">
            <v>EN.ATM.NOXE.KT.CE</v>
          </cell>
        </row>
        <row r="119">
          <cell r="AI119">
            <v>4160</v>
          </cell>
          <cell r="AJ119">
            <v>2830</v>
          </cell>
          <cell r="AK119">
            <v>3500</v>
          </cell>
          <cell r="AL119">
            <v>4500</v>
          </cell>
          <cell r="AM119">
            <v>4410</v>
          </cell>
          <cell r="AN119">
            <v>4120</v>
          </cell>
          <cell r="AO119">
            <v>4020</v>
          </cell>
          <cell r="AP119">
            <v>4230</v>
          </cell>
          <cell r="AQ119">
            <v>4330</v>
          </cell>
          <cell r="AR119">
            <v>4170</v>
          </cell>
          <cell r="AS119">
            <v>4240</v>
          </cell>
          <cell r="AT119">
            <v>5900</v>
          </cell>
          <cell r="AU119">
            <v>6150</v>
          </cell>
          <cell r="AV119">
            <v>2970</v>
          </cell>
          <cell r="AW119">
            <v>3300</v>
          </cell>
          <cell r="AX119">
            <v>3860</v>
          </cell>
          <cell r="AY119">
            <v>3800</v>
          </cell>
          <cell r="AZ119">
            <v>3670</v>
          </cell>
          <cell r="BA119">
            <v>4040</v>
          </cell>
          <cell r="BB119">
            <v>4710</v>
          </cell>
          <cell r="BC119">
            <v>4630</v>
          </cell>
          <cell r="BD119">
            <v>4950</v>
          </cell>
          <cell r="BE119">
            <v>5200</v>
          </cell>
          <cell r="BF119">
            <v>5220</v>
          </cell>
          <cell r="BG119">
            <v>4700</v>
          </cell>
          <cell r="BH119">
            <v>3770</v>
          </cell>
          <cell r="BI119">
            <v>4130</v>
          </cell>
          <cell r="BJ119">
            <v>4710</v>
          </cell>
          <cell r="BK119">
            <v>4780</v>
          </cell>
          <cell r="BL119">
            <v>5670</v>
          </cell>
        </row>
        <row r="120">
          <cell r="A120" t="str">
            <v>Iceland</v>
          </cell>
          <cell r="B120" t="str">
            <v>ISL</v>
          </cell>
          <cell r="C120" t="str">
            <v>Nitrous oxide emissions (thousand metric tons of CO2 equivalent)</v>
          </cell>
          <cell r="D120" t="str">
            <v>EN.ATM.NOXE.KT.CE</v>
          </cell>
        </row>
        <row r="120">
          <cell r="AI120">
            <v>390</v>
          </cell>
          <cell r="AJ120">
            <v>380</v>
          </cell>
          <cell r="AK120">
            <v>370</v>
          </cell>
          <cell r="AL120">
            <v>380</v>
          </cell>
          <cell r="AM120">
            <v>370</v>
          </cell>
          <cell r="AN120">
            <v>360</v>
          </cell>
          <cell r="AO120">
            <v>380</v>
          </cell>
          <cell r="AP120">
            <v>380</v>
          </cell>
          <cell r="AQ120">
            <v>380</v>
          </cell>
          <cell r="AR120">
            <v>390</v>
          </cell>
          <cell r="AS120">
            <v>380</v>
          </cell>
          <cell r="AT120">
            <v>350</v>
          </cell>
          <cell r="AU120">
            <v>360</v>
          </cell>
          <cell r="AV120">
            <v>360</v>
          </cell>
          <cell r="AW120">
            <v>350</v>
          </cell>
          <cell r="AX120">
            <v>350</v>
          </cell>
          <cell r="AY120">
            <v>380</v>
          </cell>
          <cell r="AZ120">
            <v>390</v>
          </cell>
          <cell r="BA120">
            <v>400</v>
          </cell>
          <cell r="BB120">
            <v>350</v>
          </cell>
          <cell r="BC120">
            <v>350</v>
          </cell>
          <cell r="BD120">
            <v>350</v>
          </cell>
          <cell r="BE120">
            <v>360</v>
          </cell>
          <cell r="BF120">
            <v>350</v>
          </cell>
          <cell r="BG120">
            <v>370</v>
          </cell>
          <cell r="BH120">
            <v>380</v>
          </cell>
          <cell r="BI120">
            <v>370</v>
          </cell>
          <cell r="BJ120">
            <v>380</v>
          </cell>
          <cell r="BK120">
            <v>380</v>
          </cell>
          <cell r="BL120">
            <v>370</v>
          </cell>
        </row>
        <row r="121">
          <cell r="A121" t="str">
            <v>Israel</v>
          </cell>
          <cell r="B121" t="str">
            <v>ISR</v>
          </cell>
          <cell r="C121" t="str">
            <v>Nitrous oxide emissions (thousand metric tons of CO2 equivalent)</v>
          </cell>
          <cell r="D121" t="str">
            <v>EN.ATM.NOXE.KT.CE</v>
          </cell>
        </row>
        <row r="121">
          <cell r="AI121">
            <v>1760</v>
          </cell>
          <cell r="AJ121">
            <v>1740</v>
          </cell>
          <cell r="AK121">
            <v>1810</v>
          </cell>
          <cell r="AL121">
            <v>1840</v>
          </cell>
          <cell r="AM121">
            <v>1920</v>
          </cell>
          <cell r="AN121">
            <v>1960</v>
          </cell>
          <cell r="AO121">
            <v>2100</v>
          </cell>
          <cell r="AP121">
            <v>2130</v>
          </cell>
          <cell r="AQ121">
            <v>2160</v>
          </cell>
          <cell r="AR121">
            <v>2110</v>
          </cell>
          <cell r="AS121">
            <v>2200</v>
          </cell>
          <cell r="AT121">
            <v>2210</v>
          </cell>
          <cell r="AU121">
            <v>2200</v>
          </cell>
          <cell r="AV121">
            <v>2270</v>
          </cell>
          <cell r="AW121">
            <v>2350</v>
          </cell>
          <cell r="AX121">
            <v>2330</v>
          </cell>
          <cell r="AY121">
            <v>2340</v>
          </cell>
          <cell r="AZ121">
            <v>2510</v>
          </cell>
          <cell r="BA121">
            <v>2400</v>
          </cell>
          <cell r="BB121">
            <v>2190</v>
          </cell>
          <cell r="BC121">
            <v>2280</v>
          </cell>
          <cell r="BD121">
            <v>2390</v>
          </cell>
          <cell r="BE121">
            <v>2480</v>
          </cell>
          <cell r="BF121">
            <v>2450</v>
          </cell>
          <cell r="BG121">
            <v>2470</v>
          </cell>
          <cell r="BH121">
            <v>2560</v>
          </cell>
          <cell r="BI121">
            <v>2570</v>
          </cell>
          <cell r="BJ121">
            <v>2630</v>
          </cell>
          <cell r="BK121">
            <v>2650</v>
          </cell>
          <cell r="BL121">
            <v>2720</v>
          </cell>
        </row>
        <row r="122">
          <cell r="A122" t="str">
            <v>Italy</v>
          </cell>
          <cell r="B122" t="str">
            <v>ITA</v>
          </cell>
          <cell r="C122" t="str">
            <v>Nitrous oxide emissions (thousand metric tons of CO2 equivalent)</v>
          </cell>
          <cell r="D122" t="str">
            <v>EN.ATM.NOXE.KT.CE</v>
          </cell>
        </row>
        <row r="122">
          <cell r="AI122">
            <v>26420</v>
          </cell>
          <cell r="AJ122">
            <v>26550</v>
          </cell>
          <cell r="AK122">
            <v>25970</v>
          </cell>
          <cell r="AL122">
            <v>25760</v>
          </cell>
          <cell r="AM122">
            <v>25060</v>
          </cell>
          <cell r="AN122">
            <v>25830</v>
          </cell>
          <cell r="AO122">
            <v>26090</v>
          </cell>
          <cell r="AP122">
            <v>25740</v>
          </cell>
          <cell r="AQ122">
            <v>26140</v>
          </cell>
          <cell r="AR122">
            <v>26380</v>
          </cell>
          <cell r="AS122">
            <v>26670</v>
          </cell>
          <cell r="AT122">
            <v>25550</v>
          </cell>
          <cell r="AU122">
            <v>26310</v>
          </cell>
          <cell r="AV122">
            <v>25690</v>
          </cell>
          <cell r="AW122">
            <v>27020</v>
          </cell>
          <cell r="AX122">
            <v>25700</v>
          </cell>
          <cell r="AY122">
            <v>20670</v>
          </cell>
          <cell r="AZ122">
            <v>20100</v>
          </cell>
          <cell r="BA122">
            <v>18650</v>
          </cell>
          <cell r="BB122">
            <v>17370</v>
          </cell>
          <cell r="BC122">
            <v>16820</v>
          </cell>
          <cell r="BD122">
            <v>16280</v>
          </cell>
          <cell r="BE122">
            <v>16730</v>
          </cell>
          <cell r="BF122">
            <v>16560</v>
          </cell>
          <cell r="BG122">
            <v>16200</v>
          </cell>
          <cell r="BH122">
            <v>16330</v>
          </cell>
          <cell r="BI122">
            <v>16320</v>
          </cell>
          <cell r="BJ122">
            <v>16180</v>
          </cell>
          <cell r="BK122">
            <v>15390</v>
          </cell>
          <cell r="BL122">
            <v>15340</v>
          </cell>
        </row>
        <row r="123">
          <cell r="A123" t="str">
            <v>Jamaica</v>
          </cell>
          <cell r="B123" t="str">
            <v>JAM</v>
          </cell>
          <cell r="C123" t="str">
            <v>Nitrous oxide emissions (thousand metric tons of CO2 equivalent)</v>
          </cell>
          <cell r="D123" t="str">
            <v>EN.ATM.NOXE.KT.CE</v>
          </cell>
        </row>
        <row r="123">
          <cell r="AI123">
            <v>500</v>
          </cell>
          <cell r="AJ123">
            <v>510</v>
          </cell>
          <cell r="AK123">
            <v>500</v>
          </cell>
          <cell r="AL123">
            <v>520</v>
          </cell>
          <cell r="AM123">
            <v>520</v>
          </cell>
          <cell r="AN123">
            <v>530</v>
          </cell>
          <cell r="AO123">
            <v>530</v>
          </cell>
          <cell r="AP123">
            <v>530</v>
          </cell>
          <cell r="AQ123">
            <v>540</v>
          </cell>
          <cell r="AR123">
            <v>550</v>
          </cell>
          <cell r="AS123">
            <v>560</v>
          </cell>
          <cell r="AT123">
            <v>560</v>
          </cell>
          <cell r="AU123">
            <v>560</v>
          </cell>
          <cell r="AV123">
            <v>580</v>
          </cell>
          <cell r="AW123">
            <v>570</v>
          </cell>
          <cell r="AX123">
            <v>550</v>
          </cell>
          <cell r="AY123">
            <v>470</v>
          </cell>
          <cell r="AZ123">
            <v>450</v>
          </cell>
          <cell r="BA123">
            <v>450</v>
          </cell>
          <cell r="BB123">
            <v>440</v>
          </cell>
          <cell r="BC123">
            <v>440</v>
          </cell>
          <cell r="BD123">
            <v>440</v>
          </cell>
          <cell r="BE123">
            <v>460</v>
          </cell>
          <cell r="BF123">
            <v>450</v>
          </cell>
          <cell r="BG123">
            <v>450</v>
          </cell>
          <cell r="BH123">
            <v>430</v>
          </cell>
          <cell r="BI123">
            <v>440</v>
          </cell>
          <cell r="BJ123">
            <v>440</v>
          </cell>
          <cell r="BK123">
            <v>450</v>
          </cell>
          <cell r="BL123">
            <v>450</v>
          </cell>
        </row>
        <row r="124">
          <cell r="A124" t="str">
            <v>Jordan</v>
          </cell>
          <cell r="B124" t="str">
            <v>JOR</v>
          </cell>
          <cell r="C124" t="str">
            <v>Nitrous oxide emissions (thousand metric tons of CO2 equivalent)</v>
          </cell>
          <cell r="D124" t="str">
            <v>EN.ATM.NOXE.KT.CE</v>
          </cell>
        </row>
        <row r="124">
          <cell r="AI124">
            <v>480</v>
          </cell>
          <cell r="AJ124">
            <v>580</v>
          </cell>
          <cell r="AK124">
            <v>640</v>
          </cell>
          <cell r="AL124">
            <v>640</v>
          </cell>
          <cell r="AM124">
            <v>580</v>
          </cell>
          <cell r="AN124">
            <v>620</v>
          </cell>
          <cell r="AO124">
            <v>590</v>
          </cell>
          <cell r="AP124">
            <v>610</v>
          </cell>
          <cell r="AQ124">
            <v>600</v>
          </cell>
          <cell r="AR124">
            <v>600</v>
          </cell>
          <cell r="AS124">
            <v>560</v>
          </cell>
          <cell r="AT124">
            <v>570</v>
          </cell>
          <cell r="AU124">
            <v>600</v>
          </cell>
          <cell r="AV124">
            <v>610</v>
          </cell>
          <cell r="AW124">
            <v>700</v>
          </cell>
          <cell r="AX124">
            <v>760</v>
          </cell>
          <cell r="AY124">
            <v>980</v>
          </cell>
          <cell r="AZ124">
            <v>1180</v>
          </cell>
          <cell r="BA124">
            <v>1160</v>
          </cell>
          <cell r="BB124">
            <v>1020</v>
          </cell>
          <cell r="BC124">
            <v>1100</v>
          </cell>
          <cell r="BD124">
            <v>1230</v>
          </cell>
          <cell r="BE124">
            <v>1050</v>
          </cell>
          <cell r="BF124">
            <v>1230</v>
          </cell>
          <cell r="BG124">
            <v>1230</v>
          </cell>
          <cell r="BH124">
            <v>1340</v>
          </cell>
          <cell r="BI124">
            <v>1330</v>
          </cell>
          <cell r="BJ124">
            <v>1310</v>
          </cell>
          <cell r="BK124">
            <v>1300</v>
          </cell>
          <cell r="BL124">
            <v>1310</v>
          </cell>
        </row>
        <row r="125">
          <cell r="A125" t="str">
            <v>Japan</v>
          </cell>
          <cell r="B125" t="str">
            <v>JPN</v>
          </cell>
          <cell r="C125" t="str">
            <v>Nitrous oxide emissions (thousand metric tons of CO2 equivalent)</v>
          </cell>
          <cell r="D125" t="str">
            <v>EN.ATM.NOXE.KT.CE</v>
          </cell>
        </row>
        <row r="125">
          <cell r="AI125">
            <v>27620</v>
          </cell>
          <cell r="AJ125">
            <v>26940</v>
          </cell>
          <cell r="AK125">
            <v>27260</v>
          </cell>
          <cell r="AL125">
            <v>27210</v>
          </cell>
          <cell r="AM125">
            <v>28690</v>
          </cell>
          <cell r="AN125">
            <v>28450</v>
          </cell>
          <cell r="AO125">
            <v>29430</v>
          </cell>
          <cell r="AP125">
            <v>29930</v>
          </cell>
          <cell r="AQ125">
            <v>28440</v>
          </cell>
          <cell r="AR125">
            <v>22230</v>
          </cell>
          <cell r="AS125">
            <v>24860</v>
          </cell>
          <cell r="AT125">
            <v>21620</v>
          </cell>
          <cell r="AU125">
            <v>21650</v>
          </cell>
          <cell r="AV125">
            <v>21750</v>
          </cell>
          <cell r="AW125">
            <v>22340</v>
          </cell>
          <cell r="AX125">
            <v>21970</v>
          </cell>
          <cell r="AY125">
            <v>21860</v>
          </cell>
          <cell r="AZ125">
            <v>20860</v>
          </cell>
          <cell r="BA125">
            <v>20620</v>
          </cell>
          <cell r="BB125">
            <v>20270</v>
          </cell>
          <cell r="BC125">
            <v>20080</v>
          </cell>
          <cell r="BD125">
            <v>19300</v>
          </cell>
          <cell r="BE125">
            <v>18760</v>
          </cell>
          <cell r="BF125">
            <v>19340</v>
          </cell>
          <cell r="BG125">
            <v>19260</v>
          </cell>
          <cell r="BH125">
            <v>18720</v>
          </cell>
          <cell r="BI125">
            <v>18750</v>
          </cell>
          <cell r="BJ125">
            <v>18880</v>
          </cell>
          <cell r="BK125">
            <v>18800</v>
          </cell>
          <cell r="BL125">
            <v>18700</v>
          </cell>
        </row>
        <row r="126">
          <cell r="A126" t="str">
            <v>Kazakhstan</v>
          </cell>
          <cell r="B126" t="str">
            <v>KAZ</v>
          </cell>
          <cell r="C126" t="str">
            <v>Nitrous oxide emissions (thousand metric tons of CO2 equivalent)</v>
          </cell>
          <cell r="D126" t="str">
            <v>EN.ATM.NOXE.KT.CE</v>
          </cell>
        </row>
        <row r="126">
          <cell r="AI126">
            <v>18780</v>
          </cell>
          <cell r="AJ126">
            <v>17860</v>
          </cell>
          <cell r="AK126">
            <v>15950</v>
          </cell>
          <cell r="AL126">
            <v>14730</v>
          </cell>
          <cell r="AM126">
            <v>13880</v>
          </cell>
          <cell r="AN126">
            <v>11760</v>
          </cell>
          <cell r="AO126">
            <v>10180</v>
          </cell>
          <cell r="AP126">
            <v>8840</v>
          </cell>
          <cell r="AQ126">
            <v>7460</v>
          </cell>
          <cell r="AR126">
            <v>6920</v>
          </cell>
          <cell r="AS126">
            <v>6690</v>
          </cell>
          <cell r="AT126">
            <v>7440</v>
          </cell>
          <cell r="AU126">
            <v>11840</v>
          </cell>
          <cell r="AV126">
            <v>8650</v>
          </cell>
          <cell r="AW126">
            <v>9650</v>
          </cell>
          <cell r="AX126">
            <v>10010</v>
          </cell>
          <cell r="AY126">
            <v>10950</v>
          </cell>
          <cell r="AZ126">
            <v>10060</v>
          </cell>
          <cell r="BA126">
            <v>10340</v>
          </cell>
          <cell r="BB126">
            <v>9590</v>
          </cell>
          <cell r="BC126">
            <v>11050</v>
          </cell>
          <cell r="BD126">
            <v>10000</v>
          </cell>
          <cell r="BE126">
            <v>9770</v>
          </cell>
          <cell r="BF126">
            <v>8890</v>
          </cell>
          <cell r="BG126">
            <v>10220</v>
          </cell>
          <cell r="BH126">
            <v>10890</v>
          </cell>
          <cell r="BI126">
            <v>10130</v>
          </cell>
          <cell r="BJ126">
            <v>13380</v>
          </cell>
          <cell r="BK126">
            <v>11000</v>
          </cell>
          <cell r="BL126">
            <v>12170</v>
          </cell>
        </row>
        <row r="127">
          <cell r="A127" t="str">
            <v>Kenya</v>
          </cell>
          <cell r="B127" t="str">
            <v>KEN</v>
          </cell>
          <cell r="C127" t="str">
            <v>Nitrous oxide emissions (thousand metric tons of CO2 equivalent)</v>
          </cell>
          <cell r="D127" t="str">
            <v>EN.ATM.NOXE.KT.CE</v>
          </cell>
        </row>
        <row r="127">
          <cell r="AI127">
            <v>10380</v>
          </cell>
          <cell r="AJ127">
            <v>10030</v>
          </cell>
          <cell r="AK127">
            <v>9980</v>
          </cell>
          <cell r="AL127">
            <v>9880</v>
          </cell>
          <cell r="AM127">
            <v>10000</v>
          </cell>
          <cell r="AN127">
            <v>9860</v>
          </cell>
          <cell r="AO127">
            <v>9480</v>
          </cell>
          <cell r="AP127">
            <v>9440</v>
          </cell>
          <cell r="AQ127">
            <v>9760</v>
          </cell>
          <cell r="AR127">
            <v>10240</v>
          </cell>
          <cell r="AS127">
            <v>9530</v>
          </cell>
          <cell r="AT127">
            <v>9610</v>
          </cell>
          <cell r="AU127">
            <v>9920</v>
          </cell>
          <cell r="AV127">
            <v>10600</v>
          </cell>
          <cell r="AW127">
            <v>11080</v>
          </cell>
          <cell r="AX127">
            <v>11020</v>
          </cell>
          <cell r="AY127">
            <v>10600</v>
          </cell>
          <cell r="AZ127">
            <v>16320</v>
          </cell>
          <cell r="BA127">
            <v>16330</v>
          </cell>
          <cell r="BB127">
            <v>15810</v>
          </cell>
          <cell r="BC127">
            <v>16010</v>
          </cell>
          <cell r="BD127">
            <v>16630</v>
          </cell>
          <cell r="BE127">
            <v>16460</v>
          </cell>
          <cell r="BF127">
            <v>16390</v>
          </cell>
          <cell r="BG127">
            <v>17350</v>
          </cell>
          <cell r="BH127">
            <v>16870</v>
          </cell>
          <cell r="BI127">
            <v>18030</v>
          </cell>
          <cell r="BJ127">
            <v>16650</v>
          </cell>
          <cell r="BK127">
            <v>17310</v>
          </cell>
          <cell r="BL127">
            <v>19880</v>
          </cell>
        </row>
        <row r="128">
          <cell r="A128" t="str">
            <v>Kyrgyz Republic</v>
          </cell>
          <cell r="B128" t="str">
            <v>KGZ</v>
          </cell>
          <cell r="C128" t="str">
            <v>Nitrous oxide emissions (thousand metric tons of CO2 equivalent)</v>
          </cell>
          <cell r="D128" t="str">
            <v>EN.ATM.NOXE.KT.CE</v>
          </cell>
        </row>
        <row r="128">
          <cell r="AI128">
            <v>2400</v>
          </cell>
          <cell r="AJ128">
            <v>2240</v>
          </cell>
          <cell r="AK128">
            <v>2020</v>
          </cell>
          <cell r="AL128">
            <v>1850</v>
          </cell>
          <cell r="AM128">
            <v>1610</v>
          </cell>
          <cell r="AN128">
            <v>1320</v>
          </cell>
          <cell r="AO128">
            <v>1280</v>
          </cell>
          <cell r="AP128">
            <v>1240</v>
          </cell>
          <cell r="AQ128">
            <v>1300</v>
          </cell>
          <cell r="AR128">
            <v>1310</v>
          </cell>
          <cell r="AS128">
            <v>1320</v>
          </cell>
          <cell r="AT128">
            <v>1340</v>
          </cell>
          <cell r="AU128">
            <v>1240</v>
          </cell>
          <cell r="AV128">
            <v>1380</v>
          </cell>
          <cell r="AW128">
            <v>1370</v>
          </cell>
          <cell r="AX128">
            <v>1410</v>
          </cell>
          <cell r="AY128">
            <v>1410</v>
          </cell>
          <cell r="AZ128">
            <v>1450</v>
          </cell>
          <cell r="BA128">
            <v>1490</v>
          </cell>
          <cell r="BB128">
            <v>1640</v>
          </cell>
          <cell r="BC128">
            <v>1640</v>
          </cell>
          <cell r="BD128">
            <v>1690</v>
          </cell>
          <cell r="BE128">
            <v>1760</v>
          </cell>
          <cell r="BF128">
            <v>1830</v>
          </cell>
          <cell r="BG128">
            <v>1890</v>
          </cell>
          <cell r="BH128">
            <v>1800</v>
          </cell>
          <cell r="BI128">
            <v>1840</v>
          </cell>
          <cell r="BJ128">
            <v>1810</v>
          </cell>
          <cell r="BK128">
            <v>1950</v>
          </cell>
          <cell r="BL128">
            <v>1920</v>
          </cell>
        </row>
        <row r="129">
          <cell r="A129" t="str">
            <v>Cambodia</v>
          </cell>
          <cell r="B129" t="str">
            <v>KHM</v>
          </cell>
          <cell r="C129" t="str">
            <v>Nitrous oxide emissions (thousand metric tons of CO2 equivalent)</v>
          </cell>
          <cell r="D129" t="str">
            <v>EN.ATM.NOXE.KT.CE</v>
          </cell>
        </row>
        <row r="129">
          <cell r="AI129">
            <v>2730</v>
          </cell>
          <cell r="AJ129">
            <v>2780</v>
          </cell>
          <cell r="AK129">
            <v>2970</v>
          </cell>
          <cell r="AL129">
            <v>3060</v>
          </cell>
          <cell r="AM129">
            <v>3010</v>
          </cell>
          <cell r="AN129">
            <v>3310</v>
          </cell>
          <cell r="AO129">
            <v>3510</v>
          </cell>
          <cell r="AP129">
            <v>3440</v>
          </cell>
          <cell r="AQ129">
            <v>3330</v>
          </cell>
          <cell r="AR129">
            <v>3710</v>
          </cell>
          <cell r="AS129">
            <v>3390</v>
          </cell>
          <cell r="AT129">
            <v>3210</v>
          </cell>
          <cell r="AU129">
            <v>3370</v>
          </cell>
          <cell r="AV129">
            <v>3530</v>
          </cell>
          <cell r="AW129">
            <v>3690</v>
          </cell>
          <cell r="AX129">
            <v>3630</v>
          </cell>
          <cell r="AY129">
            <v>3990</v>
          </cell>
          <cell r="AZ129">
            <v>4130</v>
          </cell>
          <cell r="BA129">
            <v>4150</v>
          </cell>
          <cell r="BB129">
            <v>4360</v>
          </cell>
          <cell r="BC129">
            <v>4320</v>
          </cell>
          <cell r="BD129">
            <v>4540</v>
          </cell>
          <cell r="BE129">
            <v>4320</v>
          </cell>
          <cell r="BF129">
            <v>4340</v>
          </cell>
          <cell r="BG129">
            <v>4320</v>
          </cell>
          <cell r="BH129">
            <v>4580</v>
          </cell>
          <cell r="BI129">
            <v>4380</v>
          </cell>
          <cell r="BJ129">
            <v>4920</v>
          </cell>
          <cell r="BK129">
            <v>4840</v>
          </cell>
          <cell r="BL129">
            <v>4720</v>
          </cell>
        </row>
        <row r="130">
          <cell r="A130" t="str">
            <v>Kiribati</v>
          </cell>
          <cell r="B130" t="str">
            <v>KIR</v>
          </cell>
          <cell r="C130" t="str">
            <v>Nitrous oxide emissions (thousand metric tons of CO2 equivalent)</v>
          </cell>
          <cell r="D130" t="str">
            <v>EN.ATM.NOXE.KT.CE</v>
          </cell>
        </row>
        <row r="130"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10</v>
          </cell>
          <cell r="BK130">
            <v>10</v>
          </cell>
          <cell r="BL130">
            <v>10</v>
          </cell>
        </row>
        <row r="131">
          <cell r="A131" t="str">
            <v>St. Kitts and Nevis</v>
          </cell>
          <cell r="B131" t="str">
            <v>KNA</v>
          </cell>
          <cell r="C131" t="str">
            <v>Nitrous oxide emissions (thousand metric tons of CO2 equivalent)</v>
          </cell>
          <cell r="D131" t="str">
            <v>EN.ATM.NOXE.KT.CE</v>
          </cell>
        </row>
        <row r="131">
          <cell r="AI131">
            <v>10</v>
          </cell>
          <cell r="AJ131">
            <v>10</v>
          </cell>
          <cell r="AK131">
            <v>10</v>
          </cell>
          <cell r="AL131">
            <v>10</v>
          </cell>
          <cell r="AM131">
            <v>10</v>
          </cell>
          <cell r="AN131">
            <v>10</v>
          </cell>
          <cell r="AO131">
            <v>10</v>
          </cell>
          <cell r="AP131">
            <v>10</v>
          </cell>
          <cell r="AQ131">
            <v>10</v>
          </cell>
          <cell r="AR131">
            <v>10</v>
          </cell>
          <cell r="AS131">
            <v>10</v>
          </cell>
          <cell r="AT131">
            <v>10</v>
          </cell>
          <cell r="AU131">
            <v>10</v>
          </cell>
          <cell r="AV131">
            <v>10</v>
          </cell>
          <cell r="AW131">
            <v>10</v>
          </cell>
          <cell r="AX131">
            <v>10</v>
          </cell>
          <cell r="AY131">
            <v>10</v>
          </cell>
          <cell r="AZ131">
            <v>10</v>
          </cell>
          <cell r="BA131">
            <v>10</v>
          </cell>
          <cell r="BB131">
            <v>10</v>
          </cell>
          <cell r="BC131">
            <v>10</v>
          </cell>
          <cell r="BD131">
            <v>10</v>
          </cell>
          <cell r="BE131">
            <v>10</v>
          </cell>
          <cell r="BF131">
            <v>10</v>
          </cell>
          <cell r="BG131">
            <v>10</v>
          </cell>
          <cell r="BH131">
            <v>10</v>
          </cell>
          <cell r="BI131">
            <v>10</v>
          </cell>
          <cell r="BJ131">
            <v>10</v>
          </cell>
          <cell r="BK131">
            <v>10</v>
          </cell>
          <cell r="BL131">
            <v>10</v>
          </cell>
        </row>
        <row r="132">
          <cell r="A132" t="str">
            <v>Korea, Rep.</v>
          </cell>
          <cell r="B132" t="str">
            <v>KOR</v>
          </cell>
          <cell r="C132" t="str">
            <v>Nitrous oxide emissions (thousand metric tons of CO2 equivalent)</v>
          </cell>
          <cell r="D132" t="str">
            <v>EN.ATM.NOXE.KT.CE</v>
          </cell>
        </row>
        <row r="132">
          <cell r="AI132">
            <v>7730</v>
          </cell>
          <cell r="AJ132">
            <v>7870</v>
          </cell>
          <cell r="AK132">
            <v>10210</v>
          </cell>
          <cell r="AL132">
            <v>10450</v>
          </cell>
          <cell r="AM132">
            <v>10940</v>
          </cell>
          <cell r="AN132">
            <v>11840</v>
          </cell>
          <cell r="AO132">
            <v>12450</v>
          </cell>
          <cell r="AP132">
            <v>13550</v>
          </cell>
          <cell r="AQ132">
            <v>13300</v>
          </cell>
          <cell r="AR132">
            <v>14150</v>
          </cell>
          <cell r="AS132">
            <v>15020</v>
          </cell>
          <cell r="AT132">
            <v>15230</v>
          </cell>
          <cell r="AU132">
            <v>14940</v>
          </cell>
          <cell r="AV132">
            <v>18220</v>
          </cell>
          <cell r="AW132">
            <v>20840</v>
          </cell>
          <cell r="AX132">
            <v>19370</v>
          </cell>
          <cell r="AY132">
            <v>18020</v>
          </cell>
          <cell r="AZ132">
            <v>9780</v>
          </cell>
          <cell r="BA132">
            <v>8970</v>
          </cell>
          <cell r="BB132">
            <v>8930</v>
          </cell>
          <cell r="BC132">
            <v>9260</v>
          </cell>
          <cell r="BD132">
            <v>9380</v>
          </cell>
          <cell r="BE132">
            <v>9540</v>
          </cell>
          <cell r="BF132">
            <v>9600</v>
          </cell>
          <cell r="BG132">
            <v>9600</v>
          </cell>
          <cell r="BH132">
            <v>9870</v>
          </cell>
          <cell r="BI132">
            <v>10010</v>
          </cell>
          <cell r="BJ132">
            <v>10180</v>
          </cell>
          <cell r="BK132">
            <v>10310</v>
          </cell>
          <cell r="BL132">
            <v>10330</v>
          </cell>
        </row>
        <row r="133">
          <cell r="A133" t="str">
            <v>Kuwait</v>
          </cell>
          <cell r="B133" t="str">
            <v>KWT</v>
          </cell>
          <cell r="C133" t="str">
            <v>Nitrous oxide emissions (thousand metric tons of CO2 equivalent)</v>
          </cell>
          <cell r="D133" t="str">
            <v>EN.ATM.NOXE.KT.CE</v>
          </cell>
        </row>
        <row r="133">
          <cell r="AI133">
            <v>290</v>
          </cell>
          <cell r="AJ133">
            <v>170</v>
          </cell>
          <cell r="AK133">
            <v>240</v>
          </cell>
          <cell r="AL133">
            <v>300</v>
          </cell>
          <cell r="AM133">
            <v>330</v>
          </cell>
          <cell r="AN133">
            <v>360</v>
          </cell>
          <cell r="AO133">
            <v>400</v>
          </cell>
          <cell r="AP133">
            <v>410</v>
          </cell>
          <cell r="AQ133">
            <v>440</v>
          </cell>
          <cell r="AR133">
            <v>480</v>
          </cell>
          <cell r="AS133">
            <v>490</v>
          </cell>
          <cell r="AT133">
            <v>480</v>
          </cell>
          <cell r="AU133">
            <v>530</v>
          </cell>
          <cell r="AV133">
            <v>550</v>
          </cell>
          <cell r="AW133">
            <v>560</v>
          </cell>
          <cell r="AX133">
            <v>600</v>
          </cell>
          <cell r="AY133">
            <v>630</v>
          </cell>
          <cell r="AZ133">
            <v>650</v>
          </cell>
          <cell r="BA133">
            <v>710</v>
          </cell>
          <cell r="BB133">
            <v>760</v>
          </cell>
          <cell r="BC133">
            <v>750</v>
          </cell>
          <cell r="BD133">
            <v>780</v>
          </cell>
          <cell r="BE133">
            <v>820</v>
          </cell>
          <cell r="BF133">
            <v>850</v>
          </cell>
          <cell r="BG133">
            <v>860</v>
          </cell>
          <cell r="BH133">
            <v>910</v>
          </cell>
          <cell r="BI133">
            <v>920</v>
          </cell>
          <cell r="BJ133">
            <v>960</v>
          </cell>
          <cell r="BK133">
            <v>980</v>
          </cell>
          <cell r="BL133">
            <v>990</v>
          </cell>
        </row>
        <row r="134">
          <cell r="A134" t="str">
            <v>Latin America &amp; Caribbean (excluding high income)</v>
          </cell>
          <cell r="B134" t="str">
            <v>LAC</v>
          </cell>
          <cell r="C134" t="str">
            <v>Nitrous oxide emissions (thousand metric tons of CO2 equivalent)</v>
          </cell>
          <cell r="D134" t="str">
            <v>EN.ATM.NOXE.KT.CE</v>
          </cell>
        </row>
        <row r="134">
          <cell r="AI134">
            <v>245110</v>
          </cell>
          <cell r="AJ134">
            <v>245480</v>
          </cell>
          <cell r="AK134">
            <v>246330</v>
          </cell>
          <cell r="AL134">
            <v>247890</v>
          </cell>
          <cell r="AM134">
            <v>251530</v>
          </cell>
          <cell r="AN134">
            <v>253920</v>
          </cell>
          <cell r="AO134">
            <v>247930</v>
          </cell>
          <cell r="AP134">
            <v>252960</v>
          </cell>
          <cell r="AQ134">
            <v>261850</v>
          </cell>
          <cell r="AR134">
            <v>261420</v>
          </cell>
          <cell r="AS134">
            <v>263750</v>
          </cell>
          <cell r="AT134">
            <v>272930</v>
          </cell>
          <cell r="AU134">
            <v>281860</v>
          </cell>
          <cell r="AV134">
            <v>293850</v>
          </cell>
          <cell r="AW134">
            <v>305450</v>
          </cell>
          <cell r="AX134">
            <v>307910</v>
          </cell>
          <cell r="AY134">
            <v>307120</v>
          </cell>
          <cell r="AZ134">
            <v>319410</v>
          </cell>
          <cell r="BA134">
            <v>309620</v>
          </cell>
          <cell r="BB134">
            <v>302140</v>
          </cell>
          <cell r="BC134">
            <v>325390</v>
          </cell>
          <cell r="BD134">
            <v>326790</v>
          </cell>
          <cell r="BE134">
            <v>328270</v>
          </cell>
          <cell r="BF134">
            <v>332180</v>
          </cell>
          <cell r="BG134">
            <v>335160</v>
          </cell>
          <cell r="BH134">
            <v>332300</v>
          </cell>
          <cell r="BI134">
            <v>344860</v>
          </cell>
          <cell r="BJ134">
            <v>357950</v>
          </cell>
          <cell r="BK134">
            <v>351200</v>
          </cell>
          <cell r="BL134">
            <v>358180</v>
          </cell>
        </row>
        <row r="135">
          <cell r="A135" t="str">
            <v>Lao PDR</v>
          </cell>
          <cell r="B135" t="str">
            <v>LAO</v>
          </cell>
          <cell r="C135" t="str">
            <v>Nitrous oxide emissions (thousand metric tons of CO2 equivalent)</v>
          </cell>
          <cell r="D135" t="str">
            <v>EN.ATM.NOXE.KT.CE</v>
          </cell>
        </row>
        <row r="135">
          <cell r="AI135">
            <v>1450</v>
          </cell>
          <cell r="AJ135">
            <v>1480</v>
          </cell>
          <cell r="AK135">
            <v>1560</v>
          </cell>
          <cell r="AL135">
            <v>1570</v>
          </cell>
          <cell r="AM135">
            <v>1650</v>
          </cell>
          <cell r="AN135">
            <v>1690</v>
          </cell>
          <cell r="AO135">
            <v>1660</v>
          </cell>
          <cell r="AP135">
            <v>1700</v>
          </cell>
          <cell r="AQ135">
            <v>1580</v>
          </cell>
          <cell r="AR135">
            <v>1500</v>
          </cell>
          <cell r="AS135">
            <v>1670</v>
          </cell>
          <cell r="AT135">
            <v>1730</v>
          </cell>
          <cell r="AU135">
            <v>1820</v>
          </cell>
          <cell r="AV135">
            <v>1870</v>
          </cell>
          <cell r="AW135">
            <v>2030</v>
          </cell>
          <cell r="AX135">
            <v>2040</v>
          </cell>
          <cell r="AY135">
            <v>1990</v>
          </cell>
          <cell r="AZ135">
            <v>2210</v>
          </cell>
          <cell r="BA135">
            <v>2160</v>
          </cell>
          <cell r="BB135">
            <v>2270</v>
          </cell>
          <cell r="BC135">
            <v>2510</v>
          </cell>
          <cell r="BD135">
            <v>2310</v>
          </cell>
          <cell r="BE135">
            <v>2510</v>
          </cell>
          <cell r="BF135">
            <v>2590</v>
          </cell>
          <cell r="BG135">
            <v>2590</v>
          </cell>
          <cell r="BH135">
            <v>2720</v>
          </cell>
          <cell r="BI135">
            <v>2900</v>
          </cell>
          <cell r="BJ135">
            <v>2830</v>
          </cell>
          <cell r="BK135">
            <v>2810</v>
          </cell>
          <cell r="BL135">
            <v>2860</v>
          </cell>
        </row>
        <row r="136">
          <cell r="A136" t="str">
            <v>Lebanon</v>
          </cell>
          <cell r="B136" t="str">
            <v>LBN</v>
          </cell>
          <cell r="C136" t="str">
            <v>Nitrous oxide emissions (thousand metric tons of CO2 equivalent)</v>
          </cell>
          <cell r="D136" t="str">
            <v>EN.ATM.NOXE.KT.CE</v>
          </cell>
        </row>
        <row r="136">
          <cell r="AI136">
            <v>400</v>
          </cell>
          <cell r="AJ136">
            <v>430</v>
          </cell>
          <cell r="AK136">
            <v>470</v>
          </cell>
          <cell r="AL136">
            <v>520</v>
          </cell>
          <cell r="AM136">
            <v>480</v>
          </cell>
          <cell r="AN136">
            <v>580</v>
          </cell>
          <cell r="AO136">
            <v>580</v>
          </cell>
          <cell r="AP136">
            <v>600</v>
          </cell>
          <cell r="AQ136">
            <v>620</v>
          </cell>
          <cell r="AR136">
            <v>620</v>
          </cell>
          <cell r="AS136">
            <v>620</v>
          </cell>
          <cell r="AT136">
            <v>650</v>
          </cell>
          <cell r="AU136">
            <v>610</v>
          </cell>
          <cell r="AV136">
            <v>640</v>
          </cell>
          <cell r="AW136">
            <v>670</v>
          </cell>
          <cell r="AX136">
            <v>600</v>
          </cell>
          <cell r="AY136">
            <v>570</v>
          </cell>
          <cell r="AZ136">
            <v>580</v>
          </cell>
          <cell r="BA136">
            <v>610</v>
          </cell>
          <cell r="BB136">
            <v>670</v>
          </cell>
          <cell r="BC136">
            <v>680</v>
          </cell>
          <cell r="BD136">
            <v>780</v>
          </cell>
          <cell r="BE136">
            <v>860</v>
          </cell>
          <cell r="BF136">
            <v>820</v>
          </cell>
          <cell r="BG136">
            <v>850</v>
          </cell>
          <cell r="BH136">
            <v>890</v>
          </cell>
          <cell r="BI136">
            <v>930</v>
          </cell>
          <cell r="BJ136">
            <v>950</v>
          </cell>
          <cell r="BK136">
            <v>900</v>
          </cell>
          <cell r="BL136">
            <v>940</v>
          </cell>
        </row>
        <row r="137">
          <cell r="A137" t="str">
            <v>Liberia</v>
          </cell>
          <cell r="B137" t="str">
            <v>LBR</v>
          </cell>
          <cell r="C137" t="str">
            <v>Nitrous oxide emissions (thousand metric tons of CO2 equivalent)</v>
          </cell>
          <cell r="D137" t="str">
            <v>EN.ATM.NOXE.KT.CE</v>
          </cell>
        </row>
        <row r="137">
          <cell r="AI137">
            <v>180</v>
          </cell>
          <cell r="AJ137">
            <v>170</v>
          </cell>
          <cell r="AK137">
            <v>170</v>
          </cell>
          <cell r="AL137">
            <v>160</v>
          </cell>
          <cell r="AM137">
            <v>150</v>
          </cell>
          <cell r="AN137">
            <v>150</v>
          </cell>
          <cell r="AO137">
            <v>140</v>
          </cell>
          <cell r="AP137">
            <v>160</v>
          </cell>
          <cell r="AQ137">
            <v>160</v>
          </cell>
          <cell r="AR137">
            <v>160</v>
          </cell>
          <cell r="AS137">
            <v>170</v>
          </cell>
          <cell r="AT137">
            <v>170</v>
          </cell>
          <cell r="AU137">
            <v>170</v>
          </cell>
          <cell r="AV137">
            <v>180</v>
          </cell>
          <cell r="AW137">
            <v>180</v>
          </cell>
          <cell r="AX137">
            <v>170</v>
          </cell>
          <cell r="AY137">
            <v>200</v>
          </cell>
          <cell r="AZ137">
            <v>210</v>
          </cell>
          <cell r="BA137">
            <v>230</v>
          </cell>
          <cell r="BB137">
            <v>350</v>
          </cell>
          <cell r="BC137">
            <v>260</v>
          </cell>
          <cell r="BD137">
            <v>270</v>
          </cell>
          <cell r="BE137">
            <v>280</v>
          </cell>
          <cell r="BF137">
            <v>270</v>
          </cell>
          <cell r="BG137">
            <v>310</v>
          </cell>
          <cell r="BH137">
            <v>360</v>
          </cell>
          <cell r="BI137">
            <v>310</v>
          </cell>
          <cell r="BJ137">
            <v>310</v>
          </cell>
          <cell r="BK137">
            <v>310</v>
          </cell>
          <cell r="BL137">
            <v>350</v>
          </cell>
        </row>
        <row r="138">
          <cell r="A138" t="str">
            <v>Libya</v>
          </cell>
          <cell r="B138" t="str">
            <v>LBY</v>
          </cell>
          <cell r="C138" t="str">
            <v>Nitrous oxide emissions (thousand metric tons of CO2 equivalent)</v>
          </cell>
          <cell r="D138" t="str">
            <v>EN.ATM.NOXE.KT.CE</v>
          </cell>
        </row>
        <row r="138">
          <cell r="AI138">
            <v>1240</v>
          </cell>
          <cell r="AJ138">
            <v>1230</v>
          </cell>
          <cell r="AK138">
            <v>1160</v>
          </cell>
          <cell r="AL138">
            <v>1200</v>
          </cell>
          <cell r="AM138">
            <v>1180</v>
          </cell>
          <cell r="AN138">
            <v>1260</v>
          </cell>
          <cell r="AO138">
            <v>1230</v>
          </cell>
          <cell r="AP138">
            <v>1200</v>
          </cell>
          <cell r="AQ138">
            <v>1280</v>
          </cell>
          <cell r="AR138">
            <v>1380</v>
          </cell>
          <cell r="AS138">
            <v>1230</v>
          </cell>
          <cell r="AT138">
            <v>1210</v>
          </cell>
          <cell r="AU138">
            <v>1300</v>
          </cell>
          <cell r="AV138">
            <v>1330</v>
          </cell>
          <cell r="AW138">
            <v>1440</v>
          </cell>
          <cell r="AX138">
            <v>1530</v>
          </cell>
          <cell r="AY138">
            <v>1610</v>
          </cell>
          <cell r="AZ138">
            <v>1650</v>
          </cell>
          <cell r="BA138">
            <v>1690</v>
          </cell>
          <cell r="BB138">
            <v>1780</v>
          </cell>
          <cell r="BC138">
            <v>1860</v>
          </cell>
          <cell r="BD138">
            <v>1770</v>
          </cell>
          <cell r="BE138">
            <v>1860</v>
          </cell>
          <cell r="BF138">
            <v>1890</v>
          </cell>
          <cell r="BG138">
            <v>1820</v>
          </cell>
          <cell r="BH138">
            <v>1720</v>
          </cell>
          <cell r="BI138">
            <v>1810</v>
          </cell>
          <cell r="BJ138">
            <v>1800</v>
          </cell>
          <cell r="BK138">
            <v>1810</v>
          </cell>
          <cell r="BL138">
            <v>1830</v>
          </cell>
        </row>
        <row r="139">
          <cell r="A139" t="str">
            <v>St. Lucia</v>
          </cell>
          <cell r="B139" t="str">
            <v>LCA</v>
          </cell>
          <cell r="C139" t="str">
            <v>Nitrous oxide emissions (thousand metric tons of CO2 equivalent)</v>
          </cell>
          <cell r="D139" t="str">
            <v>EN.ATM.NOXE.KT.CE</v>
          </cell>
        </row>
        <row r="139">
          <cell r="AI139">
            <v>30</v>
          </cell>
          <cell r="AJ139">
            <v>40</v>
          </cell>
          <cell r="AK139">
            <v>40</v>
          </cell>
          <cell r="AL139">
            <v>40</v>
          </cell>
          <cell r="AM139">
            <v>50</v>
          </cell>
          <cell r="AN139">
            <v>70</v>
          </cell>
          <cell r="AO139">
            <v>80</v>
          </cell>
          <cell r="AP139">
            <v>80</v>
          </cell>
          <cell r="AQ139">
            <v>40</v>
          </cell>
          <cell r="AR139">
            <v>40</v>
          </cell>
          <cell r="AS139">
            <v>30</v>
          </cell>
          <cell r="AT139">
            <v>40</v>
          </cell>
          <cell r="AU139">
            <v>20</v>
          </cell>
          <cell r="AV139">
            <v>20</v>
          </cell>
          <cell r="AW139">
            <v>20</v>
          </cell>
          <cell r="AX139">
            <v>20</v>
          </cell>
          <cell r="AY139">
            <v>20</v>
          </cell>
          <cell r="AZ139">
            <v>30</v>
          </cell>
          <cell r="BA139">
            <v>30</v>
          </cell>
          <cell r="BB139">
            <v>30</v>
          </cell>
          <cell r="BC139">
            <v>30</v>
          </cell>
          <cell r="BD139">
            <v>30</v>
          </cell>
          <cell r="BE139">
            <v>30</v>
          </cell>
          <cell r="BF139">
            <v>30</v>
          </cell>
          <cell r="BG139">
            <v>30</v>
          </cell>
          <cell r="BH139">
            <v>30</v>
          </cell>
          <cell r="BI139">
            <v>30</v>
          </cell>
          <cell r="BJ139">
            <v>30</v>
          </cell>
          <cell r="BK139">
            <v>30</v>
          </cell>
          <cell r="BL139">
            <v>30</v>
          </cell>
        </row>
        <row r="140">
          <cell r="A140" t="str">
            <v>Latin America &amp; Caribbean</v>
          </cell>
          <cell r="B140" t="str">
            <v>LCN</v>
          </cell>
          <cell r="C140" t="str">
            <v>Nitrous oxide emissions (thousand metric tons of CO2 equivalent)</v>
          </cell>
          <cell r="D140" t="str">
            <v>EN.ATM.NOXE.KT.CE</v>
          </cell>
        </row>
        <row r="140">
          <cell r="AI140">
            <v>268770</v>
          </cell>
          <cell r="AJ140">
            <v>269640</v>
          </cell>
          <cell r="AK140">
            <v>270880</v>
          </cell>
          <cell r="AL140">
            <v>272620</v>
          </cell>
          <cell r="AM140">
            <v>276680</v>
          </cell>
          <cell r="AN140">
            <v>279430</v>
          </cell>
          <cell r="AO140">
            <v>273760</v>
          </cell>
          <cell r="AP140">
            <v>278760</v>
          </cell>
          <cell r="AQ140">
            <v>287700</v>
          </cell>
          <cell r="AR140">
            <v>287200</v>
          </cell>
          <cell r="AS140">
            <v>290180</v>
          </cell>
          <cell r="AT140">
            <v>300160</v>
          </cell>
          <cell r="AU140">
            <v>309260</v>
          </cell>
          <cell r="AV140">
            <v>321930</v>
          </cell>
          <cell r="AW140">
            <v>334420</v>
          </cell>
          <cell r="AX140">
            <v>337260</v>
          </cell>
          <cell r="AY140">
            <v>336910</v>
          </cell>
          <cell r="AZ140">
            <v>350100</v>
          </cell>
          <cell r="BA140">
            <v>341970</v>
          </cell>
          <cell r="BB140">
            <v>334290</v>
          </cell>
          <cell r="BC140">
            <v>356630</v>
          </cell>
          <cell r="BD140">
            <v>357110</v>
          </cell>
          <cell r="BE140">
            <v>360360</v>
          </cell>
          <cell r="BF140">
            <v>363990</v>
          </cell>
          <cell r="BG140">
            <v>366420</v>
          </cell>
          <cell r="BH140">
            <v>362820</v>
          </cell>
          <cell r="BI140">
            <v>375140</v>
          </cell>
          <cell r="BJ140">
            <v>387780</v>
          </cell>
          <cell r="BK140">
            <v>380940</v>
          </cell>
          <cell r="BL140">
            <v>388300</v>
          </cell>
        </row>
        <row r="141">
          <cell r="A141" t="str">
            <v>Least developed countries: UN classification</v>
          </cell>
          <cell r="B141" t="str">
            <v>LDC</v>
          </cell>
          <cell r="C141" t="str">
            <v>Nitrous oxide emissions (thousand metric tons of CO2 equivalent)</v>
          </cell>
          <cell r="D141" t="str">
            <v>EN.ATM.NOXE.KT.CE</v>
          </cell>
        </row>
        <row r="141">
          <cell r="AI141">
            <v>229230</v>
          </cell>
          <cell r="AJ141">
            <v>233600</v>
          </cell>
          <cell r="AK141">
            <v>238110</v>
          </cell>
          <cell r="AL141">
            <v>240020</v>
          </cell>
          <cell r="AM141">
            <v>247150</v>
          </cell>
          <cell r="AN141">
            <v>252480</v>
          </cell>
          <cell r="AO141">
            <v>254360</v>
          </cell>
          <cell r="AP141">
            <v>256160</v>
          </cell>
          <cell r="AQ141">
            <v>270110</v>
          </cell>
          <cell r="AR141">
            <v>270330</v>
          </cell>
          <cell r="AS141">
            <v>274370</v>
          </cell>
          <cell r="AT141">
            <v>268030</v>
          </cell>
          <cell r="AU141">
            <v>283780</v>
          </cell>
          <cell r="AV141">
            <v>298060</v>
          </cell>
          <cell r="AW141">
            <v>301660</v>
          </cell>
          <cell r="AX141">
            <v>313920</v>
          </cell>
          <cell r="AY141">
            <v>309090</v>
          </cell>
          <cell r="AZ141">
            <v>321580</v>
          </cell>
          <cell r="BA141">
            <v>329000</v>
          </cell>
          <cell r="BB141">
            <v>330320</v>
          </cell>
          <cell r="BC141">
            <v>340470</v>
          </cell>
          <cell r="BD141">
            <v>343940</v>
          </cell>
          <cell r="BE141">
            <v>352370</v>
          </cell>
          <cell r="BF141">
            <v>359960</v>
          </cell>
          <cell r="BG141">
            <v>365490</v>
          </cell>
          <cell r="BH141">
            <v>372960</v>
          </cell>
          <cell r="BI141">
            <v>384460</v>
          </cell>
          <cell r="BJ141">
            <v>386810</v>
          </cell>
          <cell r="BK141">
            <v>391700</v>
          </cell>
          <cell r="BL141">
            <v>392380</v>
          </cell>
        </row>
        <row r="142">
          <cell r="A142" t="str">
            <v>Low income</v>
          </cell>
          <cell r="B142" t="str">
            <v>LIC</v>
          </cell>
          <cell r="C142" t="str">
            <v>Nitrous oxide emissions (thousand metric tons of CO2 equivalent)</v>
          </cell>
          <cell r="D142" t="str">
            <v>EN.ATM.NOXE.KT.CE</v>
          </cell>
        </row>
        <row r="142">
          <cell r="AI142">
            <v>160920</v>
          </cell>
          <cell r="AJ142">
            <v>164010</v>
          </cell>
          <cell r="AK142">
            <v>167500</v>
          </cell>
          <cell r="AL142">
            <v>168440</v>
          </cell>
          <cell r="AM142">
            <v>174310</v>
          </cell>
          <cell r="AN142">
            <v>176080</v>
          </cell>
          <cell r="AO142">
            <v>177960</v>
          </cell>
          <cell r="AP142">
            <v>179910</v>
          </cell>
          <cell r="AQ142">
            <v>190540</v>
          </cell>
          <cell r="AR142">
            <v>188470</v>
          </cell>
          <cell r="AS142">
            <v>191520</v>
          </cell>
          <cell r="AT142">
            <v>184880</v>
          </cell>
          <cell r="AU142">
            <v>197490</v>
          </cell>
          <cell r="AV142">
            <v>208170</v>
          </cell>
          <cell r="AW142">
            <v>210530</v>
          </cell>
          <cell r="AX142">
            <v>221290</v>
          </cell>
          <cell r="AY142">
            <v>217640</v>
          </cell>
          <cell r="AZ142">
            <v>226370</v>
          </cell>
          <cell r="BA142">
            <v>232210</v>
          </cell>
          <cell r="BB142">
            <v>231450</v>
          </cell>
          <cell r="BC142">
            <v>237200</v>
          </cell>
          <cell r="BD142">
            <v>238070</v>
          </cell>
          <cell r="BE142">
            <v>246140</v>
          </cell>
          <cell r="BF142">
            <v>249850</v>
          </cell>
          <cell r="BG142">
            <v>253520</v>
          </cell>
          <cell r="BH142">
            <v>258070</v>
          </cell>
          <cell r="BI142">
            <v>268530</v>
          </cell>
          <cell r="BJ142">
            <v>267990</v>
          </cell>
          <cell r="BK142">
            <v>271950</v>
          </cell>
          <cell r="BL142">
            <v>270440</v>
          </cell>
        </row>
        <row r="143">
          <cell r="A143" t="str">
            <v>Liechtenstein</v>
          </cell>
          <cell r="B143" t="str">
            <v>LIE</v>
          </cell>
          <cell r="C143" t="str">
            <v>Nitrous oxide emissions (thousand metric tons of CO2 equivalent)</v>
          </cell>
          <cell r="D143" t="str">
            <v>EN.ATM.NOXE.KT.CE</v>
          </cell>
        </row>
        <row r="143"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</row>
        <row r="144">
          <cell r="A144" t="str">
            <v>Sri Lanka</v>
          </cell>
          <cell r="B144" t="str">
            <v>LKA</v>
          </cell>
          <cell r="C144" t="str">
            <v>Nitrous oxide emissions (thousand metric tons of CO2 equivalent)</v>
          </cell>
          <cell r="D144" t="str">
            <v>EN.ATM.NOXE.KT.CE</v>
          </cell>
        </row>
        <row r="144">
          <cell r="AI144">
            <v>2180</v>
          </cell>
          <cell r="AJ144">
            <v>2120</v>
          </cell>
          <cell r="AK144">
            <v>2210</v>
          </cell>
          <cell r="AL144">
            <v>2310</v>
          </cell>
          <cell r="AM144">
            <v>2370</v>
          </cell>
          <cell r="AN144">
            <v>2330</v>
          </cell>
          <cell r="AO144">
            <v>2290</v>
          </cell>
          <cell r="AP144">
            <v>2320</v>
          </cell>
          <cell r="AQ144">
            <v>2300</v>
          </cell>
          <cell r="AR144">
            <v>2490</v>
          </cell>
          <cell r="AS144">
            <v>2450</v>
          </cell>
          <cell r="AT144">
            <v>2440</v>
          </cell>
          <cell r="AU144">
            <v>2660</v>
          </cell>
          <cell r="AV144">
            <v>2470</v>
          </cell>
          <cell r="AW144">
            <v>2550</v>
          </cell>
          <cell r="AX144">
            <v>2750</v>
          </cell>
          <cell r="AY144">
            <v>2700</v>
          </cell>
          <cell r="AZ144">
            <v>2610</v>
          </cell>
          <cell r="BA144">
            <v>2950</v>
          </cell>
          <cell r="BB144">
            <v>2780</v>
          </cell>
          <cell r="BC144">
            <v>2760</v>
          </cell>
          <cell r="BD144">
            <v>3040</v>
          </cell>
          <cell r="BE144">
            <v>2830</v>
          </cell>
          <cell r="BF144">
            <v>2590</v>
          </cell>
          <cell r="BG144">
            <v>3120</v>
          </cell>
          <cell r="BH144">
            <v>3220</v>
          </cell>
          <cell r="BI144">
            <v>2530</v>
          </cell>
          <cell r="BJ144">
            <v>2370</v>
          </cell>
          <cell r="BK144">
            <v>2240</v>
          </cell>
          <cell r="BL144">
            <v>2450</v>
          </cell>
        </row>
        <row r="145">
          <cell r="A145" t="str">
            <v>Lower middle income</v>
          </cell>
          <cell r="B145" t="str">
            <v>LMC</v>
          </cell>
          <cell r="C145" t="str">
            <v>Nitrous oxide emissions (thousand metric tons of CO2 equivalent)</v>
          </cell>
          <cell r="D145" t="str">
            <v>EN.ATM.NOXE.KT.CE</v>
          </cell>
        </row>
        <row r="145">
          <cell r="AI145">
            <v>503270</v>
          </cell>
          <cell r="AJ145">
            <v>508160</v>
          </cell>
          <cell r="AK145">
            <v>513560</v>
          </cell>
          <cell r="AL145">
            <v>512810</v>
          </cell>
          <cell r="AM145">
            <v>580430</v>
          </cell>
          <cell r="AN145">
            <v>593060</v>
          </cell>
          <cell r="AO145">
            <v>603020</v>
          </cell>
          <cell r="AP145">
            <v>613930</v>
          </cell>
          <cell r="AQ145">
            <v>628970</v>
          </cell>
          <cell r="AR145">
            <v>636820</v>
          </cell>
          <cell r="AS145">
            <v>643800</v>
          </cell>
          <cell r="AT145">
            <v>647630</v>
          </cell>
          <cell r="AU145">
            <v>653130</v>
          </cell>
          <cell r="AV145">
            <v>672500</v>
          </cell>
          <cell r="AW145">
            <v>688470</v>
          </cell>
          <cell r="AX145">
            <v>709510</v>
          </cell>
          <cell r="AY145">
            <v>724020</v>
          </cell>
          <cell r="AZ145">
            <v>747230</v>
          </cell>
          <cell r="BA145">
            <v>757820</v>
          </cell>
          <cell r="BB145">
            <v>776780</v>
          </cell>
          <cell r="BC145">
            <v>793550</v>
          </cell>
          <cell r="BD145">
            <v>811400</v>
          </cell>
          <cell r="BE145">
            <v>813160</v>
          </cell>
          <cell r="BF145">
            <v>825800</v>
          </cell>
          <cell r="BG145">
            <v>834680</v>
          </cell>
          <cell r="BH145">
            <v>847640</v>
          </cell>
          <cell r="BI145">
            <v>858050</v>
          </cell>
          <cell r="BJ145">
            <v>878460</v>
          </cell>
          <cell r="BK145">
            <v>892780</v>
          </cell>
          <cell r="BL145">
            <v>900320</v>
          </cell>
        </row>
        <row r="146">
          <cell r="A146" t="str">
            <v>Low &amp; middle income</v>
          </cell>
          <cell r="B146" t="str">
            <v>LMY</v>
          </cell>
          <cell r="C146" t="str">
            <v>Nitrous oxide emissions (thousand metric tons of CO2 equivalent)</v>
          </cell>
          <cell r="D146" t="str">
            <v>EN.ATM.NOXE.KT.CE</v>
          </cell>
        </row>
        <row r="146">
          <cell r="AI146">
            <v>1446220</v>
          </cell>
          <cell r="AJ146">
            <v>1449470</v>
          </cell>
          <cell r="AK146">
            <v>1448180</v>
          </cell>
          <cell r="AL146">
            <v>1434460</v>
          </cell>
          <cell r="AM146">
            <v>1507310</v>
          </cell>
          <cell r="AN146">
            <v>1559950</v>
          </cell>
          <cell r="AO146">
            <v>1588810</v>
          </cell>
          <cell r="AP146">
            <v>1572370</v>
          </cell>
          <cell r="AQ146">
            <v>1611030</v>
          </cell>
          <cell r="AR146">
            <v>1628630</v>
          </cell>
          <cell r="AS146">
            <v>1635600</v>
          </cell>
          <cell r="AT146">
            <v>1648800</v>
          </cell>
          <cell r="AU146">
            <v>1701870</v>
          </cell>
          <cell r="AV146">
            <v>1740810</v>
          </cell>
          <cell r="AW146">
            <v>1786130</v>
          </cell>
          <cell r="AX146">
            <v>1831730</v>
          </cell>
          <cell r="AY146">
            <v>1859840</v>
          </cell>
          <cell r="AZ146">
            <v>1913550</v>
          </cell>
          <cell r="BA146">
            <v>1943850</v>
          </cell>
          <cell r="BB146">
            <v>1965610</v>
          </cell>
          <cell r="BC146">
            <v>2028270</v>
          </cell>
          <cell r="BD146">
            <v>2066230</v>
          </cell>
          <cell r="BE146">
            <v>2085760</v>
          </cell>
          <cell r="BF146">
            <v>2116490</v>
          </cell>
          <cell r="BG146">
            <v>2143240</v>
          </cell>
          <cell r="BH146">
            <v>2169440</v>
          </cell>
          <cell r="BI146">
            <v>2210260</v>
          </cell>
          <cell r="BJ146">
            <v>2248180</v>
          </cell>
          <cell r="BK146">
            <v>2249580</v>
          </cell>
          <cell r="BL146">
            <v>2273110</v>
          </cell>
        </row>
        <row r="147">
          <cell r="A147" t="str">
            <v>Lesotho</v>
          </cell>
          <cell r="B147" t="str">
            <v>LSO</v>
          </cell>
          <cell r="C147" t="str">
            <v>Nitrous oxide emissions (thousand metric tons of CO2 equivalent)</v>
          </cell>
          <cell r="D147" t="str">
            <v>EN.ATM.NOXE.KT.CE</v>
          </cell>
        </row>
        <row r="147">
          <cell r="AI147">
            <v>600</v>
          </cell>
          <cell r="AJ147">
            <v>580</v>
          </cell>
          <cell r="AK147">
            <v>640</v>
          </cell>
          <cell r="AL147">
            <v>630</v>
          </cell>
          <cell r="AM147">
            <v>620</v>
          </cell>
          <cell r="AN147">
            <v>580</v>
          </cell>
          <cell r="AO147">
            <v>580</v>
          </cell>
          <cell r="AP147">
            <v>570</v>
          </cell>
          <cell r="AQ147">
            <v>530</v>
          </cell>
          <cell r="AR147">
            <v>730</v>
          </cell>
          <cell r="AS147">
            <v>700</v>
          </cell>
          <cell r="AT147">
            <v>680</v>
          </cell>
          <cell r="AU147">
            <v>600</v>
          </cell>
          <cell r="AV147">
            <v>620</v>
          </cell>
          <cell r="AW147">
            <v>590</v>
          </cell>
          <cell r="AX147">
            <v>660</v>
          </cell>
          <cell r="AY147">
            <v>650</v>
          </cell>
          <cell r="AZ147">
            <v>670</v>
          </cell>
          <cell r="BA147">
            <v>620</v>
          </cell>
          <cell r="BB147">
            <v>620</v>
          </cell>
          <cell r="BC147">
            <v>620</v>
          </cell>
          <cell r="BD147">
            <v>630</v>
          </cell>
          <cell r="BE147">
            <v>620</v>
          </cell>
          <cell r="BF147">
            <v>580</v>
          </cell>
          <cell r="BG147">
            <v>570</v>
          </cell>
          <cell r="BH147">
            <v>570</v>
          </cell>
          <cell r="BI147">
            <v>550</v>
          </cell>
          <cell r="BJ147">
            <v>610</v>
          </cell>
          <cell r="BK147">
            <v>590</v>
          </cell>
          <cell r="BL147">
            <v>560</v>
          </cell>
        </row>
        <row r="148">
          <cell r="A148" t="str">
            <v>Late-demographic dividend</v>
          </cell>
          <cell r="B148" t="str">
            <v>LTE</v>
          </cell>
          <cell r="C148" t="str">
            <v>Nitrous oxide emissions (thousand metric tons of CO2 equivalent)</v>
          </cell>
          <cell r="D148" t="str">
            <v>EN.ATM.NOXE.KT.CE</v>
          </cell>
        </row>
        <row r="148">
          <cell r="AI148">
            <v>697820</v>
          </cell>
          <cell r="AJ148">
            <v>695830</v>
          </cell>
          <cell r="AK148">
            <v>690420</v>
          </cell>
          <cell r="AL148">
            <v>677580</v>
          </cell>
          <cell r="AM148">
            <v>682340</v>
          </cell>
          <cell r="AN148">
            <v>720090</v>
          </cell>
          <cell r="AO148">
            <v>736730</v>
          </cell>
          <cell r="AP148">
            <v>706340</v>
          </cell>
          <cell r="AQ148">
            <v>717390</v>
          </cell>
          <cell r="AR148">
            <v>729920</v>
          </cell>
          <cell r="AS148">
            <v>726870</v>
          </cell>
          <cell r="AT148">
            <v>737800</v>
          </cell>
          <cell r="AU148">
            <v>773100</v>
          </cell>
          <cell r="AV148">
            <v>785570</v>
          </cell>
          <cell r="AW148">
            <v>814530</v>
          </cell>
          <cell r="AX148">
            <v>825160</v>
          </cell>
          <cell r="AY148">
            <v>838750</v>
          </cell>
          <cell r="AZ148">
            <v>860600</v>
          </cell>
          <cell r="BA148">
            <v>870830</v>
          </cell>
          <cell r="BB148">
            <v>878890</v>
          </cell>
          <cell r="BC148">
            <v>908960</v>
          </cell>
          <cell r="BD148">
            <v>918310</v>
          </cell>
          <cell r="BE148">
            <v>933140</v>
          </cell>
          <cell r="BF148">
            <v>946870</v>
          </cell>
          <cell r="BG148">
            <v>967140</v>
          </cell>
          <cell r="BH148">
            <v>982120</v>
          </cell>
          <cell r="BI148">
            <v>992370</v>
          </cell>
          <cell r="BJ148">
            <v>1005040</v>
          </cell>
          <cell r="BK148">
            <v>993380</v>
          </cell>
          <cell r="BL148">
            <v>1008700</v>
          </cell>
        </row>
        <row r="149">
          <cell r="A149" t="str">
            <v>Lithuania</v>
          </cell>
          <cell r="B149" t="str">
            <v>LTU</v>
          </cell>
          <cell r="C149" t="str">
            <v>Nitrous oxide emissions (thousand metric tons of CO2 equivalent)</v>
          </cell>
          <cell r="D149" t="str">
            <v>EN.ATM.NOXE.KT.CE</v>
          </cell>
        </row>
        <row r="149">
          <cell r="AI149">
            <v>5730</v>
          </cell>
          <cell r="AJ149">
            <v>5520</v>
          </cell>
          <cell r="AK149">
            <v>4760</v>
          </cell>
          <cell r="AL149">
            <v>4160</v>
          </cell>
          <cell r="AM149">
            <v>3760</v>
          </cell>
          <cell r="AN149">
            <v>3650</v>
          </cell>
          <cell r="AO149">
            <v>4120</v>
          </cell>
          <cell r="AP149">
            <v>4230</v>
          </cell>
          <cell r="AQ149">
            <v>4480</v>
          </cell>
          <cell r="AR149">
            <v>4470</v>
          </cell>
          <cell r="AS149">
            <v>4680</v>
          </cell>
          <cell r="AT149">
            <v>4740</v>
          </cell>
          <cell r="AU149">
            <v>4990</v>
          </cell>
          <cell r="AV149">
            <v>5090</v>
          </cell>
          <cell r="AW149">
            <v>5320</v>
          </cell>
          <cell r="AX149">
            <v>5570</v>
          </cell>
          <cell r="AY149">
            <v>5520</v>
          </cell>
          <cell r="AZ149">
            <v>6300</v>
          </cell>
          <cell r="BA149">
            <v>6000</v>
          </cell>
          <cell r="BB149">
            <v>3920</v>
          </cell>
          <cell r="BC149">
            <v>3820</v>
          </cell>
          <cell r="BD149">
            <v>4160</v>
          </cell>
          <cell r="BE149">
            <v>3980</v>
          </cell>
          <cell r="BF149">
            <v>3740</v>
          </cell>
          <cell r="BG149">
            <v>3810</v>
          </cell>
          <cell r="BH149">
            <v>3820</v>
          </cell>
          <cell r="BI149">
            <v>3680</v>
          </cell>
          <cell r="BJ149">
            <v>3720</v>
          </cell>
          <cell r="BK149">
            <v>3570</v>
          </cell>
          <cell r="BL149">
            <v>3650</v>
          </cell>
        </row>
        <row r="150">
          <cell r="A150" t="str">
            <v>Luxembourg</v>
          </cell>
          <cell r="B150" t="str">
            <v>LUX</v>
          </cell>
          <cell r="C150" t="str">
            <v>Nitrous oxide emissions (thousand metric tons of CO2 equivalent)</v>
          </cell>
          <cell r="D150" t="str">
            <v>EN.ATM.NOXE.KT.CE</v>
          </cell>
        </row>
        <row r="150">
          <cell r="AI150">
            <v>300</v>
          </cell>
          <cell r="AJ150">
            <v>320</v>
          </cell>
          <cell r="AK150">
            <v>320</v>
          </cell>
          <cell r="AL150">
            <v>320</v>
          </cell>
          <cell r="AM150">
            <v>320</v>
          </cell>
          <cell r="AN150">
            <v>310</v>
          </cell>
          <cell r="AO150">
            <v>320</v>
          </cell>
          <cell r="AP150">
            <v>320</v>
          </cell>
          <cell r="AQ150">
            <v>320</v>
          </cell>
          <cell r="AR150">
            <v>340</v>
          </cell>
          <cell r="AS150">
            <v>260</v>
          </cell>
          <cell r="AT150">
            <v>260</v>
          </cell>
          <cell r="AU150">
            <v>340</v>
          </cell>
          <cell r="AV150">
            <v>350</v>
          </cell>
          <cell r="AW150">
            <v>380</v>
          </cell>
          <cell r="AX150">
            <v>370</v>
          </cell>
          <cell r="AY150">
            <v>370</v>
          </cell>
          <cell r="AZ150">
            <v>370</v>
          </cell>
          <cell r="BA150">
            <v>380</v>
          </cell>
          <cell r="BB150">
            <v>370</v>
          </cell>
          <cell r="BC150">
            <v>370</v>
          </cell>
          <cell r="BD150">
            <v>380</v>
          </cell>
          <cell r="BE150">
            <v>360</v>
          </cell>
          <cell r="BF150">
            <v>360</v>
          </cell>
          <cell r="BG150">
            <v>360</v>
          </cell>
          <cell r="BH150">
            <v>360</v>
          </cell>
          <cell r="BI150">
            <v>360</v>
          </cell>
          <cell r="BJ150">
            <v>370</v>
          </cell>
          <cell r="BK150">
            <v>370</v>
          </cell>
          <cell r="BL150">
            <v>380</v>
          </cell>
        </row>
        <row r="151">
          <cell r="A151" t="str">
            <v>Latvia</v>
          </cell>
          <cell r="B151" t="str">
            <v>LVA</v>
          </cell>
          <cell r="C151" t="str">
            <v>Nitrous oxide emissions (thousand metric tons of CO2 equivalent)</v>
          </cell>
          <cell r="D151" t="str">
            <v>EN.ATM.NOXE.KT.CE</v>
          </cell>
        </row>
        <row r="151">
          <cell r="AI151">
            <v>2560</v>
          </cell>
          <cell r="AJ151">
            <v>2410</v>
          </cell>
          <cell r="AK151">
            <v>2390</v>
          </cell>
          <cell r="AL151">
            <v>2040</v>
          </cell>
          <cell r="AM151">
            <v>1690</v>
          </cell>
          <cell r="AN151">
            <v>1430</v>
          </cell>
          <cell r="AO151">
            <v>1450</v>
          </cell>
          <cell r="AP151">
            <v>1460</v>
          </cell>
          <cell r="AQ151">
            <v>1500</v>
          </cell>
          <cell r="AR151">
            <v>1480</v>
          </cell>
          <cell r="AS151">
            <v>1440</v>
          </cell>
          <cell r="AT151">
            <v>1520</v>
          </cell>
          <cell r="AU151">
            <v>1520</v>
          </cell>
          <cell r="AV151">
            <v>1460</v>
          </cell>
          <cell r="AW151">
            <v>1550</v>
          </cell>
          <cell r="AX151">
            <v>1580</v>
          </cell>
          <cell r="AY151">
            <v>1600</v>
          </cell>
          <cell r="AZ151">
            <v>1660</v>
          </cell>
          <cell r="BA151">
            <v>1700</v>
          </cell>
          <cell r="BB151">
            <v>1700</v>
          </cell>
          <cell r="BC151">
            <v>1730</v>
          </cell>
          <cell r="BD151">
            <v>1750</v>
          </cell>
          <cell r="BE151">
            <v>1820</v>
          </cell>
          <cell r="BF151">
            <v>1840</v>
          </cell>
          <cell r="BG151">
            <v>1880</v>
          </cell>
          <cell r="BH151">
            <v>1960</v>
          </cell>
          <cell r="BI151">
            <v>1940</v>
          </cell>
          <cell r="BJ151">
            <v>1930</v>
          </cell>
          <cell r="BK151">
            <v>1860</v>
          </cell>
          <cell r="BL151">
            <v>1940</v>
          </cell>
        </row>
        <row r="152">
          <cell r="A152" t="str">
            <v>Macao SAR, China</v>
          </cell>
          <cell r="B152" t="str">
            <v>MAC</v>
          </cell>
          <cell r="C152" t="str">
            <v>Nitrous oxide emissions (thousand metric tons of CO2 equivalent)</v>
          </cell>
          <cell r="D152" t="str">
            <v>EN.ATM.NOXE.KT.CE</v>
          </cell>
        </row>
        <row r="153">
          <cell r="A153" t="str">
            <v>St. Martin (French part)</v>
          </cell>
          <cell r="B153" t="str">
            <v>MAF</v>
          </cell>
          <cell r="C153" t="str">
            <v>Nitrous oxide emissions (thousand metric tons of CO2 equivalent)</v>
          </cell>
          <cell r="D153" t="str">
            <v>EN.ATM.NOXE.KT.CE</v>
          </cell>
        </row>
        <row r="154">
          <cell r="A154" t="str">
            <v>Morocco</v>
          </cell>
          <cell r="B154" t="str">
            <v>MAR</v>
          </cell>
          <cell r="C154" t="str">
            <v>Nitrous oxide emissions (thousand metric tons of CO2 equivalent)</v>
          </cell>
          <cell r="D154" t="str">
            <v>EN.ATM.NOXE.KT.CE</v>
          </cell>
        </row>
        <row r="154">
          <cell r="AI154">
            <v>6330</v>
          </cell>
          <cell r="AJ154">
            <v>6180</v>
          </cell>
          <cell r="AK154">
            <v>5660</v>
          </cell>
          <cell r="AL154">
            <v>5410</v>
          </cell>
          <cell r="AM154">
            <v>6110</v>
          </cell>
          <cell r="AN154">
            <v>5690</v>
          </cell>
          <cell r="AO154">
            <v>6320</v>
          </cell>
          <cell r="AP154">
            <v>6420</v>
          </cell>
          <cell r="AQ154">
            <v>6600</v>
          </cell>
          <cell r="AR154">
            <v>6880</v>
          </cell>
          <cell r="AS154">
            <v>6950</v>
          </cell>
          <cell r="AT154">
            <v>7060</v>
          </cell>
          <cell r="AU154">
            <v>7380</v>
          </cell>
          <cell r="AV154">
            <v>7400</v>
          </cell>
          <cell r="AW154">
            <v>7730</v>
          </cell>
          <cell r="AX154">
            <v>8110</v>
          </cell>
          <cell r="AY154">
            <v>8490</v>
          </cell>
          <cell r="AZ154">
            <v>7930</v>
          </cell>
          <cell r="BA154">
            <v>8030</v>
          </cell>
          <cell r="BB154">
            <v>7900</v>
          </cell>
          <cell r="BC154">
            <v>8070</v>
          </cell>
          <cell r="BD154">
            <v>8440</v>
          </cell>
          <cell r="BE154">
            <v>8000</v>
          </cell>
          <cell r="BF154">
            <v>8770</v>
          </cell>
          <cell r="BG154">
            <v>8670</v>
          </cell>
          <cell r="BH154">
            <v>9090</v>
          </cell>
          <cell r="BI154">
            <v>7830</v>
          </cell>
          <cell r="BJ154">
            <v>9210</v>
          </cell>
          <cell r="BK154">
            <v>9370</v>
          </cell>
          <cell r="BL154">
            <v>8890</v>
          </cell>
        </row>
        <row r="155">
          <cell r="A155" t="str">
            <v>Monaco</v>
          </cell>
          <cell r="B155" t="str">
            <v>MCO</v>
          </cell>
          <cell r="C155" t="str">
            <v>Nitrous oxide emissions (thousand metric tons of CO2 equivalent)</v>
          </cell>
          <cell r="D155" t="str">
            <v>EN.ATM.NOXE.KT.CE</v>
          </cell>
        </row>
        <row r="156">
          <cell r="A156" t="str">
            <v>Moldova</v>
          </cell>
          <cell r="B156" t="str">
            <v>MDA</v>
          </cell>
          <cell r="C156" t="str">
            <v>Nitrous oxide emissions (thousand metric tons of CO2 equivalent)</v>
          </cell>
          <cell r="D156" t="str">
            <v>EN.ATM.NOXE.KT.CE</v>
          </cell>
        </row>
        <row r="156">
          <cell r="AI156">
            <v>2140</v>
          </cell>
          <cell r="AJ156">
            <v>1990</v>
          </cell>
          <cell r="AK156">
            <v>1610</v>
          </cell>
          <cell r="AL156">
            <v>1500</v>
          </cell>
          <cell r="AM156">
            <v>1440</v>
          </cell>
          <cell r="AN156">
            <v>1460</v>
          </cell>
          <cell r="AO156">
            <v>1390</v>
          </cell>
          <cell r="AP156">
            <v>1060</v>
          </cell>
          <cell r="AQ156">
            <v>890</v>
          </cell>
          <cell r="AR156">
            <v>820</v>
          </cell>
          <cell r="AS156">
            <v>780</v>
          </cell>
          <cell r="AT156">
            <v>940</v>
          </cell>
          <cell r="AU156">
            <v>870</v>
          </cell>
          <cell r="AV156">
            <v>830</v>
          </cell>
          <cell r="AW156">
            <v>870</v>
          </cell>
          <cell r="AX156">
            <v>860</v>
          </cell>
          <cell r="AY156">
            <v>820</v>
          </cell>
          <cell r="AZ156">
            <v>810</v>
          </cell>
          <cell r="BA156">
            <v>830</v>
          </cell>
          <cell r="BB156">
            <v>730</v>
          </cell>
          <cell r="BC156">
            <v>810</v>
          </cell>
          <cell r="BD156">
            <v>880</v>
          </cell>
          <cell r="BE156">
            <v>850</v>
          </cell>
          <cell r="BF156">
            <v>940</v>
          </cell>
          <cell r="BG156">
            <v>1000</v>
          </cell>
          <cell r="BH156">
            <v>920</v>
          </cell>
          <cell r="BI156">
            <v>1040</v>
          </cell>
          <cell r="BJ156">
            <v>1080</v>
          </cell>
          <cell r="BK156">
            <v>1180</v>
          </cell>
          <cell r="BL156">
            <v>1080</v>
          </cell>
        </row>
        <row r="157">
          <cell r="A157" t="str">
            <v>Madagascar</v>
          </cell>
          <cell r="B157" t="str">
            <v>MDG</v>
          </cell>
          <cell r="C157" t="str">
            <v>Nitrous oxide emissions (thousand metric tons of CO2 equivalent)</v>
          </cell>
          <cell r="D157" t="str">
            <v>EN.ATM.NOXE.KT.CE</v>
          </cell>
        </row>
        <row r="157">
          <cell r="AI157">
            <v>8170</v>
          </cell>
          <cell r="AJ157">
            <v>8190</v>
          </cell>
          <cell r="AK157">
            <v>8220</v>
          </cell>
          <cell r="AL157">
            <v>8280</v>
          </cell>
          <cell r="AM157">
            <v>8270</v>
          </cell>
          <cell r="AN157">
            <v>8350</v>
          </cell>
          <cell r="AO157">
            <v>8410</v>
          </cell>
          <cell r="AP157">
            <v>8170</v>
          </cell>
          <cell r="AQ157">
            <v>8440</v>
          </cell>
          <cell r="AR157">
            <v>8190</v>
          </cell>
          <cell r="AS157">
            <v>7840</v>
          </cell>
          <cell r="AT157">
            <v>7550</v>
          </cell>
          <cell r="AU157">
            <v>6840</v>
          </cell>
          <cell r="AV157">
            <v>7850</v>
          </cell>
          <cell r="AW157">
            <v>7090</v>
          </cell>
          <cell r="AX157">
            <v>8700</v>
          </cell>
          <cell r="AY157">
            <v>8080</v>
          </cell>
          <cell r="AZ157">
            <v>8780</v>
          </cell>
          <cell r="BA157">
            <v>8140</v>
          </cell>
          <cell r="BB157">
            <v>8490</v>
          </cell>
          <cell r="BC157">
            <v>8430</v>
          </cell>
          <cell r="BD157">
            <v>8470</v>
          </cell>
          <cell r="BE157">
            <v>8680</v>
          </cell>
          <cell r="BF157">
            <v>8460</v>
          </cell>
          <cell r="BG157">
            <v>8440</v>
          </cell>
          <cell r="BH157">
            <v>8510</v>
          </cell>
          <cell r="BI157">
            <v>9040</v>
          </cell>
          <cell r="BJ157">
            <v>8600</v>
          </cell>
          <cell r="BK157">
            <v>8640</v>
          </cell>
          <cell r="BL157">
            <v>8460</v>
          </cell>
        </row>
        <row r="158">
          <cell r="A158" t="str">
            <v>Maldives</v>
          </cell>
          <cell r="B158" t="str">
            <v>MDV</v>
          </cell>
          <cell r="C158" t="str">
            <v>Nitrous oxide emissions (thousand metric tons of CO2 equivalent)</v>
          </cell>
          <cell r="D158" t="str">
            <v>EN.ATM.NOXE.KT.CE</v>
          </cell>
        </row>
        <row r="158"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10</v>
          </cell>
          <cell r="AT158">
            <v>10</v>
          </cell>
          <cell r="AU158">
            <v>10</v>
          </cell>
          <cell r="AV158">
            <v>10</v>
          </cell>
          <cell r="AW158">
            <v>10</v>
          </cell>
          <cell r="AX158">
            <v>10</v>
          </cell>
          <cell r="AY158">
            <v>10</v>
          </cell>
          <cell r="AZ158">
            <v>10</v>
          </cell>
          <cell r="BA158">
            <v>10</v>
          </cell>
          <cell r="BB158">
            <v>10</v>
          </cell>
          <cell r="BC158">
            <v>10</v>
          </cell>
          <cell r="BD158">
            <v>10</v>
          </cell>
          <cell r="BE158">
            <v>10</v>
          </cell>
          <cell r="BF158">
            <v>10</v>
          </cell>
          <cell r="BG158">
            <v>10</v>
          </cell>
          <cell r="BH158">
            <v>10</v>
          </cell>
          <cell r="BI158">
            <v>10</v>
          </cell>
          <cell r="BJ158">
            <v>10</v>
          </cell>
          <cell r="BK158">
            <v>10</v>
          </cell>
          <cell r="BL158">
            <v>10</v>
          </cell>
        </row>
        <row r="159">
          <cell r="A159" t="str">
            <v>Middle East &amp; North Africa</v>
          </cell>
          <cell r="B159" t="str">
            <v>MEA</v>
          </cell>
          <cell r="C159" t="str">
            <v>Nitrous oxide emissions (thousand metric tons of CO2 equivalent)</v>
          </cell>
          <cell r="D159" t="str">
            <v>EN.ATM.NOXE.KT.CE</v>
          </cell>
        </row>
        <row r="159">
          <cell r="AI159">
            <v>62990</v>
          </cell>
          <cell r="AJ159">
            <v>63160</v>
          </cell>
          <cell r="AK159">
            <v>65930</v>
          </cell>
          <cell r="AL159">
            <v>66210</v>
          </cell>
          <cell r="AM159">
            <v>66550</v>
          </cell>
          <cell r="AN159">
            <v>70020</v>
          </cell>
          <cell r="AO159">
            <v>74520</v>
          </cell>
          <cell r="AP159">
            <v>77890</v>
          </cell>
          <cell r="AQ159">
            <v>83050</v>
          </cell>
          <cell r="AR159">
            <v>85150</v>
          </cell>
          <cell r="AS159">
            <v>91260</v>
          </cell>
          <cell r="AT159">
            <v>93990</v>
          </cell>
          <cell r="AU159">
            <v>96930</v>
          </cell>
          <cell r="AV159">
            <v>96460</v>
          </cell>
          <cell r="AW159">
            <v>101400</v>
          </cell>
          <cell r="AX159">
            <v>103120</v>
          </cell>
          <cell r="AY159">
            <v>107630</v>
          </cell>
          <cell r="AZ159">
            <v>107760</v>
          </cell>
          <cell r="BA159">
            <v>107720</v>
          </cell>
          <cell r="BB159">
            <v>109780</v>
          </cell>
          <cell r="BC159">
            <v>110230</v>
          </cell>
          <cell r="BD159">
            <v>110270</v>
          </cell>
          <cell r="BE159">
            <v>111580</v>
          </cell>
          <cell r="BF159">
            <v>112800</v>
          </cell>
          <cell r="BG159">
            <v>112110</v>
          </cell>
          <cell r="BH159">
            <v>112440</v>
          </cell>
          <cell r="BI159">
            <v>113040</v>
          </cell>
          <cell r="BJ159">
            <v>114320</v>
          </cell>
          <cell r="BK159">
            <v>114580</v>
          </cell>
          <cell r="BL159">
            <v>117550</v>
          </cell>
        </row>
        <row r="160">
          <cell r="A160" t="str">
            <v>Mexico</v>
          </cell>
          <cell r="B160" t="str">
            <v>MEX</v>
          </cell>
          <cell r="C160" t="str">
            <v>Nitrous oxide emissions (thousand metric tons of CO2 equivalent)</v>
          </cell>
          <cell r="D160" t="str">
            <v>EN.ATM.NOXE.KT.CE</v>
          </cell>
        </row>
        <row r="160">
          <cell r="AI160">
            <v>37770</v>
          </cell>
          <cell r="AJ160">
            <v>36740</v>
          </cell>
          <cell r="AK160">
            <v>36780</v>
          </cell>
          <cell r="AL160">
            <v>37300</v>
          </cell>
          <cell r="AM160">
            <v>37530</v>
          </cell>
          <cell r="AN160">
            <v>36710</v>
          </cell>
          <cell r="AO160">
            <v>37500</v>
          </cell>
          <cell r="AP160">
            <v>37460</v>
          </cell>
          <cell r="AQ160">
            <v>38740</v>
          </cell>
          <cell r="AR160">
            <v>37930</v>
          </cell>
          <cell r="AS160">
            <v>38140</v>
          </cell>
          <cell r="AT160">
            <v>38610</v>
          </cell>
          <cell r="AU160">
            <v>35980</v>
          </cell>
          <cell r="AV160">
            <v>36650</v>
          </cell>
          <cell r="AW160">
            <v>36700</v>
          </cell>
          <cell r="AX160">
            <v>38930</v>
          </cell>
          <cell r="AY160">
            <v>38260</v>
          </cell>
          <cell r="AZ160">
            <v>39280</v>
          </cell>
          <cell r="BA160">
            <v>38460</v>
          </cell>
          <cell r="BB160">
            <v>39020</v>
          </cell>
          <cell r="BC160">
            <v>39620</v>
          </cell>
          <cell r="BD160">
            <v>40370</v>
          </cell>
          <cell r="BE160">
            <v>41910</v>
          </cell>
          <cell r="BF160">
            <v>44080</v>
          </cell>
          <cell r="BG160">
            <v>39320</v>
          </cell>
          <cell r="BH160">
            <v>39360</v>
          </cell>
          <cell r="BI160">
            <v>43600</v>
          </cell>
          <cell r="BJ160">
            <v>43880</v>
          </cell>
          <cell r="BK160">
            <v>43120</v>
          </cell>
          <cell r="BL160">
            <v>44150</v>
          </cell>
        </row>
        <row r="161">
          <cell r="A161" t="str">
            <v>Marshall Islands</v>
          </cell>
          <cell r="B161" t="str">
            <v>MHL</v>
          </cell>
          <cell r="C161" t="str">
            <v>Nitrous oxide emissions (thousand metric tons of CO2 equivalent)</v>
          </cell>
          <cell r="D161" t="str">
            <v>EN.ATM.NOXE.KT.CE</v>
          </cell>
        </row>
        <row r="161"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</row>
        <row r="162">
          <cell r="A162" t="str">
            <v>Middle income</v>
          </cell>
          <cell r="B162" t="str">
            <v>MIC</v>
          </cell>
          <cell r="C162" t="str">
            <v>Nitrous oxide emissions (thousand metric tons of CO2 equivalent)</v>
          </cell>
          <cell r="D162" t="str">
            <v>EN.ATM.NOXE.KT.CE</v>
          </cell>
        </row>
        <row r="162">
          <cell r="AI162">
            <v>1285300</v>
          </cell>
          <cell r="AJ162">
            <v>1285460</v>
          </cell>
          <cell r="AK162">
            <v>1280680</v>
          </cell>
          <cell r="AL162">
            <v>1266020</v>
          </cell>
          <cell r="AM162">
            <v>1333000</v>
          </cell>
          <cell r="AN162">
            <v>1383870</v>
          </cell>
          <cell r="AO162">
            <v>1410850</v>
          </cell>
          <cell r="AP162">
            <v>1392460</v>
          </cell>
          <cell r="AQ162">
            <v>1420490</v>
          </cell>
          <cell r="AR162">
            <v>1440160</v>
          </cell>
          <cell r="AS162">
            <v>1444080</v>
          </cell>
          <cell r="AT162">
            <v>1463920</v>
          </cell>
          <cell r="AU162">
            <v>1504380</v>
          </cell>
          <cell r="AV162">
            <v>1532640</v>
          </cell>
          <cell r="AW162">
            <v>1575600</v>
          </cell>
          <cell r="AX162">
            <v>1610440</v>
          </cell>
          <cell r="AY162">
            <v>1642200</v>
          </cell>
          <cell r="AZ162">
            <v>1687180</v>
          </cell>
          <cell r="BA162">
            <v>1711640</v>
          </cell>
          <cell r="BB162">
            <v>1734160</v>
          </cell>
          <cell r="BC162">
            <v>1791070</v>
          </cell>
          <cell r="BD162">
            <v>1828160</v>
          </cell>
          <cell r="BE162">
            <v>1839620</v>
          </cell>
          <cell r="BF162">
            <v>1866640</v>
          </cell>
          <cell r="BG162">
            <v>1889720</v>
          </cell>
          <cell r="BH162">
            <v>1911370</v>
          </cell>
          <cell r="BI162">
            <v>1941730</v>
          </cell>
          <cell r="BJ162">
            <v>1980190</v>
          </cell>
          <cell r="BK162">
            <v>1977630</v>
          </cell>
          <cell r="BL162">
            <v>2002670</v>
          </cell>
        </row>
        <row r="163">
          <cell r="A163" t="str">
            <v>North Macedonia</v>
          </cell>
          <cell r="B163" t="str">
            <v>MKD</v>
          </cell>
          <cell r="C163" t="str">
            <v>Nitrous oxide emissions (thousand metric tons of CO2 equivalent)</v>
          </cell>
          <cell r="D163" t="str">
            <v>EN.ATM.NOXE.KT.CE</v>
          </cell>
        </row>
        <row r="163">
          <cell r="AI163">
            <v>960</v>
          </cell>
          <cell r="AJ163">
            <v>900</v>
          </cell>
          <cell r="AK163">
            <v>680</v>
          </cell>
          <cell r="AL163">
            <v>730</v>
          </cell>
          <cell r="AM163">
            <v>980</v>
          </cell>
          <cell r="AN163">
            <v>940</v>
          </cell>
          <cell r="AO163">
            <v>940</v>
          </cell>
          <cell r="AP163">
            <v>870</v>
          </cell>
          <cell r="AQ163">
            <v>800</v>
          </cell>
          <cell r="AR163">
            <v>730</v>
          </cell>
          <cell r="AS163">
            <v>690</v>
          </cell>
          <cell r="AT163">
            <v>620</v>
          </cell>
          <cell r="AU163">
            <v>580</v>
          </cell>
          <cell r="AV163">
            <v>570</v>
          </cell>
          <cell r="AW163">
            <v>610</v>
          </cell>
          <cell r="AX163">
            <v>600</v>
          </cell>
          <cell r="AY163">
            <v>590</v>
          </cell>
          <cell r="AZ163">
            <v>590</v>
          </cell>
          <cell r="BA163">
            <v>570</v>
          </cell>
          <cell r="BB163">
            <v>550</v>
          </cell>
          <cell r="BC163">
            <v>570</v>
          </cell>
          <cell r="BD163">
            <v>570</v>
          </cell>
          <cell r="BE163">
            <v>540</v>
          </cell>
          <cell r="BF163">
            <v>550</v>
          </cell>
          <cell r="BG163">
            <v>560</v>
          </cell>
          <cell r="BH163">
            <v>560</v>
          </cell>
          <cell r="BI163">
            <v>590</v>
          </cell>
          <cell r="BJ163">
            <v>580</v>
          </cell>
          <cell r="BK163">
            <v>560</v>
          </cell>
          <cell r="BL163">
            <v>540</v>
          </cell>
        </row>
        <row r="164">
          <cell r="A164" t="str">
            <v>Mali</v>
          </cell>
          <cell r="B164" t="str">
            <v>MLI</v>
          </cell>
          <cell r="C164" t="str">
            <v>Nitrous oxide emissions (thousand metric tons of CO2 equivalent)</v>
          </cell>
          <cell r="D164" t="str">
            <v>EN.ATM.NOXE.KT.CE</v>
          </cell>
        </row>
        <row r="164">
          <cell r="AI164">
            <v>6200</v>
          </cell>
          <cell r="AJ164">
            <v>6170</v>
          </cell>
          <cell r="AK164">
            <v>6180</v>
          </cell>
          <cell r="AL164">
            <v>6270</v>
          </cell>
          <cell r="AM164">
            <v>6330</v>
          </cell>
          <cell r="AN164">
            <v>6420</v>
          </cell>
          <cell r="AO164">
            <v>6790</v>
          </cell>
          <cell r="AP164">
            <v>6890</v>
          </cell>
          <cell r="AQ164">
            <v>7310</v>
          </cell>
          <cell r="AR164">
            <v>7910</v>
          </cell>
          <cell r="AS164">
            <v>8100</v>
          </cell>
          <cell r="AT164">
            <v>7650</v>
          </cell>
          <cell r="AU164">
            <v>7850</v>
          </cell>
          <cell r="AV164">
            <v>8050</v>
          </cell>
          <cell r="AW164">
            <v>9100</v>
          </cell>
          <cell r="AX164">
            <v>9290</v>
          </cell>
          <cell r="AY164">
            <v>9410</v>
          </cell>
          <cell r="AZ164">
            <v>9530</v>
          </cell>
          <cell r="BA164">
            <v>10150</v>
          </cell>
          <cell r="BB164">
            <v>9930</v>
          </cell>
          <cell r="BC164">
            <v>10670</v>
          </cell>
          <cell r="BD164">
            <v>10800</v>
          </cell>
          <cell r="BE164">
            <v>10950</v>
          </cell>
          <cell r="BF164">
            <v>11470</v>
          </cell>
          <cell r="BG164">
            <v>11580</v>
          </cell>
          <cell r="BH164">
            <v>12000</v>
          </cell>
          <cell r="BI164">
            <v>13530</v>
          </cell>
          <cell r="BJ164">
            <v>13440</v>
          </cell>
          <cell r="BK164">
            <v>13630</v>
          </cell>
          <cell r="BL164">
            <v>14260</v>
          </cell>
        </row>
        <row r="165">
          <cell r="A165" t="str">
            <v>Malta</v>
          </cell>
          <cell r="B165" t="str">
            <v>MLT</v>
          </cell>
          <cell r="C165" t="str">
            <v>Nitrous oxide emissions (thousand metric tons of CO2 equivalent)</v>
          </cell>
          <cell r="D165" t="str">
            <v>EN.ATM.NOXE.KT.CE</v>
          </cell>
        </row>
        <row r="165">
          <cell r="AI165">
            <v>60</v>
          </cell>
          <cell r="AJ165">
            <v>60</v>
          </cell>
          <cell r="AK165">
            <v>70</v>
          </cell>
          <cell r="AL165">
            <v>70</v>
          </cell>
          <cell r="AM165">
            <v>70</v>
          </cell>
          <cell r="AN165">
            <v>70</v>
          </cell>
          <cell r="AO165">
            <v>60</v>
          </cell>
          <cell r="AP165">
            <v>70</v>
          </cell>
          <cell r="AQ165">
            <v>70</v>
          </cell>
          <cell r="AR165">
            <v>60</v>
          </cell>
          <cell r="AS165">
            <v>60</v>
          </cell>
          <cell r="AT165">
            <v>60</v>
          </cell>
          <cell r="AU165">
            <v>60</v>
          </cell>
          <cell r="AV165">
            <v>60</v>
          </cell>
          <cell r="AW165">
            <v>60</v>
          </cell>
          <cell r="AX165">
            <v>60</v>
          </cell>
          <cell r="AY165">
            <v>60</v>
          </cell>
          <cell r="AZ165">
            <v>60</v>
          </cell>
          <cell r="BA165">
            <v>60</v>
          </cell>
          <cell r="BB165">
            <v>60</v>
          </cell>
          <cell r="BC165">
            <v>60</v>
          </cell>
          <cell r="BD165">
            <v>50</v>
          </cell>
          <cell r="BE165">
            <v>60</v>
          </cell>
          <cell r="BF165">
            <v>70</v>
          </cell>
          <cell r="BG165">
            <v>70</v>
          </cell>
          <cell r="BH165">
            <v>70</v>
          </cell>
          <cell r="BI165">
            <v>60</v>
          </cell>
          <cell r="BJ165">
            <v>50</v>
          </cell>
          <cell r="BK165">
            <v>50</v>
          </cell>
          <cell r="BL165">
            <v>50</v>
          </cell>
        </row>
        <row r="166">
          <cell r="A166" t="str">
            <v>Myanmar</v>
          </cell>
          <cell r="B166" t="str">
            <v>MMR</v>
          </cell>
          <cell r="C166" t="str">
            <v>Nitrous oxide emissions (thousand metric tons of CO2 equivalent)</v>
          </cell>
          <cell r="D166" t="str">
            <v>EN.ATM.NOXE.KT.CE</v>
          </cell>
        </row>
        <row r="166">
          <cell r="AI166">
            <v>11070</v>
          </cell>
          <cell r="AJ166">
            <v>11110</v>
          </cell>
          <cell r="AK166">
            <v>11320</v>
          </cell>
          <cell r="AL166">
            <v>11570</v>
          </cell>
          <cell r="AM166">
            <v>12080</v>
          </cell>
          <cell r="AN166">
            <v>12330</v>
          </cell>
          <cell r="AO166">
            <v>12580</v>
          </cell>
          <cell r="AP166">
            <v>12560</v>
          </cell>
          <cell r="AQ166">
            <v>12830</v>
          </cell>
          <cell r="AR166">
            <v>13240</v>
          </cell>
          <cell r="AS166">
            <v>13690</v>
          </cell>
          <cell r="AT166">
            <v>13360</v>
          </cell>
          <cell r="AU166">
            <v>13390</v>
          </cell>
          <cell r="AV166">
            <v>14050</v>
          </cell>
          <cell r="AW166">
            <v>14900</v>
          </cell>
          <cell r="AX166">
            <v>14890</v>
          </cell>
          <cell r="AY166">
            <v>15480</v>
          </cell>
          <cell r="AZ166">
            <v>16210</v>
          </cell>
          <cell r="BA166">
            <v>16210</v>
          </cell>
          <cell r="BB166">
            <v>16810</v>
          </cell>
          <cell r="BC166">
            <v>17290</v>
          </cell>
          <cell r="BD166">
            <v>17680</v>
          </cell>
          <cell r="BE166">
            <v>18300</v>
          </cell>
          <cell r="BF166">
            <v>19060</v>
          </cell>
          <cell r="BG166">
            <v>20140</v>
          </cell>
          <cell r="BH166">
            <v>20110</v>
          </cell>
          <cell r="BI166">
            <v>20610</v>
          </cell>
          <cell r="BJ166">
            <v>22080</v>
          </cell>
          <cell r="BK166">
            <v>23040</v>
          </cell>
          <cell r="BL166">
            <v>23480</v>
          </cell>
        </row>
        <row r="167">
          <cell r="A167" t="str">
            <v>Middle East &amp; North Africa (excluding high income)</v>
          </cell>
          <cell r="B167" t="str">
            <v>MNA</v>
          </cell>
          <cell r="C167" t="str">
            <v>Nitrous oxide emissions (thousand metric tons of CO2 equivalent)</v>
          </cell>
          <cell r="D167" t="str">
            <v>EN.ATM.NOXE.KT.CE</v>
          </cell>
        </row>
        <row r="167">
          <cell r="AI167">
            <v>54760</v>
          </cell>
          <cell r="AJ167">
            <v>54750</v>
          </cell>
          <cell r="AK167">
            <v>57060</v>
          </cell>
          <cell r="AL167">
            <v>57290</v>
          </cell>
          <cell r="AM167">
            <v>57610</v>
          </cell>
          <cell r="AN167">
            <v>61400</v>
          </cell>
          <cell r="AO167">
            <v>65520</v>
          </cell>
          <cell r="AP167">
            <v>68560</v>
          </cell>
          <cell r="AQ167">
            <v>73420</v>
          </cell>
          <cell r="AR167">
            <v>75480</v>
          </cell>
          <cell r="AS167">
            <v>81190</v>
          </cell>
          <cell r="AT167">
            <v>83690</v>
          </cell>
          <cell r="AU167">
            <v>86280</v>
          </cell>
          <cell r="AV167">
            <v>85440</v>
          </cell>
          <cell r="AW167">
            <v>89970</v>
          </cell>
          <cell r="AX167">
            <v>91640</v>
          </cell>
          <cell r="AY167">
            <v>95850</v>
          </cell>
          <cell r="AZ167">
            <v>95230</v>
          </cell>
          <cell r="BA167">
            <v>95520</v>
          </cell>
          <cell r="BB167">
            <v>97740</v>
          </cell>
          <cell r="BC167">
            <v>97690</v>
          </cell>
          <cell r="BD167">
            <v>97040</v>
          </cell>
          <cell r="BE167">
            <v>97880</v>
          </cell>
          <cell r="BF167">
            <v>98240</v>
          </cell>
          <cell r="BG167">
            <v>97370</v>
          </cell>
          <cell r="BH167">
            <v>97080</v>
          </cell>
          <cell r="BI167">
            <v>97440</v>
          </cell>
          <cell r="BJ167">
            <v>98660</v>
          </cell>
          <cell r="BK167">
            <v>99010</v>
          </cell>
          <cell r="BL167">
            <v>101710</v>
          </cell>
        </row>
        <row r="168">
          <cell r="A168" t="str">
            <v>Montenegro</v>
          </cell>
          <cell r="B168" t="str">
            <v>MNE</v>
          </cell>
          <cell r="C168" t="str">
            <v>Nitrous oxide emissions (thousand metric tons of CO2 equivalent)</v>
          </cell>
          <cell r="D168" t="str">
            <v>EN.ATM.NOXE.KT.CE</v>
          </cell>
        </row>
        <row r="168">
          <cell r="AI168">
            <v>170</v>
          </cell>
          <cell r="AJ168">
            <v>160</v>
          </cell>
          <cell r="AK168">
            <v>130</v>
          </cell>
          <cell r="AL168">
            <v>120</v>
          </cell>
          <cell r="AM168">
            <v>120</v>
          </cell>
          <cell r="AN168">
            <v>140</v>
          </cell>
          <cell r="AO168">
            <v>140</v>
          </cell>
          <cell r="AP168">
            <v>150</v>
          </cell>
          <cell r="AQ168">
            <v>140</v>
          </cell>
          <cell r="AR168">
            <v>140</v>
          </cell>
          <cell r="AS168">
            <v>120</v>
          </cell>
          <cell r="AT168">
            <v>140</v>
          </cell>
          <cell r="AU168">
            <v>130</v>
          </cell>
          <cell r="AV168">
            <v>120</v>
          </cell>
          <cell r="AW168">
            <v>160</v>
          </cell>
          <cell r="AX168">
            <v>170</v>
          </cell>
          <cell r="AY168">
            <v>180</v>
          </cell>
          <cell r="AZ168">
            <v>180</v>
          </cell>
          <cell r="BA168">
            <v>170</v>
          </cell>
          <cell r="BB168">
            <v>160</v>
          </cell>
          <cell r="BC168">
            <v>160</v>
          </cell>
          <cell r="BD168">
            <v>150</v>
          </cell>
          <cell r="BE168">
            <v>160</v>
          </cell>
          <cell r="BF168">
            <v>150</v>
          </cell>
          <cell r="BG168">
            <v>150</v>
          </cell>
          <cell r="BH168">
            <v>160</v>
          </cell>
          <cell r="BI168">
            <v>160</v>
          </cell>
          <cell r="BJ168">
            <v>160</v>
          </cell>
          <cell r="BK168">
            <v>150</v>
          </cell>
          <cell r="BL168">
            <v>150</v>
          </cell>
        </row>
        <row r="169">
          <cell r="A169" t="str">
            <v>Mongolia</v>
          </cell>
          <cell r="B169" t="str">
            <v>MNG</v>
          </cell>
          <cell r="C169" t="str">
            <v>Nitrous oxide emissions (thousand metric tons of CO2 equivalent)</v>
          </cell>
          <cell r="D169" t="str">
            <v>EN.ATM.NOXE.KT.CE</v>
          </cell>
        </row>
        <row r="169">
          <cell r="AI169">
            <v>8290</v>
          </cell>
          <cell r="AJ169">
            <v>8450</v>
          </cell>
          <cell r="AK169">
            <v>8390</v>
          </cell>
          <cell r="AL169">
            <v>8320</v>
          </cell>
          <cell r="AM169">
            <v>8200</v>
          </cell>
          <cell r="AN169">
            <v>8510</v>
          </cell>
          <cell r="AO169">
            <v>8760</v>
          </cell>
          <cell r="AP169">
            <v>9200</v>
          </cell>
          <cell r="AQ169">
            <v>9270</v>
          </cell>
          <cell r="AR169">
            <v>9440</v>
          </cell>
          <cell r="AS169">
            <v>9630</v>
          </cell>
          <cell r="AT169">
            <v>8750</v>
          </cell>
          <cell r="AU169">
            <v>8060</v>
          </cell>
          <cell r="AV169">
            <v>8110</v>
          </cell>
          <cell r="AW169">
            <v>7980</v>
          </cell>
          <cell r="AX169">
            <v>8420</v>
          </cell>
          <cell r="AY169">
            <v>9020</v>
          </cell>
          <cell r="AZ169">
            <v>9820</v>
          </cell>
          <cell r="BA169">
            <v>9910</v>
          </cell>
          <cell r="BB169">
            <v>9930</v>
          </cell>
          <cell r="BC169">
            <v>8640</v>
          </cell>
          <cell r="BD169">
            <v>9530</v>
          </cell>
          <cell r="BE169">
            <v>10240</v>
          </cell>
          <cell r="BF169">
            <v>10550</v>
          </cell>
          <cell r="BG169">
            <v>11500</v>
          </cell>
          <cell r="BH169">
            <v>12250</v>
          </cell>
          <cell r="BI169">
            <v>12710</v>
          </cell>
          <cell r="BJ169">
            <v>13250</v>
          </cell>
          <cell r="BK169">
            <v>13210</v>
          </cell>
          <cell r="BL169">
            <v>13890</v>
          </cell>
        </row>
        <row r="170">
          <cell r="A170" t="str">
            <v>Northern Mariana Islands</v>
          </cell>
          <cell r="B170" t="str">
            <v>MNP</v>
          </cell>
          <cell r="C170" t="str">
            <v>Nitrous oxide emissions (thousand metric tons of CO2 equivalent)</v>
          </cell>
          <cell r="D170" t="str">
            <v>EN.ATM.NOXE.KT.CE</v>
          </cell>
        </row>
        <row r="171">
          <cell r="A171" t="str">
            <v>Mozambique</v>
          </cell>
          <cell r="B171" t="str">
            <v>MOZ</v>
          </cell>
          <cell r="C171" t="str">
            <v>Nitrous oxide emissions (thousand metric tons of CO2 equivalent)</v>
          </cell>
          <cell r="D171" t="str">
            <v>EN.ATM.NOXE.KT.CE</v>
          </cell>
        </row>
        <row r="171">
          <cell r="AI171">
            <v>8060</v>
          </cell>
          <cell r="AJ171">
            <v>8130</v>
          </cell>
          <cell r="AK171">
            <v>8200</v>
          </cell>
          <cell r="AL171">
            <v>8300</v>
          </cell>
          <cell r="AM171">
            <v>8380</v>
          </cell>
          <cell r="AN171">
            <v>8450</v>
          </cell>
          <cell r="AO171">
            <v>8290</v>
          </cell>
          <cell r="AP171">
            <v>7480</v>
          </cell>
          <cell r="AQ171">
            <v>8580</v>
          </cell>
          <cell r="AR171">
            <v>8140</v>
          </cell>
          <cell r="AS171">
            <v>7550</v>
          </cell>
          <cell r="AT171">
            <v>8520</v>
          </cell>
          <cell r="AU171">
            <v>9130</v>
          </cell>
          <cell r="AV171">
            <v>9290</v>
          </cell>
          <cell r="AW171">
            <v>8930</v>
          </cell>
          <cell r="AX171">
            <v>9570</v>
          </cell>
          <cell r="AY171">
            <v>8960</v>
          </cell>
          <cell r="AZ171">
            <v>9370</v>
          </cell>
          <cell r="BA171">
            <v>10090</v>
          </cell>
          <cell r="BB171">
            <v>8920</v>
          </cell>
          <cell r="BC171">
            <v>9990</v>
          </cell>
          <cell r="BD171">
            <v>9310</v>
          </cell>
          <cell r="BE171">
            <v>9590</v>
          </cell>
          <cell r="BF171">
            <v>9770</v>
          </cell>
          <cell r="BG171">
            <v>9990</v>
          </cell>
          <cell r="BH171">
            <v>9410</v>
          </cell>
          <cell r="BI171">
            <v>8760</v>
          </cell>
          <cell r="BJ171">
            <v>8710</v>
          </cell>
          <cell r="BK171">
            <v>9820</v>
          </cell>
          <cell r="BL171">
            <v>9470</v>
          </cell>
        </row>
        <row r="172">
          <cell r="A172" t="str">
            <v>Mauritania</v>
          </cell>
          <cell r="B172" t="str">
            <v>MRT</v>
          </cell>
          <cell r="C172" t="str">
            <v>Nitrous oxide emissions (thousand metric tons of CO2 equivalent)</v>
          </cell>
          <cell r="D172" t="str">
            <v>EN.ATM.NOXE.KT.CE</v>
          </cell>
        </row>
        <row r="172">
          <cell r="AI172">
            <v>1840</v>
          </cell>
          <cell r="AJ172">
            <v>1900</v>
          </cell>
          <cell r="AK172">
            <v>1810</v>
          </cell>
          <cell r="AL172">
            <v>1860</v>
          </cell>
          <cell r="AM172">
            <v>1820</v>
          </cell>
          <cell r="AN172">
            <v>1830</v>
          </cell>
          <cell r="AO172">
            <v>2040</v>
          </cell>
          <cell r="AP172">
            <v>2130</v>
          </cell>
          <cell r="AQ172">
            <v>2290</v>
          </cell>
          <cell r="AR172">
            <v>2460</v>
          </cell>
          <cell r="AS172">
            <v>2660</v>
          </cell>
          <cell r="AT172">
            <v>2660</v>
          </cell>
          <cell r="AU172">
            <v>2590</v>
          </cell>
          <cell r="AV172">
            <v>2620</v>
          </cell>
          <cell r="AW172">
            <v>2610</v>
          </cell>
          <cell r="AX172">
            <v>2640</v>
          </cell>
          <cell r="AY172">
            <v>2780</v>
          </cell>
          <cell r="AZ172">
            <v>2810</v>
          </cell>
          <cell r="BA172">
            <v>2520</v>
          </cell>
          <cell r="BB172">
            <v>2730</v>
          </cell>
          <cell r="BC172">
            <v>2880</v>
          </cell>
          <cell r="BD172">
            <v>2840</v>
          </cell>
          <cell r="BE172">
            <v>2940</v>
          </cell>
          <cell r="BF172">
            <v>3010</v>
          </cell>
          <cell r="BG172">
            <v>2980</v>
          </cell>
          <cell r="BH172">
            <v>3160</v>
          </cell>
          <cell r="BI172">
            <v>3290</v>
          </cell>
          <cell r="BJ172">
            <v>3230</v>
          </cell>
          <cell r="BK172">
            <v>3220</v>
          </cell>
          <cell r="BL172">
            <v>3300</v>
          </cell>
        </row>
        <row r="173">
          <cell r="A173" t="str">
            <v>Mauritius</v>
          </cell>
          <cell r="B173" t="str">
            <v>MUS</v>
          </cell>
          <cell r="C173" t="str">
            <v>Nitrous oxide emissions (thousand metric tons of CO2 equivalent)</v>
          </cell>
          <cell r="D173" t="str">
            <v>EN.ATM.NOXE.KT.CE</v>
          </cell>
        </row>
        <row r="173">
          <cell r="AI173">
            <v>230</v>
          </cell>
          <cell r="AJ173">
            <v>240</v>
          </cell>
          <cell r="AK173">
            <v>240</v>
          </cell>
          <cell r="AL173">
            <v>240</v>
          </cell>
          <cell r="AM173">
            <v>260</v>
          </cell>
          <cell r="AN173">
            <v>260</v>
          </cell>
          <cell r="AO173">
            <v>270</v>
          </cell>
          <cell r="AP173">
            <v>270</v>
          </cell>
          <cell r="AQ173">
            <v>280</v>
          </cell>
          <cell r="AR173">
            <v>290</v>
          </cell>
          <cell r="AS173">
            <v>300</v>
          </cell>
          <cell r="AT173">
            <v>240</v>
          </cell>
          <cell r="AU173">
            <v>280</v>
          </cell>
          <cell r="AV173">
            <v>280</v>
          </cell>
          <cell r="AW173">
            <v>270</v>
          </cell>
          <cell r="AX173">
            <v>270</v>
          </cell>
          <cell r="AY173">
            <v>260</v>
          </cell>
          <cell r="AZ173">
            <v>270</v>
          </cell>
          <cell r="BA173">
            <v>260</v>
          </cell>
          <cell r="BB173">
            <v>250</v>
          </cell>
          <cell r="BC173">
            <v>250</v>
          </cell>
          <cell r="BD173">
            <v>260</v>
          </cell>
          <cell r="BE173">
            <v>260</v>
          </cell>
          <cell r="BF173">
            <v>240</v>
          </cell>
          <cell r="BG173">
            <v>250</v>
          </cell>
          <cell r="BH173">
            <v>220</v>
          </cell>
          <cell r="BI173">
            <v>240</v>
          </cell>
          <cell r="BJ173">
            <v>240</v>
          </cell>
          <cell r="BK173">
            <v>240</v>
          </cell>
          <cell r="BL173">
            <v>240</v>
          </cell>
        </row>
        <row r="174">
          <cell r="A174" t="str">
            <v>Malawi</v>
          </cell>
          <cell r="B174" t="str">
            <v>MWI</v>
          </cell>
          <cell r="C174" t="str">
            <v>Nitrous oxide emissions (thousand metric tons of CO2 equivalent)</v>
          </cell>
          <cell r="D174" t="str">
            <v>EN.ATM.NOXE.KT.CE</v>
          </cell>
        </row>
        <row r="174">
          <cell r="AI174">
            <v>1270</v>
          </cell>
          <cell r="AJ174">
            <v>1380</v>
          </cell>
          <cell r="AK174">
            <v>1390</v>
          </cell>
          <cell r="AL174">
            <v>1420</v>
          </cell>
          <cell r="AM174">
            <v>1090</v>
          </cell>
          <cell r="AN174">
            <v>1270</v>
          </cell>
          <cell r="AO174">
            <v>1370</v>
          </cell>
          <cell r="AP174">
            <v>1390</v>
          </cell>
          <cell r="AQ174">
            <v>1450</v>
          </cell>
          <cell r="AR174">
            <v>1430</v>
          </cell>
          <cell r="AS174">
            <v>1520</v>
          </cell>
          <cell r="AT174">
            <v>1360</v>
          </cell>
          <cell r="AU174">
            <v>1650</v>
          </cell>
          <cell r="AV174">
            <v>1750</v>
          </cell>
          <cell r="AW174">
            <v>1780</v>
          </cell>
          <cell r="AX174">
            <v>1810</v>
          </cell>
          <cell r="AY174">
            <v>2000</v>
          </cell>
          <cell r="AZ174">
            <v>2200</v>
          </cell>
          <cell r="BA174">
            <v>2430</v>
          </cell>
          <cell r="BB174">
            <v>2390</v>
          </cell>
          <cell r="BC174">
            <v>2790</v>
          </cell>
          <cell r="BD174">
            <v>2850</v>
          </cell>
          <cell r="BE174">
            <v>2880</v>
          </cell>
          <cell r="BF174">
            <v>2990</v>
          </cell>
          <cell r="BG174">
            <v>3410</v>
          </cell>
          <cell r="BH174">
            <v>3530</v>
          </cell>
          <cell r="BI174">
            <v>3390</v>
          </cell>
          <cell r="BJ174">
            <v>3730</v>
          </cell>
          <cell r="BK174">
            <v>4480</v>
          </cell>
          <cell r="BL174">
            <v>4710</v>
          </cell>
        </row>
        <row r="175">
          <cell r="A175" t="str">
            <v>Malaysia</v>
          </cell>
          <cell r="B175" t="str">
            <v>MYS</v>
          </cell>
          <cell r="C175" t="str">
            <v>Nitrous oxide emissions (thousand metric tons of CO2 equivalent)</v>
          </cell>
          <cell r="D175" t="str">
            <v>EN.ATM.NOXE.KT.CE</v>
          </cell>
        </row>
        <row r="175">
          <cell r="AI175">
            <v>7040</v>
          </cell>
          <cell r="AJ175">
            <v>6860</v>
          </cell>
          <cell r="AK175">
            <v>7210</v>
          </cell>
          <cell r="AL175">
            <v>7340</v>
          </cell>
          <cell r="AM175">
            <v>7420</v>
          </cell>
          <cell r="AN175">
            <v>7490</v>
          </cell>
          <cell r="AO175">
            <v>7440</v>
          </cell>
          <cell r="AP175">
            <v>8290</v>
          </cell>
          <cell r="AQ175">
            <v>8790</v>
          </cell>
          <cell r="AR175">
            <v>8660</v>
          </cell>
          <cell r="AS175">
            <v>8810</v>
          </cell>
          <cell r="AT175">
            <v>8920</v>
          </cell>
          <cell r="AU175">
            <v>9590</v>
          </cell>
          <cell r="AV175">
            <v>10400</v>
          </cell>
          <cell r="AW175">
            <v>11090</v>
          </cell>
          <cell r="AX175">
            <v>11470</v>
          </cell>
          <cell r="AY175">
            <v>11500</v>
          </cell>
          <cell r="AZ175">
            <v>11990</v>
          </cell>
          <cell r="BA175">
            <v>12710</v>
          </cell>
          <cell r="BB175">
            <v>11420</v>
          </cell>
          <cell r="BC175">
            <v>12960</v>
          </cell>
          <cell r="BD175">
            <v>13210</v>
          </cell>
          <cell r="BE175">
            <v>13500</v>
          </cell>
          <cell r="BF175">
            <v>12940</v>
          </cell>
          <cell r="BG175">
            <v>13520</v>
          </cell>
          <cell r="BH175">
            <v>13220</v>
          </cell>
          <cell r="BI175">
            <v>13300</v>
          </cell>
          <cell r="BJ175">
            <v>13020</v>
          </cell>
          <cell r="BK175">
            <v>12370</v>
          </cell>
          <cell r="BL175">
            <v>13020</v>
          </cell>
        </row>
        <row r="176">
          <cell r="A176" t="str">
            <v>North America</v>
          </cell>
          <cell r="B176" t="str">
            <v>NAC</v>
          </cell>
          <cell r="C176" t="str">
            <v>Nitrous oxide emissions (thousand metric tons of CO2 equivalent)</v>
          </cell>
          <cell r="D176" t="str">
            <v>EN.ATM.NOXE.KT.CE</v>
          </cell>
        </row>
        <row r="176">
          <cell r="AI176">
            <v>280490</v>
          </cell>
          <cell r="AJ176">
            <v>279270</v>
          </cell>
          <cell r="AK176">
            <v>284250</v>
          </cell>
          <cell r="AL176">
            <v>287160</v>
          </cell>
          <cell r="AM176">
            <v>296330</v>
          </cell>
          <cell r="AN176">
            <v>299930</v>
          </cell>
          <cell r="AO176">
            <v>309040</v>
          </cell>
          <cell r="AP176">
            <v>300700</v>
          </cell>
          <cell r="AQ176">
            <v>294040</v>
          </cell>
          <cell r="AR176">
            <v>289080</v>
          </cell>
          <cell r="AS176">
            <v>286190</v>
          </cell>
          <cell r="AT176">
            <v>280710</v>
          </cell>
          <cell r="AU176">
            <v>283050</v>
          </cell>
          <cell r="AV176">
            <v>290750</v>
          </cell>
          <cell r="AW176">
            <v>293900</v>
          </cell>
          <cell r="AX176">
            <v>297130</v>
          </cell>
          <cell r="AY176">
            <v>298200</v>
          </cell>
          <cell r="AZ176">
            <v>309680</v>
          </cell>
          <cell r="BA176">
            <v>295100</v>
          </cell>
          <cell r="BB176">
            <v>284190</v>
          </cell>
          <cell r="BC176">
            <v>291620</v>
          </cell>
          <cell r="BD176">
            <v>303910</v>
          </cell>
          <cell r="BE176">
            <v>298910</v>
          </cell>
          <cell r="BF176">
            <v>301600</v>
          </cell>
          <cell r="BG176">
            <v>302520</v>
          </cell>
          <cell r="BH176">
            <v>301060</v>
          </cell>
          <cell r="BI176">
            <v>306670</v>
          </cell>
          <cell r="BJ176">
            <v>306650</v>
          </cell>
          <cell r="BK176">
            <v>310030</v>
          </cell>
          <cell r="BL176">
            <v>306450</v>
          </cell>
        </row>
        <row r="177">
          <cell r="A177" t="str">
            <v>Namibia</v>
          </cell>
          <cell r="B177" t="str">
            <v>NAM</v>
          </cell>
          <cell r="C177" t="str">
            <v>Nitrous oxide emissions (thousand metric tons of CO2 equivalent)</v>
          </cell>
          <cell r="D177" t="str">
            <v>EN.ATM.NOXE.KT.CE</v>
          </cell>
        </row>
        <row r="177">
          <cell r="AI177">
            <v>3440</v>
          </cell>
          <cell r="AJ177">
            <v>3530</v>
          </cell>
          <cell r="AK177">
            <v>3470</v>
          </cell>
          <cell r="AL177">
            <v>3380</v>
          </cell>
          <cell r="AM177">
            <v>3380</v>
          </cell>
          <cell r="AN177">
            <v>3360</v>
          </cell>
          <cell r="AO177">
            <v>3220</v>
          </cell>
          <cell r="AP177">
            <v>3090</v>
          </cell>
          <cell r="AQ177">
            <v>3380</v>
          </cell>
          <cell r="AR177">
            <v>3370</v>
          </cell>
          <cell r="AS177">
            <v>3730</v>
          </cell>
          <cell r="AT177">
            <v>3520</v>
          </cell>
          <cell r="AU177">
            <v>2980</v>
          </cell>
          <cell r="AV177">
            <v>3230</v>
          </cell>
          <cell r="AW177">
            <v>3440</v>
          </cell>
          <cell r="AX177">
            <v>3500</v>
          </cell>
          <cell r="AY177">
            <v>4340</v>
          </cell>
          <cell r="AZ177">
            <v>3970</v>
          </cell>
          <cell r="BA177">
            <v>2980</v>
          </cell>
          <cell r="BB177">
            <v>4470</v>
          </cell>
          <cell r="BC177">
            <v>4110</v>
          </cell>
          <cell r="BD177">
            <v>6600</v>
          </cell>
          <cell r="BE177">
            <v>7200</v>
          </cell>
          <cell r="BF177">
            <v>3570</v>
          </cell>
          <cell r="BG177">
            <v>3010</v>
          </cell>
          <cell r="BH177">
            <v>2960</v>
          </cell>
          <cell r="BI177">
            <v>3230</v>
          </cell>
          <cell r="BJ177">
            <v>3270</v>
          </cell>
          <cell r="BK177">
            <v>2850</v>
          </cell>
          <cell r="BL177">
            <v>2330</v>
          </cell>
        </row>
        <row r="178">
          <cell r="A178" t="str">
            <v>New Caledonia</v>
          </cell>
          <cell r="B178" t="str">
            <v>NCL</v>
          </cell>
          <cell r="C178" t="str">
            <v>Nitrous oxide emissions (thousand metric tons of CO2 equivalent)</v>
          </cell>
          <cell r="D178" t="str">
            <v>EN.ATM.NOXE.KT.CE</v>
          </cell>
        </row>
        <row r="179">
          <cell r="A179" t="str">
            <v>Niger</v>
          </cell>
          <cell r="B179" t="str">
            <v>NER</v>
          </cell>
          <cell r="C179" t="str">
            <v>Nitrous oxide emissions (thousand metric tons of CO2 equivalent)</v>
          </cell>
          <cell r="D179" t="str">
            <v>EN.ATM.NOXE.KT.CE</v>
          </cell>
        </row>
        <row r="179">
          <cell r="AI179">
            <v>3650</v>
          </cell>
          <cell r="AJ179">
            <v>3810</v>
          </cell>
          <cell r="AK179">
            <v>4010</v>
          </cell>
          <cell r="AL179">
            <v>4180</v>
          </cell>
          <cell r="AM179">
            <v>4340</v>
          </cell>
          <cell r="AN179">
            <v>4570</v>
          </cell>
          <cell r="AO179">
            <v>4780</v>
          </cell>
          <cell r="AP179">
            <v>4930</v>
          </cell>
          <cell r="AQ179">
            <v>5250</v>
          </cell>
          <cell r="AR179">
            <v>5500</v>
          </cell>
          <cell r="AS179">
            <v>5690</v>
          </cell>
          <cell r="AT179">
            <v>6000</v>
          </cell>
          <cell r="AU179">
            <v>6240</v>
          </cell>
          <cell r="AV179">
            <v>6500</v>
          </cell>
          <cell r="AW179">
            <v>6730</v>
          </cell>
          <cell r="AX179">
            <v>7090</v>
          </cell>
          <cell r="AY179">
            <v>7390</v>
          </cell>
          <cell r="AZ179">
            <v>7740</v>
          </cell>
          <cell r="BA179">
            <v>8140</v>
          </cell>
          <cell r="BB179">
            <v>8440</v>
          </cell>
          <cell r="BC179">
            <v>8400</v>
          </cell>
          <cell r="BD179">
            <v>8620</v>
          </cell>
          <cell r="BE179">
            <v>9180</v>
          </cell>
          <cell r="BF179">
            <v>9590</v>
          </cell>
          <cell r="BG179">
            <v>10120</v>
          </cell>
          <cell r="BH179">
            <v>10480</v>
          </cell>
          <cell r="BI179">
            <v>11050</v>
          </cell>
          <cell r="BJ179">
            <v>11540</v>
          </cell>
          <cell r="BK179">
            <v>12110</v>
          </cell>
          <cell r="BL179">
            <v>12590</v>
          </cell>
        </row>
        <row r="180">
          <cell r="A180" t="str">
            <v>Nigeria</v>
          </cell>
          <cell r="B180" t="str">
            <v>NGA</v>
          </cell>
          <cell r="C180" t="str">
            <v>Nitrous oxide emissions (thousand metric tons of CO2 equivalent)</v>
          </cell>
          <cell r="D180" t="str">
            <v>EN.ATM.NOXE.KT.CE</v>
          </cell>
        </row>
        <row r="180">
          <cell r="AI180">
            <v>20310</v>
          </cell>
          <cell r="AJ180">
            <v>20760</v>
          </cell>
          <cell r="AK180">
            <v>21220</v>
          </cell>
          <cell r="AL180">
            <v>21820</v>
          </cell>
          <cell r="AM180">
            <v>22200</v>
          </cell>
          <cell r="AN180">
            <v>22390</v>
          </cell>
          <cell r="AO180">
            <v>23280</v>
          </cell>
          <cell r="AP180">
            <v>24040</v>
          </cell>
          <cell r="AQ180">
            <v>25580</v>
          </cell>
          <cell r="AR180">
            <v>25910</v>
          </cell>
          <cell r="AS180">
            <v>26310</v>
          </cell>
          <cell r="AT180">
            <v>26650</v>
          </cell>
          <cell r="AU180">
            <v>26970</v>
          </cell>
          <cell r="AV180">
            <v>28110</v>
          </cell>
          <cell r="AW180">
            <v>28220</v>
          </cell>
          <cell r="AX180">
            <v>30270</v>
          </cell>
          <cell r="AY180">
            <v>30210</v>
          </cell>
          <cell r="AZ180">
            <v>29710</v>
          </cell>
          <cell r="BA180">
            <v>30450</v>
          </cell>
          <cell r="BB180">
            <v>29850</v>
          </cell>
          <cell r="BC180">
            <v>32200</v>
          </cell>
          <cell r="BD180">
            <v>33230</v>
          </cell>
          <cell r="BE180">
            <v>34400</v>
          </cell>
          <cell r="BF180">
            <v>35430</v>
          </cell>
          <cell r="BG180">
            <v>35960</v>
          </cell>
          <cell r="BH180">
            <v>36060</v>
          </cell>
          <cell r="BI180">
            <v>38530</v>
          </cell>
          <cell r="BJ180">
            <v>39680</v>
          </cell>
          <cell r="BK180">
            <v>40050</v>
          </cell>
          <cell r="BL180">
            <v>40280</v>
          </cell>
        </row>
        <row r="181">
          <cell r="A181" t="str">
            <v>Nicaragua</v>
          </cell>
          <cell r="B181" t="str">
            <v>NIC</v>
          </cell>
          <cell r="C181" t="str">
            <v>Nitrous oxide emissions (thousand metric tons of CO2 equivalent)</v>
          </cell>
          <cell r="D181" t="str">
            <v>EN.ATM.NOXE.KT.CE</v>
          </cell>
        </row>
        <row r="181">
          <cell r="AI181">
            <v>2080</v>
          </cell>
          <cell r="AJ181">
            <v>1720</v>
          </cell>
          <cell r="AK181">
            <v>1860</v>
          </cell>
          <cell r="AL181">
            <v>2010</v>
          </cell>
          <cell r="AM181">
            <v>1940</v>
          </cell>
          <cell r="AN181">
            <v>1830</v>
          </cell>
          <cell r="AO181">
            <v>1770</v>
          </cell>
          <cell r="AP181">
            <v>1860</v>
          </cell>
          <cell r="AQ181">
            <v>1840</v>
          </cell>
          <cell r="AR181">
            <v>2060</v>
          </cell>
          <cell r="AS181">
            <v>2110</v>
          </cell>
          <cell r="AT181">
            <v>2110</v>
          </cell>
          <cell r="AU181">
            <v>2300</v>
          </cell>
          <cell r="AV181">
            <v>2490</v>
          </cell>
          <cell r="AW181">
            <v>2340</v>
          </cell>
          <cell r="AX181">
            <v>2530</v>
          </cell>
          <cell r="AY181">
            <v>2520</v>
          </cell>
          <cell r="AZ181">
            <v>2520</v>
          </cell>
          <cell r="BA181">
            <v>2500</v>
          </cell>
          <cell r="BB181">
            <v>2580</v>
          </cell>
          <cell r="BC181">
            <v>2630</v>
          </cell>
          <cell r="BD181">
            <v>2880</v>
          </cell>
          <cell r="BE181">
            <v>3030</v>
          </cell>
          <cell r="BF181">
            <v>3010</v>
          </cell>
          <cell r="BG181">
            <v>3240</v>
          </cell>
          <cell r="BH181">
            <v>3330</v>
          </cell>
          <cell r="BI181">
            <v>3390</v>
          </cell>
          <cell r="BJ181">
            <v>3370</v>
          </cell>
          <cell r="BK181">
            <v>3320</v>
          </cell>
          <cell r="BL181">
            <v>3470</v>
          </cell>
        </row>
        <row r="182">
          <cell r="A182" t="str">
            <v>Netherlands</v>
          </cell>
          <cell r="B182" t="str">
            <v>NLD</v>
          </cell>
          <cell r="C182" t="str">
            <v>Nitrous oxide emissions (thousand metric tons of CO2 equivalent)</v>
          </cell>
          <cell r="D182" t="str">
            <v>EN.ATM.NOXE.KT.CE</v>
          </cell>
        </row>
        <row r="182">
          <cell r="AI182">
            <v>15800</v>
          </cell>
          <cell r="AJ182">
            <v>15930</v>
          </cell>
          <cell r="AK182">
            <v>15990</v>
          </cell>
          <cell r="AL182">
            <v>16350</v>
          </cell>
          <cell r="AM182">
            <v>16040</v>
          </cell>
          <cell r="AN182">
            <v>15650</v>
          </cell>
          <cell r="AO182">
            <v>15590</v>
          </cell>
          <cell r="AP182">
            <v>15340</v>
          </cell>
          <cell r="AQ182">
            <v>15020</v>
          </cell>
          <cell r="AR182">
            <v>14780</v>
          </cell>
          <cell r="AS182">
            <v>14320</v>
          </cell>
          <cell r="AT182">
            <v>13680</v>
          </cell>
          <cell r="AU182">
            <v>13140</v>
          </cell>
          <cell r="AV182">
            <v>12990</v>
          </cell>
          <cell r="AW182">
            <v>13630</v>
          </cell>
          <cell r="AX182">
            <v>13590</v>
          </cell>
          <cell r="AY182">
            <v>13540</v>
          </cell>
          <cell r="AZ182">
            <v>12120</v>
          </cell>
          <cell r="BA182">
            <v>8620</v>
          </cell>
          <cell r="BB182">
            <v>8560</v>
          </cell>
          <cell r="BC182">
            <v>8350</v>
          </cell>
          <cell r="BD182">
            <v>8210</v>
          </cell>
          <cell r="BE182">
            <v>8290</v>
          </cell>
          <cell r="BF182">
            <v>8200</v>
          </cell>
          <cell r="BG182">
            <v>8500</v>
          </cell>
          <cell r="BH182">
            <v>8830</v>
          </cell>
          <cell r="BI182">
            <v>8600</v>
          </cell>
          <cell r="BJ182">
            <v>8400</v>
          </cell>
          <cell r="BK182">
            <v>7960</v>
          </cell>
          <cell r="BL182">
            <v>8120</v>
          </cell>
        </row>
        <row r="183">
          <cell r="A183" t="str">
            <v>Norway</v>
          </cell>
          <cell r="B183" t="str">
            <v>NOR</v>
          </cell>
          <cell r="C183" t="str">
            <v>Nitrous oxide emissions (thousand metric tons of CO2 equivalent)</v>
          </cell>
          <cell r="D183" t="str">
            <v>EN.ATM.NOXE.KT.CE</v>
          </cell>
        </row>
        <row r="183">
          <cell r="AI183">
            <v>5030</v>
          </cell>
          <cell r="AJ183">
            <v>4890</v>
          </cell>
          <cell r="AK183">
            <v>4350</v>
          </cell>
          <cell r="AL183">
            <v>4560</v>
          </cell>
          <cell r="AM183">
            <v>4650</v>
          </cell>
          <cell r="AN183">
            <v>4680</v>
          </cell>
          <cell r="AO183">
            <v>4690</v>
          </cell>
          <cell r="AP183">
            <v>4670</v>
          </cell>
          <cell r="AQ183">
            <v>4720</v>
          </cell>
          <cell r="AR183">
            <v>4950</v>
          </cell>
          <cell r="AS183">
            <v>4720</v>
          </cell>
          <cell r="AT183">
            <v>4650</v>
          </cell>
          <cell r="AU183">
            <v>4860</v>
          </cell>
          <cell r="AV183">
            <v>4710</v>
          </cell>
          <cell r="AW183">
            <v>4860</v>
          </cell>
          <cell r="AX183">
            <v>4960</v>
          </cell>
          <cell r="AY183">
            <v>4620</v>
          </cell>
          <cell r="AZ183">
            <v>4410</v>
          </cell>
          <cell r="BA183">
            <v>4010</v>
          </cell>
          <cell r="BB183">
            <v>3440</v>
          </cell>
          <cell r="BC183">
            <v>3330</v>
          </cell>
          <cell r="BD183">
            <v>3300</v>
          </cell>
          <cell r="BE183">
            <v>3290</v>
          </cell>
          <cell r="BF183">
            <v>3280</v>
          </cell>
          <cell r="BG183">
            <v>3330</v>
          </cell>
          <cell r="BH183">
            <v>3350</v>
          </cell>
          <cell r="BI183">
            <v>3380</v>
          </cell>
          <cell r="BJ183">
            <v>3390</v>
          </cell>
          <cell r="BK183">
            <v>3360</v>
          </cell>
          <cell r="BL183">
            <v>3400</v>
          </cell>
        </row>
        <row r="184">
          <cell r="A184" t="str">
            <v>Nepal</v>
          </cell>
          <cell r="B184" t="str">
            <v>NPL</v>
          </cell>
          <cell r="C184" t="str">
            <v>Nitrous oxide emissions (thousand metric tons of CO2 equivalent)</v>
          </cell>
          <cell r="D184" t="str">
            <v>EN.ATM.NOXE.KT.CE</v>
          </cell>
        </row>
        <row r="184">
          <cell r="AI184">
            <v>4110</v>
          </cell>
          <cell r="AJ184">
            <v>4150</v>
          </cell>
          <cell r="AK184">
            <v>4140</v>
          </cell>
          <cell r="AL184">
            <v>4200</v>
          </cell>
          <cell r="AM184">
            <v>4360</v>
          </cell>
          <cell r="AN184">
            <v>4520</v>
          </cell>
          <cell r="AO184">
            <v>4620</v>
          </cell>
          <cell r="AP184">
            <v>4690</v>
          </cell>
          <cell r="AQ184">
            <v>4820</v>
          </cell>
          <cell r="AR184">
            <v>4770</v>
          </cell>
          <cell r="AS184">
            <v>4800</v>
          </cell>
          <cell r="AT184">
            <v>4840</v>
          </cell>
          <cell r="AU184">
            <v>4750</v>
          </cell>
          <cell r="AV184">
            <v>4740</v>
          </cell>
          <cell r="AW184">
            <v>4860</v>
          </cell>
          <cell r="AX184">
            <v>4900</v>
          </cell>
          <cell r="AY184">
            <v>5000</v>
          </cell>
          <cell r="AZ184">
            <v>5050</v>
          </cell>
          <cell r="BA184">
            <v>5200</v>
          </cell>
          <cell r="BB184">
            <v>5490</v>
          </cell>
          <cell r="BC184">
            <v>5670</v>
          </cell>
          <cell r="BD184">
            <v>5930</v>
          </cell>
          <cell r="BE184">
            <v>6000</v>
          </cell>
          <cell r="BF184">
            <v>6280</v>
          </cell>
          <cell r="BG184">
            <v>6510</v>
          </cell>
          <cell r="BH184">
            <v>6540</v>
          </cell>
          <cell r="BI184">
            <v>6750</v>
          </cell>
          <cell r="BJ184">
            <v>6750</v>
          </cell>
          <cell r="BK184">
            <v>7100</v>
          </cell>
          <cell r="BL184">
            <v>7120</v>
          </cell>
        </row>
        <row r="185">
          <cell r="A185" t="str">
            <v>Nauru</v>
          </cell>
          <cell r="B185" t="str">
            <v>NRU</v>
          </cell>
          <cell r="C185" t="str">
            <v>Nitrous oxide emissions (thousand metric tons of CO2 equivalent)</v>
          </cell>
          <cell r="D185" t="str">
            <v>EN.ATM.NOXE.KT.CE</v>
          </cell>
        </row>
        <row r="185"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</row>
        <row r="186">
          <cell r="A186" t="str">
            <v>New Zealand</v>
          </cell>
          <cell r="B186" t="str">
            <v>NZL</v>
          </cell>
          <cell r="C186" t="str">
            <v>Nitrous oxide emissions (thousand metric tons of CO2 equivalent)</v>
          </cell>
          <cell r="D186" t="str">
            <v>EN.ATM.NOXE.KT.CE</v>
          </cell>
        </row>
        <row r="186">
          <cell r="AI186">
            <v>15030</v>
          </cell>
          <cell r="AJ186">
            <v>14790</v>
          </cell>
          <cell r="AK186">
            <v>14610</v>
          </cell>
          <cell r="AL186">
            <v>14510</v>
          </cell>
          <cell r="AM186">
            <v>14940</v>
          </cell>
          <cell r="AN186">
            <v>15340</v>
          </cell>
          <cell r="AO186">
            <v>14880</v>
          </cell>
          <cell r="AP186">
            <v>14810</v>
          </cell>
          <cell r="AQ186">
            <v>14480</v>
          </cell>
          <cell r="AR186">
            <v>14880</v>
          </cell>
          <cell r="AS186">
            <v>14790</v>
          </cell>
          <cell r="AT186">
            <v>14930</v>
          </cell>
          <cell r="AU186">
            <v>15700</v>
          </cell>
          <cell r="AV186">
            <v>15980</v>
          </cell>
          <cell r="AW186">
            <v>15270</v>
          </cell>
          <cell r="AX186">
            <v>15390</v>
          </cell>
          <cell r="AY186">
            <v>15230</v>
          </cell>
          <cell r="AZ186">
            <v>15140</v>
          </cell>
          <cell r="BA186">
            <v>14650</v>
          </cell>
          <cell r="BB186">
            <v>14470</v>
          </cell>
          <cell r="BC186">
            <v>14360</v>
          </cell>
          <cell r="BD186">
            <v>14540</v>
          </cell>
          <cell r="BE186">
            <v>14760</v>
          </cell>
          <cell r="BF186">
            <v>14740</v>
          </cell>
          <cell r="BG186">
            <v>14900</v>
          </cell>
          <cell r="BH186">
            <v>15180</v>
          </cell>
          <cell r="BI186">
            <v>15100</v>
          </cell>
          <cell r="BJ186">
            <v>15150</v>
          </cell>
          <cell r="BK186">
            <v>15190</v>
          </cell>
          <cell r="BL186">
            <v>15070</v>
          </cell>
        </row>
        <row r="187">
          <cell r="A187" t="str">
            <v>OECD members</v>
          </cell>
          <cell r="B187" t="str">
            <v>OED</v>
          </cell>
          <cell r="C187" t="str">
            <v>Nitrous oxide emissions (thousand metric tons of CO2 equivalent)</v>
          </cell>
          <cell r="D187" t="str">
            <v>EN.ATM.NOXE.KT.CE</v>
          </cell>
        </row>
        <row r="187">
          <cell r="AI187">
            <v>869720</v>
          </cell>
          <cell r="AJ187">
            <v>854340</v>
          </cell>
          <cell r="AK187">
            <v>846340</v>
          </cell>
          <cell r="AL187">
            <v>844540</v>
          </cell>
          <cell r="AM187">
            <v>859780</v>
          </cell>
          <cell r="AN187">
            <v>860770</v>
          </cell>
          <cell r="AO187">
            <v>876530</v>
          </cell>
          <cell r="AP187">
            <v>863560</v>
          </cell>
          <cell r="AQ187">
            <v>842010</v>
          </cell>
          <cell r="AR187">
            <v>828220</v>
          </cell>
          <cell r="AS187">
            <v>832090</v>
          </cell>
          <cell r="AT187">
            <v>830440</v>
          </cell>
          <cell r="AU187">
            <v>818310</v>
          </cell>
          <cell r="AV187">
            <v>789830</v>
          </cell>
          <cell r="AW187">
            <v>821610</v>
          </cell>
          <cell r="AX187">
            <v>796250</v>
          </cell>
          <cell r="AY187">
            <v>806750</v>
          </cell>
          <cell r="AZ187">
            <v>809640</v>
          </cell>
          <cell r="BA187">
            <v>762110</v>
          </cell>
          <cell r="BB187">
            <v>742290</v>
          </cell>
          <cell r="BC187">
            <v>732340</v>
          </cell>
          <cell r="BD187">
            <v>789110</v>
          </cell>
          <cell r="BE187">
            <v>786950</v>
          </cell>
          <cell r="BF187">
            <v>750110</v>
          </cell>
          <cell r="BG187">
            <v>761630</v>
          </cell>
          <cell r="BH187">
            <v>757870</v>
          </cell>
          <cell r="BI187">
            <v>753450</v>
          </cell>
          <cell r="BJ187">
            <v>777490</v>
          </cell>
          <cell r="BK187">
            <v>773000</v>
          </cell>
          <cell r="BL187">
            <v>758720</v>
          </cell>
        </row>
        <row r="188">
          <cell r="A188" t="str">
            <v>Oman</v>
          </cell>
          <cell r="B188" t="str">
            <v>OMN</v>
          </cell>
          <cell r="C188" t="str">
            <v>Nitrous oxide emissions (thousand metric tons of CO2 equivalent)</v>
          </cell>
          <cell r="D188" t="str">
            <v>EN.ATM.NOXE.KT.CE</v>
          </cell>
        </row>
        <row r="188">
          <cell r="AI188">
            <v>310</v>
          </cell>
          <cell r="AJ188">
            <v>340</v>
          </cell>
          <cell r="AK188">
            <v>360</v>
          </cell>
          <cell r="AL188">
            <v>380</v>
          </cell>
          <cell r="AM188">
            <v>400</v>
          </cell>
          <cell r="AN188">
            <v>420</v>
          </cell>
          <cell r="AO188">
            <v>420</v>
          </cell>
          <cell r="AP188">
            <v>430</v>
          </cell>
          <cell r="AQ188">
            <v>470</v>
          </cell>
          <cell r="AR188">
            <v>480</v>
          </cell>
          <cell r="AS188">
            <v>480</v>
          </cell>
          <cell r="AT188">
            <v>510</v>
          </cell>
          <cell r="AU188">
            <v>510</v>
          </cell>
          <cell r="AV188">
            <v>520</v>
          </cell>
          <cell r="AW188">
            <v>550</v>
          </cell>
          <cell r="AX188">
            <v>610</v>
          </cell>
          <cell r="AY188">
            <v>630</v>
          </cell>
          <cell r="AZ188">
            <v>680</v>
          </cell>
          <cell r="BA188">
            <v>730</v>
          </cell>
          <cell r="BB188">
            <v>730</v>
          </cell>
          <cell r="BC188">
            <v>770</v>
          </cell>
          <cell r="BD188">
            <v>820</v>
          </cell>
          <cell r="BE188">
            <v>860</v>
          </cell>
          <cell r="BF188">
            <v>970</v>
          </cell>
          <cell r="BG188">
            <v>990</v>
          </cell>
          <cell r="BH188">
            <v>1030</v>
          </cell>
          <cell r="BI188">
            <v>1040</v>
          </cell>
          <cell r="BJ188">
            <v>1030</v>
          </cell>
          <cell r="BK188">
            <v>1050</v>
          </cell>
          <cell r="BL188">
            <v>1060</v>
          </cell>
        </row>
        <row r="189">
          <cell r="A189" t="str">
            <v>Other small states</v>
          </cell>
          <cell r="B189" t="str">
            <v>OSS</v>
          </cell>
          <cell r="C189" t="str">
            <v>Nitrous oxide emissions (thousand metric tons of CO2 equivalent)</v>
          </cell>
          <cell r="D189" t="str">
            <v>EN.ATM.NOXE.KT.CE</v>
          </cell>
        </row>
        <row r="189">
          <cell r="AI189">
            <v>14050</v>
          </cell>
          <cell r="AJ189">
            <v>13870</v>
          </cell>
          <cell r="AK189">
            <v>13570</v>
          </cell>
          <cell r="AL189">
            <v>13180</v>
          </cell>
          <cell r="AM189">
            <v>13270</v>
          </cell>
          <cell r="AN189">
            <v>13550</v>
          </cell>
          <cell r="AO189">
            <v>14100</v>
          </cell>
          <cell r="AP189">
            <v>13690</v>
          </cell>
          <cell r="AQ189">
            <v>13530</v>
          </cell>
          <cell r="AR189">
            <v>13600</v>
          </cell>
          <cell r="AS189">
            <v>13760</v>
          </cell>
          <cell r="AT189">
            <v>14660</v>
          </cell>
          <cell r="AU189">
            <v>14370</v>
          </cell>
          <cell r="AV189">
            <v>11130</v>
          </cell>
          <cell r="AW189">
            <v>11660</v>
          </cell>
          <cell r="AX189">
            <v>12320</v>
          </cell>
          <cell r="AY189">
            <v>14360</v>
          </cell>
          <cell r="AZ189">
            <v>13230</v>
          </cell>
          <cell r="BA189">
            <v>16780</v>
          </cell>
          <cell r="BB189">
            <v>13530</v>
          </cell>
          <cell r="BC189">
            <v>19220</v>
          </cell>
          <cell r="BD189">
            <v>23880</v>
          </cell>
          <cell r="BE189">
            <v>18280</v>
          </cell>
          <cell r="BF189">
            <v>14180</v>
          </cell>
          <cell r="BG189">
            <v>12320</v>
          </cell>
          <cell r="BH189">
            <v>12070</v>
          </cell>
          <cell r="BI189">
            <v>11940</v>
          </cell>
          <cell r="BJ189">
            <v>13850</v>
          </cell>
          <cell r="BK189">
            <v>12240</v>
          </cell>
          <cell r="BL189">
            <v>10940</v>
          </cell>
        </row>
        <row r="190">
          <cell r="A190" t="str">
            <v>Pakistan</v>
          </cell>
          <cell r="B190" t="str">
            <v>PAK</v>
          </cell>
          <cell r="C190" t="str">
            <v>Nitrous oxide emissions (thousand metric tons of CO2 equivalent)</v>
          </cell>
          <cell r="D190" t="str">
            <v>EN.ATM.NOXE.KT.CE</v>
          </cell>
        </row>
        <row r="190">
          <cell r="AI190">
            <v>27740</v>
          </cell>
          <cell r="AJ190">
            <v>28110</v>
          </cell>
          <cell r="AK190">
            <v>29740</v>
          </cell>
          <cell r="AL190">
            <v>30560</v>
          </cell>
          <cell r="AM190">
            <v>33470</v>
          </cell>
          <cell r="AN190">
            <v>35810</v>
          </cell>
          <cell r="AO190">
            <v>36000</v>
          </cell>
          <cell r="AP190">
            <v>37140</v>
          </cell>
          <cell r="AQ190">
            <v>37640</v>
          </cell>
          <cell r="AR190">
            <v>38990</v>
          </cell>
          <cell r="AS190">
            <v>39910</v>
          </cell>
          <cell r="AT190">
            <v>40340</v>
          </cell>
          <cell r="AU190">
            <v>41520</v>
          </cell>
          <cell r="AV190">
            <v>42690</v>
          </cell>
          <cell r="AW190">
            <v>44080</v>
          </cell>
          <cell r="AX190">
            <v>46380</v>
          </cell>
          <cell r="AY190">
            <v>47940</v>
          </cell>
          <cell r="AZ190">
            <v>48040</v>
          </cell>
          <cell r="BA190">
            <v>50100</v>
          </cell>
          <cell r="BB190">
            <v>54370</v>
          </cell>
          <cell r="BC190">
            <v>53510</v>
          </cell>
          <cell r="BD190">
            <v>54510</v>
          </cell>
          <cell r="BE190">
            <v>53140</v>
          </cell>
          <cell r="BF190">
            <v>56510</v>
          </cell>
          <cell r="BG190">
            <v>57070</v>
          </cell>
          <cell r="BH190">
            <v>58250</v>
          </cell>
          <cell r="BI190">
            <v>60970</v>
          </cell>
          <cell r="BJ190">
            <v>64620</v>
          </cell>
          <cell r="BK190">
            <v>65740</v>
          </cell>
          <cell r="BL190">
            <v>66670</v>
          </cell>
        </row>
        <row r="191">
          <cell r="A191" t="str">
            <v>Panama</v>
          </cell>
          <cell r="B191" t="str">
            <v>PAN</v>
          </cell>
          <cell r="C191" t="str">
            <v>Nitrous oxide emissions (thousand metric tons of CO2 equivalent)</v>
          </cell>
          <cell r="D191" t="str">
            <v>EN.ATM.NOXE.KT.CE</v>
          </cell>
        </row>
        <row r="191">
          <cell r="AI191">
            <v>1120</v>
          </cell>
          <cell r="AJ191">
            <v>1110</v>
          </cell>
          <cell r="AK191">
            <v>1170</v>
          </cell>
          <cell r="AL191">
            <v>1200</v>
          </cell>
          <cell r="AM191">
            <v>1160</v>
          </cell>
          <cell r="AN191">
            <v>1160</v>
          </cell>
          <cell r="AO191">
            <v>1200</v>
          </cell>
          <cell r="AP191">
            <v>1120</v>
          </cell>
          <cell r="AQ191">
            <v>1150</v>
          </cell>
          <cell r="AR191">
            <v>1120</v>
          </cell>
          <cell r="AS191">
            <v>1100</v>
          </cell>
          <cell r="AT191">
            <v>1210</v>
          </cell>
          <cell r="AU191">
            <v>1210</v>
          </cell>
          <cell r="AV191">
            <v>1250</v>
          </cell>
          <cell r="AW191">
            <v>1220</v>
          </cell>
          <cell r="AX191">
            <v>1230</v>
          </cell>
          <cell r="AY191">
            <v>1260</v>
          </cell>
          <cell r="AZ191">
            <v>1220</v>
          </cell>
          <cell r="BA191">
            <v>1280</v>
          </cell>
          <cell r="BB191">
            <v>1310</v>
          </cell>
          <cell r="BC191">
            <v>1330</v>
          </cell>
          <cell r="BD191">
            <v>1340</v>
          </cell>
          <cell r="BE191">
            <v>1410</v>
          </cell>
          <cell r="BF191">
            <v>1440</v>
          </cell>
          <cell r="BG191">
            <v>1350</v>
          </cell>
          <cell r="BH191">
            <v>1330</v>
          </cell>
          <cell r="BI191">
            <v>1300</v>
          </cell>
          <cell r="BJ191">
            <v>1300</v>
          </cell>
          <cell r="BK191">
            <v>1310</v>
          </cell>
          <cell r="BL191">
            <v>1310</v>
          </cell>
        </row>
        <row r="192">
          <cell r="A192" t="str">
            <v>Peru</v>
          </cell>
          <cell r="B192" t="str">
            <v>PER</v>
          </cell>
          <cell r="C192" t="str">
            <v>Nitrous oxide emissions (thousand metric tons of CO2 equivalent)</v>
          </cell>
          <cell r="D192" t="str">
            <v>EN.ATM.NOXE.KT.CE</v>
          </cell>
        </row>
        <row r="192">
          <cell r="AI192">
            <v>6010</v>
          </cell>
          <cell r="AJ192">
            <v>5830</v>
          </cell>
          <cell r="AK192">
            <v>5770</v>
          </cell>
          <cell r="AL192">
            <v>5970</v>
          </cell>
          <cell r="AM192">
            <v>6550</v>
          </cell>
          <cell r="AN192">
            <v>6940</v>
          </cell>
          <cell r="AO192">
            <v>7140</v>
          </cell>
          <cell r="AP192">
            <v>7280</v>
          </cell>
          <cell r="AQ192">
            <v>7580</v>
          </cell>
          <cell r="AR192">
            <v>7900</v>
          </cell>
          <cell r="AS192">
            <v>8190</v>
          </cell>
          <cell r="AT192">
            <v>8190</v>
          </cell>
          <cell r="AU192">
            <v>8400</v>
          </cell>
          <cell r="AV192">
            <v>8480</v>
          </cell>
          <cell r="AW192">
            <v>8540</v>
          </cell>
          <cell r="AX192">
            <v>8550</v>
          </cell>
          <cell r="AY192">
            <v>8750</v>
          </cell>
          <cell r="AZ192">
            <v>9160</v>
          </cell>
          <cell r="BA192">
            <v>9060</v>
          </cell>
          <cell r="BB192">
            <v>9580</v>
          </cell>
          <cell r="BC192">
            <v>9450</v>
          </cell>
          <cell r="BD192">
            <v>9620</v>
          </cell>
          <cell r="BE192">
            <v>9690</v>
          </cell>
          <cell r="BF192">
            <v>9750</v>
          </cell>
          <cell r="BG192">
            <v>9650</v>
          </cell>
          <cell r="BH192">
            <v>9900</v>
          </cell>
          <cell r="BI192">
            <v>9980</v>
          </cell>
          <cell r="BJ192">
            <v>10240</v>
          </cell>
          <cell r="BK192">
            <v>9810</v>
          </cell>
          <cell r="BL192">
            <v>10150</v>
          </cell>
        </row>
        <row r="193">
          <cell r="A193" t="str">
            <v>Philippines</v>
          </cell>
          <cell r="B193" t="str">
            <v>PHL</v>
          </cell>
          <cell r="C193" t="str">
            <v>Nitrous oxide emissions (thousand metric tons of CO2 equivalent)</v>
          </cell>
          <cell r="D193" t="str">
            <v>EN.ATM.NOXE.KT.CE</v>
          </cell>
        </row>
        <row r="193">
          <cell r="AI193">
            <v>8960</v>
          </cell>
          <cell r="AJ193">
            <v>8320</v>
          </cell>
          <cell r="AK193">
            <v>8700</v>
          </cell>
          <cell r="AL193">
            <v>9180</v>
          </cell>
          <cell r="AM193">
            <v>9380</v>
          </cell>
          <cell r="AN193">
            <v>9600</v>
          </cell>
          <cell r="AO193">
            <v>10450</v>
          </cell>
          <cell r="AP193">
            <v>11170</v>
          </cell>
          <cell r="AQ193">
            <v>10190</v>
          </cell>
          <cell r="AR193">
            <v>10870</v>
          </cell>
          <cell r="AS193">
            <v>11040</v>
          </cell>
          <cell r="AT193">
            <v>11280</v>
          </cell>
          <cell r="AU193">
            <v>11080</v>
          </cell>
          <cell r="AV193">
            <v>12000</v>
          </cell>
          <cell r="AW193">
            <v>12550</v>
          </cell>
          <cell r="AX193">
            <v>12110</v>
          </cell>
          <cell r="AY193">
            <v>11580</v>
          </cell>
          <cell r="AZ193">
            <v>12060</v>
          </cell>
          <cell r="BA193">
            <v>11460</v>
          </cell>
          <cell r="BB193">
            <v>11760</v>
          </cell>
          <cell r="BC193">
            <v>12760</v>
          </cell>
          <cell r="BD193">
            <v>12200</v>
          </cell>
          <cell r="BE193">
            <v>11960</v>
          </cell>
          <cell r="BF193">
            <v>12410</v>
          </cell>
          <cell r="BG193">
            <v>12930</v>
          </cell>
          <cell r="BH193">
            <v>12610</v>
          </cell>
          <cell r="BI193">
            <v>13360</v>
          </cell>
          <cell r="BJ193">
            <v>14450</v>
          </cell>
          <cell r="BK193">
            <v>13780</v>
          </cell>
          <cell r="BL193">
            <v>14070</v>
          </cell>
        </row>
        <row r="194">
          <cell r="A194" t="str">
            <v>Palau</v>
          </cell>
          <cell r="B194" t="str">
            <v>PLW</v>
          </cell>
          <cell r="C194" t="str">
            <v>Nitrous oxide emissions (thousand metric tons of CO2 equivalent)</v>
          </cell>
          <cell r="D194" t="str">
            <v>EN.ATM.NOXE.KT.CE</v>
          </cell>
        </row>
        <row r="195">
          <cell r="A195" t="str">
            <v>Papua New Guinea</v>
          </cell>
          <cell r="B195" t="str">
            <v>PNG</v>
          </cell>
          <cell r="C195" t="str">
            <v>Nitrous oxide emissions (thousand metric tons of CO2 equivalent)</v>
          </cell>
          <cell r="D195" t="str">
            <v>EN.ATM.NOXE.KT.CE</v>
          </cell>
        </row>
        <row r="195">
          <cell r="AI195">
            <v>2930</v>
          </cell>
          <cell r="AJ195">
            <v>2940</v>
          </cell>
          <cell r="AK195">
            <v>2960</v>
          </cell>
          <cell r="AL195">
            <v>2960</v>
          </cell>
          <cell r="AM195">
            <v>2970</v>
          </cell>
          <cell r="AN195">
            <v>3210</v>
          </cell>
          <cell r="AO195">
            <v>3150</v>
          </cell>
          <cell r="AP195">
            <v>3260</v>
          </cell>
          <cell r="AQ195">
            <v>3210</v>
          </cell>
          <cell r="AR195">
            <v>3360</v>
          </cell>
          <cell r="AS195">
            <v>3500</v>
          </cell>
          <cell r="AT195">
            <v>3580</v>
          </cell>
          <cell r="AU195">
            <v>3690</v>
          </cell>
          <cell r="AV195">
            <v>3710</v>
          </cell>
          <cell r="AW195">
            <v>3870</v>
          </cell>
          <cell r="AX195">
            <v>3700</v>
          </cell>
          <cell r="AY195">
            <v>3730</v>
          </cell>
          <cell r="AZ195">
            <v>3620</v>
          </cell>
          <cell r="BA195">
            <v>3590</v>
          </cell>
          <cell r="BB195">
            <v>3610</v>
          </cell>
          <cell r="BC195">
            <v>3600</v>
          </cell>
          <cell r="BD195">
            <v>3550</v>
          </cell>
          <cell r="BE195">
            <v>3590</v>
          </cell>
          <cell r="BF195">
            <v>3590</v>
          </cell>
          <cell r="BG195">
            <v>3650</v>
          </cell>
          <cell r="BH195">
            <v>3740</v>
          </cell>
          <cell r="BI195">
            <v>3570</v>
          </cell>
          <cell r="BJ195">
            <v>3630</v>
          </cell>
          <cell r="BK195">
            <v>3770</v>
          </cell>
          <cell r="BL195">
            <v>3660</v>
          </cell>
        </row>
        <row r="196">
          <cell r="A196" t="str">
            <v>Poland</v>
          </cell>
          <cell r="B196" t="str">
            <v>POL</v>
          </cell>
          <cell r="C196" t="str">
            <v>Nitrous oxide emissions (thousand metric tons of CO2 equivalent)</v>
          </cell>
          <cell r="D196" t="str">
            <v>EN.ATM.NOXE.KT.CE</v>
          </cell>
        </row>
        <row r="196">
          <cell r="AI196">
            <v>24620</v>
          </cell>
          <cell r="AJ196">
            <v>23750</v>
          </cell>
          <cell r="AK196">
            <v>22790</v>
          </cell>
          <cell r="AL196">
            <v>23340</v>
          </cell>
          <cell r="AM196">
            <v>23550</v>
          </cell>
          <cell r="AN196">
            <v>24020</v>
          </cell>
          <cell r="AO196">
            <v>24010</v>
          </cell>
          <cell r="AP196">
            <v>24400</v>
          </cell>
          <cell r="AQ196">
            <v>23030</v>
          </cell>
          <cell r="AR196">
            <v>22650</v>
          </cell>
          <cell r="AS196">
            <v>22970</v>
          </cell>
          <cell r="AT196">
            <v>22800</v>
          </cell>
          <cell r="AU196">
            <v>22320</v>
          </cell>
          <cell r="AV196">
            <v>22960</v>
          </cell>
          <cell r="AW196">
            <v>23040</v>
          </cell>
          <cell r="AX196">
            <v>23850</v>
          </cell>
          <cell r="AY196">
            <v>24200</v>
          </cell>
          <cell r="AZ196">
            <v>25170</v>
          </cell>
          <cell r="BA196">
            <v>24050</v>
          </cell>
          <cell r="BB196">
            <v>20780</v>
          </cell>
          <cell r="BC196">
            <v>21560</v>
          </cell>
          <cell r="BD196">
            <v>21250</v>
          </cell>
          <cell r="BE196">
            <v>21680</v>
          </cell>
          <cell r="BF196">
            <v>20800</v>
          </cell>
          <cell r="BG196">
            <v>20290</v>
          </cell>
          <cell r="BH196">
            <v>20500</v>
          </cell>
          <cell r="BI196">
            <v>21420</v>
          </cell>
          <cell r="BJ196">
            <v>21500</v>
          </cell>
          <cell r="BK196">
            <v>21400</v>
          </cell>
          <cell r="BL196">
            <v>21680</v>
          </cell>
        </row>
        <row r="197">
          <cell r="A197" t="str">
            <v>Pre-demographic dividend</v>
          </cell>
          <cell r="B197" t="str">
            <v>PRE</v>
          </cell>
          <cell r="C197" t="str">
            <v>Nitrous oxide emissions (thousand metric tons of CO2 equivalent)</v>
          </cell>
          <cell r="D197" t="str">
            <v>EN.ATM.NOXE.KT.CE</v>
          </cell>
        </row>
        <row r="197">
          <cell r="AI197">
            <v>209070</v>
          </cell>
          <cell r="AJ197">
            <v>211320</v>
          </cell>
          <cell r="AK197">
            <v>215460</v>
          </cell>
          <cell r="AL197">
            <v>220780</v>
          </cell>
          <cell r="AM197">
            <v>282590</v>
          </cell>
          <cell r="AN197">
            <v>285560</v>
          </cell>
          <cell r="AO197">
            <v>284760</v>
          </cell>
          <cell r="AP197">
            <v>287590</v>
          </cell>
          <cell r="AQ197">
            <v>301580</v>
          </cell>
          <cell r="AR197">
            <v>300310</v>
          </cell>
          <cell r="AS197">
            <v>305480</v>
          </cell>
          <cell r="AT197">
            <v>300010</v>
          </cell>
          <cell r="AU197">
            <v>312850</v>
          </cell>
          <cell r="AV197">
            <v>327250</v>
          </cell>
          <cell r="AW197">
            <v>328020</v>
          </cell>
          <cell r="AX197">
            <v>342220</v>
          </cell>
          <cell r="AY197">
            <v>332450</v>
          </cell>
          <cell r="AZ197">
            <v>344670</v>
          </cell>
          <cell r="BA197">
            <v>349570</v>
          </cell>
          <cell r="BB197">
            <v>347610</v>
          </cell>
          <cell r="BC197">
            <v>357380</v>
          </cell>
          <cell r="BD197">
            <v>361890</v>
          </cell>
          <cell r="BE197">
            <v>369330</v>
          </cell>
          <cell r="BF197">
            <v>376150</v>
          </cell>
          <cell r="BG197">
            <v>378120</v>
          </cell>
          <cell r="BH197">
            <v>382470</v>
          </cell>
          <cell r="BI197">
            <v>397250</v>
          </cell>
          <cell r="BJ197">
            <v>395090</v>
          </cell>
          <cell r="BK197">
            <v>399230</v>
          </cell>
          <cell r="BL197">
            <v>403160</v>
          </cell>
        </row>
        <row r="198">
          <cell r="A198" t="str">
            <v>Puerto Rico</v>
          </cell>
          <cell r="B198" t="str">
            <v>PRI</v>
          </cell>
          <cell r="C198" t="str">
            <v>Nitrous oxide emissions (thousand metric tons of CO2 equivalent)</v>
          </cell>
          <cell r="D198" t="str">
            <v>EN.ATM.NOXE.KT.CE</v>
          </cell>
        </row>
        <row r="199">
          <cell r="A199" t="str">
            <v>Korea, Dem. People's Rep.</v>
          </cell>
          <cell r="B199" t="str">
            <v>PRK</v>
          </cell>
          <cell r="C199" t="str">
            <v>Nitrous oxide emissions (thousand metric tons of CO2 equivalent)</v>
          </cell>
          <cell r="D199" t="str">
            <v>EN.ATM.NOXE.KT.CE</v>
          </cell>
        </row>
        <row r="199">
          <cell r="AI199">
            <v>4510</v>
          </cell>
          <cell r="AJ199">
            <v>4750</v>
          </cell>
          <cell r="AK199">
            <v>4840</v>
          </cell>
          <cell r="AL199">
            <v>4980</v>
          </cell>
          <cell r="AM199">
            <v>5060</v>
          </cell>
          <cell r="AN199">
            <v>4330</v>
          </cell>
          <cell r="AO199">
            <v>3650</v>
          </cell>
          <cell r="AP199">
            <v>3140</v>
          </cell>
          <cell r="AQ199">
            <v>2850</v>
          </cell>
          <cell r="AR199">
            <v>2480</v>
          </cell>
          <cell r="AS199">
            <v>2090</v>
          </cell>
          <cell r="AT199">
            <v>2200</v>
          </cell>
          <cell r="AU199">
            <v>2230</v>
          </cell>
          <cell r="AV199">
            <v>2310</v>
          </cell>
          <cell r="AW199">
            <v>2370</v>
          </cell>
          <cell r="AX199">
            <v>2460</v>
          </cell>
          <cell r="AY199">
            <v>2440</v>
          </cell>
          <cell r="AZ199">
            <v>2340</v>
          </cell>
          <cell r="BA199">
            <v>2410</v>
          </cell>
          <cell r="BB199">
            <v>2330</v>
          </cell>
          <cell r="BC199">
            <v>2310</v>
          </cell>
          <cell r="BD199">
            <v>2290</v>
          </cell>
          <cell r="BE199">
            <v>2340</v>
          </cell>
          <cell r="BF199">
            <v>2270</v>
          </cell>
          <cell r="BG199">
            <v>2280</v>
          </cell>
          <cell r="BH199">
            <v>2250</v>
          </cell>
          <cell r="BI199">
            <v>2280</v>
          </cell>
          <cell r="BJ199">
            <v>2380</v>
          </cell>
          <cell r="BK199">
            <v>2330</v>
          </cell>
          <cell r="BL199">
            <v>2430</v>
          </cell>
        </row>
        <row r="200">
          <cell r="A200" t="str">
            <v>Portugal</v>
          </cell>
          <cell r="B200" t="str">
            <v>PRT</v>
          </cell>
          <cell r="C200" t="str">
            <v>Nitrous oxide emissions (thousand metric tons of CO2 equivalent)</v>
          </cell>
          <cell r="D200" t="str">
            <v>EN.ATM.NOXE.KT.CE</v>
          </cell>
        </row>
        <row r="200">
          <cell r="AI200">
            <v>4020</v>
          </cell>
          <cell r="AJ200">
            <v>3920</v>
          </cell>
          <cell r="AK200">
            <v>3830</v>
          </cell>
          <cell r="AL200">
            <v>3730</v>
          </cell>
          <cell r="AM200">
            <v>3690</v>
          </cell>
          <cell r="AN200">
            <v>3820</v>
          </cell>
          <cell r="AO200">
            <v>3920</v>
          </cell>
          <cell r="AP200">
            <v>3870</v>
          </cell>
          <cell r="AQ200">
            <v>4020</v>
          </cell>
          <cell r="AR200">
            <v>3990</v>
          </cell>
          <cell r="AS200">
            <v>4000</v>
          </cell>
          <cell r="AT200">
            <v>3700</v>
          </cell>
          <cell r="AU200">
            <v>4110</v>
          </cell>
          <cell r="AV200">
            <v>3810</v>
          </cell>
          <cell r="AW200">
            <v>3940</v>
          </cell>
          <cell r="AX200">
            <v>3770</v>
          </cell>
          <cell r="AY200">
            <v>3620</v>
          </cell>
          <cell r="AZ200">
            <v>3790</v>
          </cell>
          <cell r="BA200">
            <v>3690</v>
          </cell>
          <cell r="BB200">
            <v>3410</v>
          </cell>
          <cell r="BC200">
            <v>3360</v>
          </cell>
          <cell r="BD200">
            <v>3090</v>
          </cell>
          <cell r="BE200">
            <v>3100</v>
          </cell>
          <cell r="BF200">
            <v>3110</v>
          </cell>
          <cell r="BG200">
            <v>3240</v>
          </cell>
          <cell r="BH200">
            <v>3230</v>
          </cell>
          <cell r="BI200">
            <v>3170</v>
          </cell>
          <cell r="BJ200">
            <v>3270</v>
          </cell>
          <cell r="BK200">
            <v>2950</v>
          </cell>
          <cell r="BL200">
            <v>2980</v>
          </cell>
        </row>
        <row r="201">
          <cell r="A201" t="str">
            <v>Paraguay</v>
          </cell>
          <cell r="B201" t="str">
            <v>PRY</v>
          </cell>
          <cell r="C201" t="str">
            <v>Nitrous oxide emissions (thousand metric tons of CO2 equivalent)</v>
          </cell>
          <cell r="D201" t="str">
            <v>EN.ATM.NOXE.KT.CE</v>
          </cell>
        </row>
        <row r="201">
          <cell r="AI201">
            <v>12680</v>
          </cell>
          <cell r="AJ201">
            <v>10570</v>
          </cell>
          <cell r="AK201">
            <v>8940</v>
          </cell>
          <cell r="AL201">
            <v>7590</v>
          </cell>
          <cell r="AM201">
            <v>6100</v>
          </cell>
          <cell r="AN201">
            <v>6470</v>
          </cell>
          <cell r="AO201">
            <v>6030</v>
          </cell>
          <cell r="AP201">
            <v>6090</v>
          </cell>
          <cell r="AQ201">
            <v>6180</v>
          </cell>
          <cell r="AR201">
            <v>6430</v>
          </cell>
          <cell r="AS201">
            <v>6290</v>
          </cell>
          <cell r="AT201">
            <v>7280</v>
          </cell>
          <cell r="AU201">
            <v>7170</v>
          </cell>
          <cell r="AV201">
            <v>7810</v>
          </cell>
          <cell r="AW201">
            <v>7060</v>
          </cell>
          <cell r="AX201">
            <v>7530</v>
          </cell>
          <cell r="AY201">
            <v>7520</v>
          </cell>
          <cell r="AZ201">
            <v>8500</v>
          </cell>
          <cell r="BA201">
            <v>7820</v>
          </cell>
          <cell r="BB201">
            <v>8000</v>
          </cell>
          <cell r="BC201">
            <v>8740</v>
          </cell>
          <cell r="BD201">
            <v>9160</v>
          </cell>
          <cell r="BE201">
            <v>9210</v>
          </cell>
          <cell r="BF201">
            <v>9930</v>
          </cell>
          <cell r="BG201">
            <v>10180</v>
          </cell>
          <cell r="BH201">
            <v>10020</v>
          </cell>
          <cell r="BI201">
            <v>10130</v>
          </cell>
          <cell r="BJ201">
            <v>10950</v>
          </cell>
          <cell r="BK201">
            <v>10080</v>
          </cell>
          <cell r="BL201">
            <v>10440</v>
          </cell>
        </row>
        <row r="202">
          <cell r="A202" t="str">
            <v>West Bank and Gaza</v>
          </cell>
          <cell r="B202" t="str">
            <v>PSE</v>
          </cell>
          <cell r="C202" t="str">
            <v>Nitrous oxide emissions (thousand metric tons of CO2 equivalent)</v>
          </cell>
          <cell r="D202" t="str">
            <v>EN.ATM.NOXE.KT.CE</v>
          </cell>
        </row>
        <row r="203">
          <cell r="A203" t="str">
            <v>Pacific island small states</v>
          </cell>
          <cell r="B203" t="str">
            <v>PSS</v>
          </cell>
          <cell r="C203" t="str">
            <v>Nitrous oxide emissions (thousand metric tons of CO2 equivalent)</v>
          </cell>
          <cell r="D203" t="str">
            <v>EN.ATM.NOXE.KT.CE</v>
          </cell>
        </row>
        <row r="203">
          <cell r="AI203">
            <v>550</v>
          </cell>
          <cell r="AJ203">
            <v>550</v>
          </cell>
          <cell r="AK203">
            <v>550</v>
          </cell>
          <cell r="AL203">
            <v>600</v>
          </cell>
          <cell r="AM203">
            <v>610</v>
          </cell>
          <cell r="AN203">
            <v>640</v>
          </cell>
          <cell r="AO203">
            <v>640</v>
          </cell>
          <cell r="AP203">
            <v>640</v>
          </cell>
          <cell r="AQ203">
            <v>620</v>
          </cell>
          <cell r="AR203">
            <v>610</v>
          </cell>
          <cell r="AS203">
            <v>580</v>
          </cell>
          <cell r="AT203">
            <v>590</v>
          </cell>
          <cell r="AU203">
            <v>600</v>
          </cell>
          <cell r="AV203">
            <v>570</v>
          </cell>
          <cell r="AW203">
            <v>600</v>
          </cell>
          <cell r="AX203">
            <v>590</v>
          </cell>
          <cell r="AY203">
            <v>580</v>
          </cell>
          <cell r="AZ203">
            <v>610</v>
          </cell>
          <cell r="BA203">
            <v>620</v>
          </cell>
          <cell r="BB203">
            <v>600</v>
          </cell>
          <cell r="BC203">
            <v>600</v>
          </cell>
          <cell r="BD203">
            <v>620</v>
          </cell>
          <cell r="BE203">
            <v>630</v>
          </cell>
          <cell r="BF203">
            <v>630</v>
          </cell>
          <cell r="BG203">
            <v>460</v>
          </cell>
          <cell r="BH203">
            <v>480</v>
          </cell>
          <cell r="BI203">
            <v>470</v>
          </cell>
          <cell r="BJ203">
            <v>500</v>
          </cell>
          <cell r="BK203">
            <v>490</v>
          </cell>
          <cell r="BL203">
            <v>530</v>
          </cell>
        </row>
        <row r="204">
          <cell r="A204" t="str">
            <v>Post-demographic dividend</v>
          </cell>
          <cell r="B204" t="str">
            <v>PST</v>
          </cell>
          <cell r="C204" t="str">
            <v>Nitrous oxide emissions (thousand metric tons of CO2 equivalent)</v>
          </cell>
          <cell r="D204" t="str">
            <v>EN.ATM.NOXE.KT.CE</v>
          </cell>
        </row>
        <row r="204">
          <cell r="AI204">
            <v>815130</v>
          </cell>
          <cell r="AJ204">
            <v>800080</v>
          </cell>
          <cell r="AK204">
            <v>783890</v>
          </cell>
          <cell r="AL204">
            <v>774680</v>
          </cell>
          <cell r="AM204">
            <v>789570</v>
          </cell>
          <cell r="AN204">
            <v>788740</v>
          </cell>
          <cell r="AO204">
            <v>799360</v>
          </cell>
          <cell r="AP204">
            <v>785990</v>
          </cell>
          <cell r="AQ204">
            <v>758910</v>
          </cell>
          <cell r="AR204">
            <v>746250</v>
          </cell>
          <cell r="AS204">
            <v>749800</v>
          </cell>
          <cell r="AT204">
            <v>750230</v>
          </cell>
          <cell r="AU204">
            <v>740820</v>
          </cell>
          <cell r="AV204">
            <v>708980</v>
          </cell>
          <cell r="AW204">
            <v>739670</v>
          </cell>
          <cell r="AX204">
            <v>710170</v>
          </cell>
          <cell r="AY204">
            <v>718960</v>
          </cell>
          <cell r="AZ204">
            <v>720360</v>
          </cell>
          <cell r="BA204">
            <v>679280</v>
          </cell>
          <cell r="BB204">
            <v>656040</v>
          </cell>
          <cell r="BC204">
            <v>645810</v>
          </cell>
          <cell r="BD204">
            <v>708040</v>
          </cell>
          <cell r="BE204">
            <v>700000</v>
          </cell>
          <cell r="BF204">
            <v>662920</v>
          </cell>
          <cell r="BG204">
            <v>679570</v>
          </cell>
          <cell r="BH204">
            <v>674930</v>
          </cell>
          <cell r="BI204">
            <v>663710</v>
          </cell>
          <cell r="BJ204">
            <v>688210</v>
          </cell>
          <cell r="BK204">
            <v>684490</v>
          </cell>
          <cell r="BL204">
            <v>666680</v>
          </cell>
        </row>
        <row r="205">
          <cell r="A205" t="str">
            <v>French Polynesia</v>
          </cell>
          <cell r="B205" t="str">
            <v>PYF</v>
          </cell>
          <cell r="C205" t="str">
            <v>Nitrous oxide emissions (thousand metric tons of CO2 equivalent)</v>
          </cell>
          <cell r="D205" t="str">
            <v>EN.ATM.NOXE.KT.CE</v>
          </cell>
        </row>
        <row r="206">
          <cell r="A206" t="str">
            <v>Qatar</v>
          </cell>
          <cell r="B206" t="str">
            <v>QAT</v>
          </cell>
          <cell r="C206" t="str">
            <v>Nitrous oxide emissions (thousand metric tons of CO2 equivalent)</v>
          </cell>
          <cell r="D206" t="str">
            <v>EN.ATM.NOXE.KT.CE</v>
          </cell>
        </row>
        <row r="206">
          <cell r="AI206">
            <v>100</v>
          </cell>
          <cell r="AJ206">
            <v>100</v>
          </cell>
          <cell r="AK206">
            <v>110</v>
          </cell>
          <cell r="AL206">
            <v>120</v>
          </cell>
          <cell r="AM206">
            <v>150</v>
          </cell>
          <cell r="AN206">
            <v>160</v>
          </cell>
          <cell r="AO206">
            <v>140</v>
          </cell>
          <cell r="AP206">
            <v>140</v>
          </cell>
          <cell r="AQ206">
            <v>140</v>
          </cell>
          <cell r="AR206">
            <v>140</v>
          </cell>
          <cell r="AS206">
            <v>150</v>
          </cell>
          <cell r="AT206">
            <v>140</v>
          </cell>
          <cell r="AU206">
            <v>150</v>
          </cell>
          <cell r="AV206">
            <v>160</v>
          </cell>
          <cell r="AW206">
            <v>170</v>
          </cell>
          <cell r="AX206">
            <v>180</v>
          </cell>
          <cell r="AY206">
            <v>210</v>
          </cell>
          <cell r="AZ206">
            <v>330</v>
          </cell>
          <cell r="BA206">
            <v>370</v>
          </cell>
          <cell r="BB206">
            <v>390</v>
          </cell>
          <cell r="BC206">
            <v>410</v>
          </cell>
          <cell r="BD206">
            <v>440</v>
          </cell>
          <cell r="BE206">
            <v>450</v>
          </cell>
          <cell r="BF206">
            <v>480</v>
          </cell>
          <cell r="BG206">
            <v>530</v>
          </cell>
          <cell r="BH206">
            <v>560</v>
          </cell>
          <cell r="BI206">
            <v>610</v>
          </cell>
          <cell r="BJ206">
            <v>630</v>
          </cell>
          <cell r="BK206">
            <v>620</v>
          </cell>
          <cell r="BL206">
            <v>650</v>
          </cell>
        </row>
        <row r="207">
          <cell r="A207" t="str">
            <v>Romania</v>
          </cell>
          <cell r="B207" t="str">
            <v>ROU</v>
          </cell>
          <cell r="C207" t="str">
            <v>Nitrous oxide emissions (thousand metric tons of CO2 equivalent)</v>
          </cell>
          <cell r="D207" t="str">
            <v>EN.ATM.NOXE.KT.CE</v>
          </cell>
        </row>
        <row r="207">
          <cell r="AI207">
            <v>18070</v>
          </cell>
          <cell r="AJ207">
            <v>12940</v>
          </cell>
          <cell r="AK207">
            <v>13260</v>
          </cell>
          <cell r="AL207">
            <v>13100</v>
          </cell>
          <cell r="AM207">
            <v>11640</v>
          </cell>
          <cell r="AN207">
            <v>11790</v>
          </cell>
          <cell r="AO207">
            <v>11810</v>
          </cell>
          <cell r="AP207">
            <v>11350</v>
          </cell>
          <cell r="AQ207">
            <v>10360</v>
          </cell>
          <cell r="AR207">
            <v>9720</v>
          </cell>
          <cell r="AS207">
            <v>10520</v>
          </cell>
          <cell r="AT207">
            <v>10250</v>
          </cell>
          <cell r="AU207">
            <v>9280</v>
          </cell>
          <cell r="AV207">
            <v>9910</v>
          </cell>
          <cell r="AW207">
            <v>11050</v>
          </cell>
          <cell r="AX207">
            <v>11130</v>
          </cell>
          <cell r="AY207">
            <v>10110</v>
          </cell>
          <cell r="AZ207">
            <v>10140</v>
          </cell>
          <cell r="BA207">
            <v>9230</v>
          </cell>
          <cell r="BB207">
            <v>8670</v>
          </cell>
          <cell r="BC207">
            <v>9190</v>
          </cell>
          <cell r="BD207">
            <v>9110</v>
          </cell>
          <cell r="BE207">
            <v>8380</v>
          </cell>
          <cell r="BF207">
            <v>8580</v>
          </cell>
          <cell r="BG207">
            <v>8310</v>
          </cell>
          <cell r="BH207">
            <v>8530</v>
          </cell>
          <cell r="BI207">
            <v>8630</v>
          </cell>
          <cell r="BJ207">
            <v>8890</v>
          </cell>
          <cell r="BK207">
            <v>8950</v>
          </cell>
          <cell r="BL207">
            <v>8940</v>
          </cell>
        </row>
        <row r="208">
          <cell r="A208" t="str">
            <v>Russian Federation</v>
          </cell>
          <cell r="B208" t="str">
            <v>RUS</v>
          </cell>
          <cell r="C208" t="str">
            <v>Nitrous oxide emissions (thousand metric tons of CO2 equivalent)</v>
          </cell>
          <cell r="D208" t="str">
            <v>EN.ATM.NOXE.KT.CE</v>
          </cell>
        </row>
        <row r="208">
          <cell r="AI208">
            <v>105590</v>
          </cell>
          <cell r="AJ208">
            <v>99750</v>
          </cell>
          <cell r="AK208">
            <v>91050</v>
          </cell>
          <cell r="AL208">
            <v>83090</v>
          </cell>
          <cell r="AM208">
            <v>69730</v>
          </cell>
          <cell r="AN208">
            <v>64560</v>
          </cell>
          <cell r="AO208">
            <v>61060</v>
          </cell>
          <cell r="AP208">
            <v>56720</v>
          </cell>
          <cell r="AQ208">
            <v>52380</v>
          </cell>
          <cell r="AR208">
            <v>50370</v>
          </cell>
          <cell r="AS208">
            <v>51670</v>
          </cell>
          <cell r="AT208">
            <v>54340</v>
          </cell>
          <cell r="AU208">
            <v>54270</v>
          </cell>
          <cell r="AV208">
            <v>55000</v>
          </cell>
          <cell r="AW208">
            <v>50790</v>
          </cell>
          <cell r="AX208">
            <v>50750</v>
          </cell>
          <cell r="AY208">
            <v>50940</v>
          </cell>
          <cell r="AZ208">
            <v>51980</v>
          </cell>
          <cell r="BA208">
            <v>56580</v>
          </cell>
          <cell r="BB208">
            <v>54980</v>
          </cell>
          <cell r="BC208">
            <v>53340</v>
          </cell>
          <cell r="BD208">
            <v>56050</v>
          </cell>
          <cell r="BE208">
            <v>54920</v>
          </cell>
          <cell r="BF208">
            <v>55230</v>
          </cell>
          <cell r="BG208">
            <v>57350</v>
          </cell>
          <cell r="BH208">
            <v>57100</v>
          </cell>
          <cell r="BI208">
            <v>59570</v>
          </cell>
          <cell r="BJ208">
            <v>60310</v>
          </cell>
          <cell r="BK208">
            <v>60930</v>
          </cell>
          <cell r="BL208">
            <v>61740</v>
          </cell>
        </row>
        <row r="209">
          <cell r="A209" t="str">
            <v>Rwanda</v>
          </cell>
          <cell r="B209" t="str">
            <v>RWA</v>
          </cell>
          <cell r="C209" t="str">
            <v>Nitrous oxide emissions (thousand metric tons of CO2 equivalent)</v>
          </cell>
          <cell r="D209" t="str">
            <v>EN.ATM.NOXE.KT.CE</v>
          </cell>
        </row>
        <row r="209">
          <cell r="AI209">
            <v>880</v>
          </cell>
          <cell r="AJ209">
            <v>900</v>
          </cell>
          <cell r="AK209">
            <v>870</v>
          </cell>
          <cell r="AL209">
            <v>840</v>
          </cell>
          <cell r="AM209">
            <v>800</v>
          </cell>
          <cell r="AN209">
            <v>700</v>
          </cell>
          <cell r="AO209">
            <v>750</v>
          </cell>
          <cell r="AP209">
            <v>790</v>
          </cell>
          <cell r="AQ209">
            <v>830</v>
          </cell>
          <cell r="AR209">
            <v>900</v>
          </cell>
          <cell r="AS209">
            <v>930</v>
          </cell>
          <cell r="AT209">
            <v>980</v>
          </cell>
          <cell r="AU209">
            <v>1040</v>
          </cell>
          <cell r="AV209">
            <v>1130</v>
          </cell>
          <cell r="AW209">
            <v>1200</v>
          </cell>
          <cell r="AX209">
            <v>1280</v>
          </cell>
          <cell r="AY209">
            <v>1390</v>
          </cell>
          <cell r="AZ209">
            <v>1470</v>
          </cell>
          <cell r="BA209">
            <v>1560</v>
          </cell>
          <cell r="BB209">
            <v>1600</v>
          </cell>
          <cell r="BC209">
            <v>1700</v>
          </cell>
          <cell r="BD209">
            <v>1640</v>
          </cell>
          <cell r="BE209">
            <v>1700</v>
          </cell>
          <cell r="BF209">
            <v>1750</v>
          </cell>
          <cell r="BG209">
            <v>1720</v>
          </cell>
          <cell r="BH209">
            <v>1980</v>
          </cell>
          <cell r="BI209">
            <v>1910</v>
          </cell>
          <cell r="BJ209">
            <v>1940</v>
          </cell>
          <cell r="BK209">
            <v>1890</v>
          </cell>
          <cell r="BL209">
            <v>1890</v>
          </cell>
        </row>
        <row r="210">
          <cell r="A210" t="str">
            <v>South Asia</v>
          </cell>
          <cell r="B210" t="str">
            <v>SAS</v>
          </cell>
          <cell r="C210" t="str">
            <v>Nitrous oxide emissions (thousand metric tons of CO2 equivalent)</v>
          </cell>
          <cell r="D210" t="str">
            <v>EN.ATM.NOXE.KT.CE</v>
          </cell>
        </row>
        <row r="210">
          <cell r="AI210">
            <v>198590</v>
          </cell>
          <cell r="AJ210">
            <v>203970</v>
          </cell>
          <cell r="AK210">
            <v>210090</v>
          </cell>
          <cell r="AL210">
            <v>215050</v>
          </cell>
          <cell r="AM210">
            <v>224370</v>
          </cell>
          <cell r="AN210">
            <v>231750</v>
          </cell>
          <cell r="AO210">
            <v>237750</v>
          </cell>
          <cell r="AP210">
            <v>244040</v>
          </cell>
          <cell r="AQ210">
            <v>248880</v>
          </cell>
          <cell r="AR210">
            <v>254940</v>
          </cell>
          <cell r="AS210">
            <v>252200</v>
          </cell>
          <cell r="AT210">
            <v>256880</v>
          </cell>
          <cell r="AU210">
            <v>253280</v>
          </cell>
          <cell r="AV210">
            <v>261100</v>
          </cell>
          <cell r="AW210">
            <v>269470</v>
          </cell>
          <cell r="AX210">
            <v>282590</v>
          </cell>
          <cell r="AY210">
            <v>294640</v>
          </cell>
          <cell r="AZ210">
            <v>304260</v>
          </cell>
          <cell r="BA210">
            <v>313850</v>
          </cell>
          <cell r="BB210">
            <v>323010</v>
          </cell>
          <cell r="BC210">
            <v>331930</v>
          </cell>
          <cell r="BD210">
            <v>342500</v>
          </cell>
          <cell r="BE210">
            <v>338670</v>
          </cell>
          <cell r="BF210">
            <v>342580</v>
          </cell>
          <cell r="BG210">
            <v>347880</v>
          </cell>
          <cell r="BH210">
            <v>353400</v>
          </cell>
          <cell r="BI210">
            <v>353930</v>
          </cell>
          <cell r="BJ210">
            <v>363520</v>
          </cell>
          <cell r="BK210">
            <v>371730</v>
          </cell>
          <cell r="BL210">
            <v>370460</v>
          </cell>
        </row>
        <row r="211">
          <cell r="A211" t="str">
            <v>Saudi Arabia</v>
          </cell>
          <cell r="B211" t="str">
            <v>SAU</v>
          </cell>
          <cell r="C211" t="str">
            <v>Nitrous oxide emissions (thousand metric tons of CO2 equivalent)</v>
          </cell>
          <cell r="D211" t="str">
            <v>EN.ATM.NOXE.KT.CE</v>
          </cell>
        </row>
        <row r="211">
          <cell r="AI211">
            <v>5150</v>
          </cell>
          <cell r="AJ211">
            <v>5380</v>
          </cell>
          <cell r="AK211">
            <v>5610</v>
          </cell>
          <cell r="AL211">
            <v>5500</v>
          </cell>
          <cell r="AM211">
            <v>5310</v>
          </cell>
          <cell r="AN211">
            <v>4840</v>
          </cell>
          <cell r="AO211">
            <v>5040</v>
          </cell>
          <cell r="AP211">
            <v>5290</v>
          </cell>
          <cell r="AQ211">
            <v>5460</v>
          </cell>
          <cell r="AR211">
            <v>5480</v>
          </cell>
          <cell r="AS211">
            <v>5720</v>
          </cell>
          <cell r="AT211">
            <v>5870</v>
          </cell>
          <cell r="AU211">
            <v>6030</v>
          </cell>
          <cell r="AV211">
            <v>6210</v>
          </cell>
          <cell r="AW211">
            <v>6460</v>
          </cell>
          <cell r="AX211">
            <v>6340</v>
          </cell>
          <cell r="AY211">
            <v>6500</v>
          </cell>
          <cell r="AZ211">
            <v>6840</v>
          </cell>
          <cell r="BA211">
            <v>6350</v>
          </cell>
          <cell r="BB211">
            <v>6240</v>
          </cell>
          <cell r="BC211">
            <v>6540</v>
          </cell>
          <cell r="BD211">
            <v>7020</v>
          </cell>
          <cell r="BE211">
            <v>7280</v>
          </cell>
          <cell r="BF211">
            <v>7830</v>
          </cell>
          <cell r="BG211">
            <v>7870</v>
          </cell>
          <cell r="BH211">
            <v>8310</v>
          </cell>
          <cell r="BI211">
            <v>8380</v>
          </cell>
          <cell r="BJ211">
            <v>8170</v>
          </cell>
          <cell r="BK211">
            <v>8070</v>
          </cell>
          <cell r="BL211">
            <v>8250</v>
          </cell>
        </row>
        <row r="212">
          <cell r="A212" t="str">
            <v>Sudan</v>
          </cell>
          <cell r="B212" t="str">
            <v>SDN</v>
          </cell>
          <cell r="C212" t="str">
            <v>Nitrous oxide emissions (thousand metric tons of CO2 equivalent)</v>
          </cell>
          <cell r="D212" t="str">
            <v>EN.ATM.NOXE.KT.CE</v>
          </cell>
        </row>
        <row r="212">
          <cell r="AI212">
            <v>17160</v>
          </cell>
          <cell r="AJ212">
            <v>17680</v>
          </cell>
          <cell r="AK212">
            <v>19030</v>
          </cell>
          <cell r="AL212">
            <v>20030</v>
          </cell>
          <cell r="AM212">
            <v>21170</v>
          </cell>
          <cell r="AN212">
            <v>21480</v>
          </cell>
          <cell r="AO212">
            <v>22510</v>
          </cell>
          <cell r="AP212">
            <v>23180</v>
          </cell>
          <cell r="AQ212">
            <v>24440</v>
          </cell>
          <cell r="AR212">
            <v>24880</v>
          </cell>
          <cell r="AS212">
            <v>26360</v>
          </cell>
          <cell r="AT212">
            <v>23730</v>
          </cell>
          <cell r="AU212">
            <v>25190</v>
          </cell>
          <cell r="AV212">
            <v>25710</v>
          </cell>
          <cell r="AW212">
            <v>26070</v>
          </cell>
          <cell r="AX212">
            <v>27170</v>
          </cell>
          <cell r="AY212">
            <v>25620</v>
          </cell>
          <cell r="AZ212">
            <v>27200</v>
          </cell>
          <cell r="BA212">
            <v>26870</v>
          </cell>
          <cell r="BB212">
            <v>27450</v>
          </cell>
          <cell r="BC212">
            <v>25970</v>
          </cell>
          <cell r="BD212">
            <v>25990</v>
          </cell>
          <cell r="BE212">
            <v>27360</v>
          </cell>
          <cell r="BF212">
            <v>27790</v>
          </cell>
          <cell r="BG212">
            <v>27730</v>
          </cell>
          <cell r="BH212">
            <v>27900</v>
          </cell>
          <cell r="BI212">
            <v>29270</v>
          </cell>
          <cell r="BJ212">
            <v>28890</v>
          </cell>
          <cell r="BK212">
            <v>29270</v>
          </cell>
          <cell r="BL212">
            <v>29020</v>
          </cell>
        </row>
        <row r="213">
          <cell r="A213" t="str">
            <v>Senegal</v>
          </cell>
          <cell r="B213" t="str">
            <v>SEN</v>
          </cell>
          <cell r="C213" t="str">
            <v>Nitrous oxide emissions (thousand metric tons of CO2 equivalent)</v>
          </cell>
          <cell r="D213" t="str">
            <v>EN.ATM.NOXE.KT.CE</v>
          </cell>
        </row>
        <row r="213">
          <cell r="AI213">
            <v>3780</v>
          </cell>
          <cell r="AJ213">
            <v>3880</v>
          </cell>
          <cell r="AK213">
            <v>3940</v>
          </cell>
          <cell r="AL213">
            <v>4050</v>
          </cell>
          <cell r="AM213">
            <v>4110</v>
          </cell>
          <cell r="AN213">
            <v>4110</v>
          </cell>
          <cell r="AO213">
            <v>4340</v>
          </cell>
          <cell r="AP213">
            <v>4230</v>
          </cell>
          <cell r="AQ213">
            <v>4130</v>
          </cell>
          <cell r="AR213">
            <v>4480</v>
          </cell>
          <cell r="AS213">
            <v>4960</v>
          </cell>
          <cell r="AT213">
            <v>4570</v>
          </cell>
          <cell r="AU213">
            <v>4220</v>
          </cell>
          <cell r="AV213">
            <v>3840</v>
          </cell>
          <cell r="AW213">
            <v>4420</v>
          </cell>
          <cell r="AX213">
            <v>4560</v>
          </cell>
          <cell r="AY213">
            <v>4690</v>
          </cell>
          <cell r="AZ213">
            <v>4350</v>
          </cell>
          <cell r="BA213">
            <v>4620</v>
          </cell>
          <cell r="BB213">
            <v>4650</v>
          </cell>
          <cell r="BC213">
            <v>4970</v>
          </cell>
          <cell r="BD213">
            <v>5080</v>
          </cell>
          <cell r="BE213">
            <v>4760</v>
          </cell>
          <cell r="BF213">
            <v>5010</v>
          </cell>
          <cell r="BG213">
            <v>4910</v>
          </cell>
          <cell r="BH213">
            <v>4860</v>
          </cell>
          <cell r="BI213">
            <v>5370</v>
          </cell>
          <cell r="BJ213">
            <v>5490</v>
          </cell>
          <cell r="BK213">
            <v>5360</v>
          </cell>
          <cell r="BL213">
            <v>5650</v>
          </cell>
        </row>
        <row r="214">
          <cell r="A214" t="str">
            <v>Singapore</v>
          </cell>
          <cell r="B214" t="str">
            <v>SGP</v>
          </cell>
          <cell r="C214" t="str">
            <v>Nitrous oxide emissions (thousand metric tons of CO2 equivalent)</v>
          </cell>
          <cell r="D214" t="str">
            <v>EN.ATM.NOXE.KT.CE</v>
          </cell>
        </row>
        <row r="214">
          <cell r="AI214">
            <v>230</v>
          </cell>
          <cell r="AJ214">
            <v>1860</v>
          </cell>
          <cell r="AK214">
            <v>3490</v>
          </cell>
          <cell r="AL214">
            <v>5130</v>
          </cell>
          <cell r="AM214">
            <v>6780</v>
          </cell>
          <cell r="AN214">
            <v>8420</v>
          </cell>
          <cell r="AO214">
            <v>8620</v>
          </cell>
          <cell r="AP214">
            <v>8820</v>
          </cell>
          <cell r="AQ214">
            <v>9030</v>
          </cell>
          <cell r="AR214">
            <v>9240</v>
          </cell>
          <cell r="AS214">
            <v>9510</v>
          </cell>
          <cell r="AT214">
            <v>9200</v>
          </cell>
          <cell r="AU214">
            <v>8880</v>
          </cell>
          <cell r="AV214">
            <v>8580</v>
          </cell>
          <cell r="AW214">
            <v>8280</v>
          </cell>
          <cell r="AX214">
            <v>7950</v>
          </cell>
          <cell r="AY214">
            <v>7730</v>
          </cell>
          <cell r="AZ214">
            <v>7490</v>
          </cell>
          <cell r="BA214">
            <v>7250</v>
          </cell>
          <cell r="BB214">
            <v>6990</v>
          </cell>
          <cell r="BC214">
            <v>6750</v>
          </cell>
          <cell r="BD214">
            <v>7110</v>
          </cell>
          <cell r="BE214">
            <v>7420</v>
          </cell>
          <cell r="BF214">
            <v>7740</v>
          </cell>
          <cell r="BG214">
            <v>8060</v>
          </cell>
          <cell r="BH214">
            <v>8390</v>
          </cell>
          <cell r="BI214">
            <v>8780</v>
          </cell>
          <cell r="BJ214">
            <v>9180</v>
          </cell>
          <cell r="BK214">
            <v>9550</v>
          </cell>
          <cell r="BL214">
            <v>9940</v>
          </cell>
        </row>
        <row r="215">
          <cell r="A215" t="str">
            <v>Solomon Islands</v>
          </cell>
          <cell r="B215" t="str">
            <v>SLB</v>
          </cell>
          <cell r="C215" t="str">
            <v>Nitrous oxide emissions (thousand metric tons of CO2 equivalent)</v>
          </cell>
          <cell r="D215" t="str">
            <v>EN.ATM.NOXE.KT.CE</v>
          </cell>
        </row>
        <row r="215">
          <cell r="AI215">
            <v>20</v>
          </cell>
          <cell r="AJ215">
            <v>20</v>
          </cell>
          <cell r="AK215">
            <v>20</v>
          </cell>
          <cell r="AL215">
            <v>20</v>
          </cell>
          <cell r="AM215">
            <v>20</v>
          </cell>
          <cell r="AN215">
            <v>20</v>
          </cell>
          <cell r="AO215">
            <v>20</v>
          </cell>
          <cell r="AP215">
            <v>20</v>
          </cell>
          <cell r="AQ215">
            <v>20</v>
          </cell>
          <cell r="AR215">
            <v>20</v>
          </cell>
          <cell r="AS215">
            <v>20</v>
          </cell>
          <cell r="AT215">
            <v>20</v>
          </cell>
          <cell r="AU215">
            <v>20</v>
          </cell>
          <cell r="AV215">
            <v>20</v>
          </cell>
          <cell r="AW215">
            <v>20</v>
          </cell>
          <cell r="AX215">
            <v>20</v>
          </cell>
          <cell r="AY215">
            <v>20</v>
          </cell>
          <cell r="AZ215">
            <v>20</v>
          </cell>
          <cell r="BA215">
            <v>20</v>
          </cell>
          <cell r="BB215">
            <v>20</v>
          </cell>
          <cell r="BC215">
            <v>20</v>
          </cell>
          <cell r="BD215">
            <v>20</v>
          </cell>
          <cell r="BE215">
            <v>20</v>
          </cell>
          <cell r="BF215">
            <v>20</v>
          </cell>
          <cell r="BG215">
            <v>20</v>
          </cell>
          <cell r="BH215">
            <v>20</v>
          </cell>
          <cell r="BI215">
            <v>20</v>
          </cell>
          <cell r="BJ215">
            <v>20</v>
          </cell>
          <cell r="BK215">
            <v>20</v>
          </cell>
          <cell r="BL215">
            <v>20</v>
          </cell>
        </row>
        <row r="216">
          <cell r="A216" t="str">
            <v>Sierra Leone</v>
          </cell>
          <cell r="B216" t="str">
            <v>SLE</v>
          </cell>
          <cell r="C216" t="str">
            <v>Nitrous oxide emissions (thousand metric tons of CO2 equivalent)</v>
          </cell>
          <cell r="D216" t="str">
            <v>EN.ATM.NOXE.KT.CE</v>
          </cell>
        </row>
        <row r="216">
          <cell r="AI216">
            <v>920</v>
          </cell>
          <cell r="AJ216">
            <v>910</v>
          </cell>
          <cell r="AK216">
            <v>930</v>
          </cell>
          <cell r="AL216">
            <v>940</v>
          </cell>
          <cell r="AM216">
            <v>950</v>
          </cell>
          <cell r="AN216">
            <v>940</v>
          </cell>
          <cell r="AO216">
            <v>510</v>
          </cell>
          <cell r="AP216">
            <v>500</v>
          </cell>
          <cell r="AQ216">
            <v>480</v>
          </cell>
          <cell r="AR216">
            <v>460</v>
          </cell>
          <cell r="AS216">
            <v>440</v>
          </cell>
          <cell r="AT216">
            <v>630</v>
          </cell>
          <cell r="AU216">
            <v>680</v>
          </cell>
          <cell r="AV216">
            <v>1060</v>
          </cell>
          <cell r="AW216">
            <v>1180</v>
          </cell>
          <cell r="AX216">
            <v>1110</v>
          </cell>
          <cell r="AY216">
            <v>1660</v>
          </cell>
          <cell r="AZ216">
            <v>1580</v>
          </cell>
          <cell r="BA216">
            <v>1120</v>
          </cell>
          <cell r="BB216">
            <v>1240</v>
          </cell>
          <cell r="BC216">
            <v>1020</v>
          </cell>
          <cell r="BD216">
            <v>1180</v>
          </cell>
          <cell r="BE216">
            <v>1570</v>
          </cell>
          <cell r="BF216">
            <v>1460</v>
          </cell>
          <cell r="BG216">
            <v>1580</v>
          </cell>
          <cell r="BH216">
            <v>1700</v>
          </cell>
          <cell r="BI216">
            <v>1610</v>
          </cell>
          <cell r="BJ216">
            <v>1510</v>
          </cell>
          <cell r="BK216">
            <v>1320</v>
          </cell>
          <cell r="BL216">
            <v>1300</v>
          </cell>
        </row>
        <row r="217">
          <cell r="A217" t="str">
            <v>El Salvador</v>
          </cell>
          <cell r="B217" t="str">
            <v>SLV</v>
          </cell>
          <cell r="C217" t="str">
            <v>Nitrous oxide emissions (thousand metric tons of CO2 equivalent)</v>
          </cell>
          <cell r="D217" t="str">
            <v>EN.ATM.NOXE.KT.CE</v>
          </cell>
        </row>
        <row r="217">
          <cell r="AI217">
            <v>1240</v>
          </cell>
          <cell r="AJ217">
            <v>1280</v>
          </cell>
          <cell r="AK217">
            <v>1300</v>
          </cell>
          <cell r="AL217">
            <v>1270</v>
          </cell>
          <cell r="AM217">
            <v>1230</v>
          </cell>
          <cell r="AN217">
            <v>1150</v>
          </cell>
          <cell r="AO217">
            <v>1340</v>
          </cell>
          <cell r="AP217">
            <v>1360</v>
          </cell>
          <cell r="AQ217">
            <v>1220</v>
          </cell>
          <cell r="AR217">
            <v>1290</v>
          </cell>
          <cell r="AS217">
            <v>1160</v>
          </cell>
          <cell r="AT217">
            <v>1240</v>
          </cell>
          <cell r="AU217">
            <v>1200</v>
          </cell>
          <cell r="AV217">
            <v>1210</v>
          </cell>
          <cell r="AW217">
            <v>1300</v>
          </cell>
          <cell r="AX217">
            <v>1440</v>
          </cell>
          <cell r="AY217">
            <v>1390</v>
          </cell>
          <cell r="AZ217">
            <v>1490</v>
          </cell>
          <cell r="BA217">
            <v>1570</v>
          </cell>
          <cell r="BB217">
            <v>1480</v>
          </cell>
          <cell r="BC217">
            <v>1490</v>
          </cell>
          <cell r="BD217">
            <v>1450</v>
          </cell>
          <cell r="BE217">
            <v>1420</v>
          </cell>
          <cell r="BF217">
            <v>1280</v>
          </cell>
          <cell r="BG217">
            <v>1210</v>
          </cell>
          <cell r="BH217">
            <v>1250</v>
          </cell>
          <cell r="BI217">
            <v>1200</v>
          </cell>
          <cell r="BJ217">
            <v>1240</v>
          </cell>
          <cell r="BK217">
            <v>1160</v>
          </cell>
          <cell r="BL217">
            <v>1170</v>
          </cell>
        </row>
        <row r="218">
          <cell r="A218" t="str">
            <v>San Marino</v>
          </cell>
          <cell r="B218" t="str">
            <v>SMR</v>
          </cell>
          <cell r="C218" t="str">
            <v>Nitrous oxide emissions (thousand metric tons of CO2 equivalent)</v>
          </cell>
          <cell r="D218" t="str">
            <v>EN.ATM.NOXE.KT.CE</v>
          </cell>
        </row>
        <row r="219">
          <cell r="A219" t="str">
            <v>Somalia</v>
          </cell>
          <cell r="B219" t="str">
            <v>SOM</v>
          </cell>
          <cell r="C219" t="str">
            <v>Nitrous oxide emissions (thousand metric tons of CO2 equivalent)</v>
          </cell>
          <cell r="D219" t="str">
            <v>EN.ATM.NOXE.KT.CE</v>
          </cell>
        </row>
        <row r="219">
          <cell r="AI219">
            <v>6730</v>
          </cell>
          <cell r="AJ219">
            <v>5710</v>
          </cell>
          <cell r="AK219">
            <v>5010</v>
          </cell>
          <cell r="AL219">
            <v>5710</v>
          </cell>
          <cell r="AM219">
            <v>6390</v>
          </cell>
          <cell r="AN219">
            <v>6580</v>
          </cell>
          <cell r="AO219">
            <v>6730</v>
          </cell>
          <cell r="AP219">
            <v>6870</v>
          </cell>
          <cell r="AQ219">
            <v>6740</v>
          </cell>
          <cell r="AR219">
            <v>6690</v>
          </cell>
          <cell r="AS219">
            <v>6750</v>
          </cell>
          <cell r="AT219">
            <v>6910</v>
          </cell>
          <cell r="AU219">
            <v>7000</v>
          </cell>
          <cell r="AV219">
            <v>7070</v>
          </cell>
          <cell r="AW219">
            <v>7160</v>
          </cell>
          <cell r="AX219">
            <v>7310</v>
          </cell>
          <cell r="AY219">
            <v>6850</v>
          </cell>
          <cell r="AZ219">
            <v>6380</v>
          </cell>
          <cell r="BA219">
            <v>6370</v>
          </cell>
          <cell r="BB219">
            <v>6370</v>
          </cell>
          <cell r="BC219">
            <v>6420</v>
          </cell>
          <cell r="BD219">
            <v>6440</v>
          </cell>
          <cell r="BE219">
            <v>6520</v>
          </cell>
          <cell r="BF219">
            <v>6540</v>
          </cell>
          <cell r="BG219">
            <v>6550</v>
          </cell>
          <cell r="BH219">
            <v>6530</v>
          </cell>
          <cell r="BI219">
            <v>6460</v>
          </cell>
          <cell r="BJ219">
            <v>6370</v>
          </cell>
          <cell r="BK219">
            <v>6320</v>
          </cell>
          <cell r="BL219">
            <v>6190</v>
          </cell>
        </row>
        <row r="220">
          <cell r="A220" t="str">
            <v>Serbia</v>
          </cell>
          <cell r="B220" t="str">
            <v>SRB</v>
          </cell>
          <cell r="C220" t="str">
            <v>Nitrous oxide emissions (thousand metric tons of CO2 equivalent)</v>
          </cell>
          <cell r="D220" t="str">
            <v>EN.ATM.NOXE.KT.CE</v>
          </cell>
        </row>
        <row r="220">
          <cell r="AI220">
            <v>5430</v>
          </cell>
          <cell r="AJ220">
            <v>4940</v>
          </cell>
          <cell r="AK220">
            <v>4040</v>
          </cell>
          <cell r="AL220">
            <v>3930</v>
          </cell>
          <cell r="AM220">
            <v>3930</v>
          </cell>
          <cell r="AN220">
            <v>4450</v>
          </cell>
          <cell r="AO220">
            <v>4560</v>
          </cell>
          <cell r="AP220">
            <v>4860</v>
          </cell>
          <cell r="AQ220">
            <v>4540</v>
          </cell>
          <cell r="AR220">
            <v>4160</v>
          </cell>
          <cell r="AS220">
            <v>3750</v>
          </cell>
          <cell r="AT220">
            <v>4280</v>
          </cell>
          <cell r="AU220">
            <v>4260</v>
          </cell>
          <cell r="AV220">
            <v>4070</v>
          </cell>
          <cell r="AW220">
            <v>5220</v>
          </cell>
          <cell r="AX220">
            <v>4950</v>
          </cell>
          <cell r="AY220">
            <v>4700</v>
          </cell>
          <cell r="AZ220">
            <v>4980</v>
          </cell>
          <cell r="BA220">
            <v>4470</v>
          </cell>
          <cell r="BB220">
            <v>5070</v>
          </cell>
          <cell r="BC220">
            <v>4260</v>
          </cell>
          <cell r="BD220">
            <v>4380</v>
          </cell>
          <cell r="BE220">
            <v>4880</v>
          </cell>
          <cell r="BF220">
            <v>4890</v>
          </cell>
          <cell r="BG220">
            <v>4140</v>
          </cell>
          <cell r="BH220">
            <v>3910</v>
          </cell>
          <cell r="BI220">
            <v>4260</v>
          </cell>
          <cell r="BJ220">
            <v>3950</v>
          </cell>
          <cell r="BK220">
            <v>3480</v>
          </cell>
          <cell r="BL220">
            <v>3950</v>
          </cell>
        </row>
        <row r="221">
          <cell r="A221" t="str">
            <v>Sub-Saharan Africa (excluding high income)</v>
          </cell>
          <cell r="B221" t="str">
            <v>SSA</v>
          </cell>
          <cell r="C221" t="str">
            <v>Nitrous oxide emissions (thousand metric tons of CO2 equivalent)</v>
          </cell>
          <cell r="D221" t="str">
            <v>EN.ATM.NOXE.KT.CE</v>
          </cell>
        </row>
        <row r="221">
          <cell r="AI221">
            <v>264520</v>
          </cell>
          <cell r="AJ221">
            <v>267560</v>
          </cell>
          <cell r="AK221">
            <v>271230</v>
          </cell>
          <cell r="AL221">
            <v>272620</v>
          </cell>
          <cell r="AM221">
            <v>335110</v>
          </cell>
          <cell r="AN221">
            <v>338340</v>
          </cell>
          <cell r="AO221">
            <v>341360</v>
          </cell>
          <cell r="AP221">
            <v>343780</v>
          </cell>
          <cell r="AQ221">
            <v>360410</v>
          </cell>
          <cell r="AR221">
            <v>358320</v>
          </cell>
          <cell r="AS221">
            <v>362820</v>
          </cell>
          <cell r="AT221">
            <v>356740</v>
          </cell>
          <cell r="AU221">
            <v>372450</v>
          </cell>
          <cell r="AV221">
            <v>384700</v>
          </cell>
          <cell r="AW221">
            <v>386230</v>
          </cell>
          <cell r="AX221">
            <v>402820</v>
          </cell>
          <cell r="AY221">
            <v>396150</v>
          </cell>
          <cell r="AZ221">
            <v>411440</v>
          </cell>
          <cell r="BA221">
            <v>420760</v>
          </cell>
          <cell r="BB221">
            <v>416670</v>
          </cell>
          <cell r="BC221">
            <v>433910</v>
          </cell>
          <cell r="BD221">
            <v>442540</v>
          </cell>
          <cell r="BE221">
            <v>445920</v>
          </cell>
          <cell r="BF221">
            <v>448970</v>
          </cell>
          <cell r="BG221">
            <v>450270</v>
          </cell>
          <cell r="BH221">
            <v>456550</v>
          </cell>
          <cell r="BI221">
            <v>470930</v>
          </cell>
          <cell r="BJ221">
            <v>473120</v>
          </cell>
          <cell r="BK221">
            <v>475840</v>
          </cell>
          <cell r="BL221">
            <v>476850</v>
          </cell>
        </row>
        <row r="222">
          <cell r="A222" t="str">
            <v>South Sudan</v>
          </cell>
          <cell r="B222" t="str">
            <v>SSD</v>
          </cell>
          <cell r="C222" t="str">
            <v>Nitrous oxide emissions (thousand metric tons of CO2 equivalent)</v>
          </cell>
          <cell r="D222" t="str">
            <v>EN.ATM.NOXE.KT.CE</v>
          </cell>
        </row>
        <row r="222">
          <cell r="AI222">
            <v>13610</v>
          </cell>
          <cell r="AJ222">
            <v>14030</v>
          </cell>
          <cell r="AK222">
            <v>15110</v>
          </cell>
          <cell r="AL222">
            <v>15930</v>
          </cell>
          <cell r="AM222">
            <v>16810</v>
          </cell>
          <cell r="AN222">
            <v>17060</v>
          </cell>
          <cell r="AO222">
            <v>17880</v>
          </cell>
          <cell r="AP222">
            <v>18420</v>
          </cell>
          <cell r="AQ222">
            <v>19440</v>
          </cell>
          <cell r="AR222">
            <v>19790</v>
          </cell>
          <cell r="AS222">
            <v>20990</v>
          </cell>
          <cell r="AT222">
            <v>18840</v>
          </cell>
          <cell r="AU222">
            <v>20010</v>
          </cell>
          <cell r="AV222">
            <v>20420</v>
          </cell>
          <cell r="AW222">
            <v>20690</v>
          </cell>
          <cell r="AX222">
            <v>21560</v>
          </cell>
          <cell r="AY222">
            <v>20250</v>
          </cell>
          <cell r="AZ222">
            <v>21540</v>
          </cell>
          <cell r="BA222">
            <v>21260</v>
          </cell>
          <cell r="BB222">
            <v>21710</v>
          </cell>
          <cell r="BC222">
            <v>20490</v>
          </cell>
          <cell r="BD222">
            <v>20510</v>
          </cell>
          <cell r="BE222">
            <v>22210</v>
          </cell>
          <cell r="BF222">
            <v>21620</v>
          </cell>
          <cell r="BG222">
            <v>21910</v>
          </cell>
          <cell r="BH222">
            <v>22160</v>
          </cell>
          <cell r="BI222">
            <v>22810</v>
          </cell>
          <cell r="BJ222">
            <v>21650</v>
          </cell>
          <cell r="BK222">
            <v>23070</v>
          </cell>
          <cell r="BL222">
            <v>18940</v>
          </cell>
        </row>
        <row r="223">
          <cell r="A223" t="str">
            <v>Sub-Saharan Africa</v>
          </cell>
          <cell r="B223" t="str">
            <v>SSF</v>
          </cell>
          <cell r="C223" t="str">
            <v>Nitrous oxide emissions (thousand metric tons of CO2 equivalent)</v>
          </cell>
          <cell r="D223" t="str">
            <v>EN.ATM.NOXE.KT.CE</v>
          </cell>
        </row>
        <row r="223">
          <cell r="AI223">
            <v>264530</v>
          </cell>
          <cell r="AJ223">
            <v>267570</v>
          </cell>
          <cell r="AK223">
            <v>271240</v>
          </cell>
          <cell r="AL223">
            <v>272630</v>
          </cell>
          <cell r="AM223">
            <v>335120</v>
          </cell>
          <cell r="AN223">
            <v>338350</v>
          </cell>
          <cell r="AO223">
            <v>341370</v>
          </cell>
          <cell r="AP223">
            <v>343790</v>
          </cell>
          <cell r="AQ223">
            <v>360420</v>
          </cell>
          <cell r="AR223">
            <v>358330</v>
          </cell>
          <cell r="AS223">
            <v>362830</v>
          </cell>
          <cell r="AT223">
            <v>356750</v>
          </cell>
          <cell r="AU223">
            <v>372460</v>
          </cell>
          <cell r="AV223">
            <v>384710</v>
          </cell>
          <cell r="AW223">
            <v>386240</v>
          </cell>
          <cell r="AX223">
            <v>402830</v>
          </cell>
          <cell r="AY223">
            <v>396160</v>
          </cell>
          <cell r="AZ223">
            <v>411450</v>
          </cell>
          <cell r="BA223">
            <v>420770</v>
          </cell>
          <cell r="BB223">
            <v>416670</v>
          </cell>
          <cell r="BC223">
            <v>433910</v>
          </cell>
          <cell r="BD223">
            <v>442540</v>
          </cell>
          <cell r="BE223">
            <v>445920</v>
          </cell>
          <cell r="BF223">
            <v>448970</v>
          </cell>
          <cell r="BG223">
            <v>450270</v>
          </cell>
          <cell r="BH223">
            <v>456550</v>
          </cell>
          <cell r="BI223">
            <v>470930</v>
          </cell>
          <cell r="BJ223">
            <v>473120</v>
          </cell>
          <cell r="BK223">
            <v>475840</v>
          </cell>
          <cell r="BL223">
            <v>476850</v>
          </cell>
        </row>
        <row r="224">
          <cell r="A224" t="str">
            <v>Small states</v>
          </cell>
          <cell r="B224" t="str">
            <v>SST</v>
          </cell>
          <cell r="C224" t="str">
            <v>Nitrous oxide emissions (thousand metric tons of CO2 equivalent)</v>
          </cell>
          <cell r="D224" t="str">
            <v>EN.ATM.NOXE.KT.CE</v>
          </cell>
        </row>
        <row r="224">
          <cell r="AI224">
            <v>16420</v>
          </cell>
          <cell r="AJ224">
            <v>16290</v>
          </cell>
          <cell r="AK224">
            <v>16000</v>
          </cell>
          <cell r="AL224">
            <v>15650</v>
          </cell>
          <cell r="AM224">
            <v>15750</v>
          </cell>
          <cell r="AN224">
            <v>16180</v>
          </cell>
          <cell r="AO224">
            <v>16790</v>
          </cell>
          <cell r="AP224">
            <v>16400</v>
          </cell>
          <cell r="AQ224">
            <v>16210</v>
          </cell>
          <cell r="AR224">
            <v>16330</v>
          </cell>
          <cell r="AS224">
            <v>16450</v>
          </cell>
          <cell r="AT224">
            <v>17360</v>
          </cell>
          <cell r="AU224">
            <v>17170</v>
          </cell>
          <cell r="AV224">
            <v>14020</v>
          </cell>
          <cell r="AW224">
            <v>14620</v>
          </cell>
          <cell r="AX224">
            <v>15120</v>
          </cell>
          <cell r="AY224">
            <v>17110</v>
          </cell>
          <cell r="AZ224">
            <v>15990</v>
          </cell>
          <cell r="BA224">
            <v>19690</v>
          </cell>
          <cell r="BB224">
            <v>16380</v>
          </cell>
          <cell r="BC224">
            <v>22090</v>
          </cell>
          <cell r="BD224">
            <v>26770</v>
          </cell>
          <cell r="BE224">
            <v>21250</v>
          </cell>
          <cell r="BF224">
            <v>17220</v>
          </cell>
          <cell r="BG224">
            <v>15210</v>
          </cell>
          <cell r="BH224">
            <v>15020</v>
          </cell>
          <cell r="BI224">
            <v>14830</v>
          </cell>
          <cell r="BJ224">
            <v>16720</v>
          </cell>
          <cell r="BK224">
            <v>15170</v>
          </cell>
          <cell r="BL224">
            <v>13930</v>
          </cell>
        </row>
        <row r="225">
          <cell r="A225" t="str">
            <v>Sao Tome and Principe</v>
          </cell>
          <cell r="B225" t="str">
            <v>STP</v>
          </cell>
          <cell r="C225" t="str">
            <v>Nitrous oxide emissions (thousand metric tons of CO2 equivalent)</v>
          </cell>
          <cell r="D225" t="str">
            <v>EN.ATM.NOXE.KT.CE</v>
          </cell>
        </row>
        <row r="225">
          <cell r="AI225">
            <v>10</v>
          </cell>
          <cell r="AJ225">
            <v>10</v>
          </cell>
          <cell r="AK225">
            <v>10</v>
          </cell>
          <cell r="AL225">
            <v>10</v>
          </cell>
          <cell r="AM225">
            <v>10</v>
          </cell>
          <cell r="AN225">
            <v>10</v>
          </cell>
          <cell r="AO225">
            <v>10</v>
          </cell>
          <cell r="AP225">
            <v>10</v>
          </cell>
          <cell r="AQ225">
            <v>10</v>
          </cell>
          <cell r="AR225">
            <v>10</v>
          </cell>
          <cell r="AS225">
            <v>10</v>
          </cell>
          <cell r="AT225">
            <v>10</v>
          </cell>
          <cell r="AU225">
            <v>10</v>
          </cell>
          <cell r="AV225">
            <v>10</v>
          </cell>
          <cell r="AW225">
            <v>10</v>
          </cell>
          <cell r="AX225">
            <v>10</v>
          </cell>
          <cell r="AY225">
            <v>10</v>
          </cell>
          <cell r="AZ225">
            <v>10</v>
          </cell>
          <cell r="BA225">
            <v>10</v>
          </cell>
          <cell r="BB225">
            <v>10</v>
          </cell>
          <cell r="BC225">
            <v>10</v>
          </cell>
          <cell r="BD225">
            <v>10</v>
          </cell>
          <cell r="BE225">
            <v>10</v>
          </cell>
          <cell r="BF225">
            <v>10</v>
          </cell>
          <cell r="BG225">
            <v>10</v>
          </cell>
          <cell r="BH225">
            <v>10</v>
          </cell>
          <cell r="BI225">
            <v>20</v>
          </cell>
          <cell r="BJ225">
            <v>20</v>
          </cell>
          <cell r="BK225">
            <v>20</v>
          </cell>
          <cell r="BL225">
            <v>20</v>
          </cell>
        </row>
        <row r="226">
          <cell r="A226" t="str">
            <v>Suriname</v>
          </cell>
          <cell r="B226" t="str">
            <v>SUR</v>
          </cell>
          <cell r="C226" t="str">
            <v>Nitrous oxide emissions (thousand metric tons of CO2 equivalent)</v>
          </cell>
          <cell r="D226" t="str">
            <v>EN.ATM.NOXE.KT.CE</v>
          </cell>
        </row>
        <row r="226">
          <cell r="AI226">
            <v>170</v>
          </cell>
          <cell r="AJ226">
            <v>160</v>
          </cell>
          <cell r="AK226">
            <v>180</v>
          </cell>
          <cell r="AL226">
            <v>170</v>
          </cell>
          <cell r="AM226">
            <v>170</v>
          </cell>
          <cell r="AN226">
            <v>180</v>
          </cell>
          <cell r="AO226">
            <v>190</v>
          </cell>
          <cell r="AP226">
            <v>190</v>
          </cell>
          <cell r="AQ226">
            <v>190</v>
          </cell>
          <cell r="AR226">
            <v>200</v>
          </cell>
          <cell r="AS226">
            <v>210</v>
          </cell>
          <cell r="AT226">
            <v>210</v>
          </cell>
          <cell r="AU226">
            <v>200</v>
          </cell>
          <cell r="AV226">
            <v>200</v>
          </cell>
          <cell r="AW226">
            <v>240</v>
          </cell>
          <cell r="AX226">
            <v>200</v>
          </cell>
          <cell r="AY226">
            <v>240</v>
          </cell>
          <cell r="AZ226">
            <v>210</v>
          </cell>
          <cell r="BA226">
            <v>270</v>
          </cell>
          <cell r="BB226">
            <v>260</v>
          </cell>
          <cell r="BC226">
            <v>260</v>
          </cell>
          <cell r="BD226">
            <v>260</v>
          </cell>
          <cell r="BE226">
            <v>260</v>
          </cell>
          <cell r="BF226">
            <v>230</v>
          </cell>
          <cell r="BG226">
            <v>270</v>
          </cell>
          <cell r="BH226">
            <v>270</v>
          </cell>
          <cell r="BI226">
            <v>280</v>
          </cell>
          <cell r="BJ226">
            <v>290</v>
          </cell>
          <cell r="BK226">
            <v>240</v>
          </cell>
          <cell r="BL226">
            <v>280</v>
          </cell>
        </row>
        <row r="227">
          <cell r="A227" t="str">
            <v>Slovak Republic</v>
          </cell>
          <cell r="B227" t="str">
            <v>SVK</v>
          </cell>
          <cell r="C227" t="str">
            <v>Nitrous oxide emissions (thousand metric tons of CO2 equivalent)</v>
          </cell>
          <cell r="D227" t="str">
            <v>EN.ATM.NOXE.KT.CE</v>
          </cell>
        </row>
        <row r="227">
          <cell r="AI227">
            <v>3970</v>
          </cell>
          <cell r="AJ227">
            <v>2980</v>
          </cell>
          <cell r="AK227">
            <v>2720</v>
          </cell>
          <cell r="AL227">
            <v>2450</v>
          </cell>
          <cell r="AM227">
            <v>2810</v>
          </cell>
          <cell r="AN227">
            <v>2900</v>
          </cell>
          <cell r="AO227">
            <v>3130</v>
          </cell>
          <cell r="AP227">
            <v>3020</v>
          </cell>
          <cell r="AQ227">
            <v>2820</v>
          </cell>
          <cell r="AR227">
            <v>2310</v>
          </cell>
          <cell r="AS227">
            <v>2570</v>
          </cell>
          <cell r="AT227">
            <v>2760</v>
          </cell>
          <cell r="AU227">
            <v>2750</v>
          </cell>
          <cell r="AV227">
            <v>2790</v>
          </cell>
          <cell r="AW227">
            <v>2970</v>
          </cell>
          <cell r="AX227">
            <v>2840</v>
          </cell>
          <cell r="AY227">
            <v>3170</v>
          </cell>
          <cell r="AZ227">
            <v>2970</v>
          </cell>
          <cell r="BA227">
            <v>2870</v>
          </cell>
          <cell r="BB227">
            <v>2630</v>
          </cell>
          <cell r="BC227">
            <v>2460</v>
          </cell>
          <cell r="BD227">
            <v>2140</v>
          </cell>
          <cell r="BE227">
            <v>2030</v>
          </cell>
          <cell r="BF227">
            <v>1940</v>
          </cell>
          <cell r="BG227">
            <v>2010</v>
          </cell>
          <cell r="BH227">
            <v>1940</v>
          </cell>
          <cell r="BI227">
            <v>2050</v>
          </cell>
          <cell r="BJ227">
            <v>1950</v>
          </cell>
          <cell r="BK227">
            <v>2020</v>
          </cell>
          <cell r="BL227">
            <v>2020</v>
          </cell>
        </row>
        <row r="228">
          <cell r="A228" t="str">
            <v>Slovenia</v>
          </cell>
          <cell r="B228" t="str">
            <v>SVN</v>
          </cell>
          <cell r="C228" t="str">
            <v>Nitrous oxide emissions (thousand metric tons of CO2 equivalent)</v>
          </cell>
          <cell r="D228" t="str">
            <v>EN.ATM.NOXE.KT.CE</v>
          </cell>
        </row>
        <row r="228">
          <cell r="AI228">
            <v>1120</v>
          </cell>
          <cell r="AJ228">
            <v>1010</v>
          </cell>
          <cell r="AK228">
            <v>910</v>
          </cell>
          <cell r="AL228">
            <v>880</v>
          </cell>
          <cell r="AM228">
            <v>910</v>
          </cell>
          <cell r="AN228">
            <v>850</v>
          </cell>
          <cell r="AO228">
            <v>800</v>
          </cell>
          <cell r="AP228">
            <v>860</v>
          </cell>
          <cell r="AQ228">
            <v>850</v>
          </cell>
          <cell r="AR228">
            <v>820</v>
          </cell>
          <cell r="AS228">
            <v>860</v>
          </cell>
          <cell r="AT228">
            <v>870</v>
          </cell>
          <cell r="AU228">
            <v>850</v>
          </cell>
          <cell r="AV228">
            <v>860</v>
          </cell>
          <cell r="AW228">
            <v>820</v>
          </cell>
          <cell r="AX228">
            <v>820</v>
          </cell>
          <cell r="AY228">
            <v>820</v>
          </cell>
          <cell r="AZ228">
            <v>830</v>
          </cell>
          <cell r="BA228">
            <v>830</v>
          </cell>
          <cell r="BB228">
            <v>810</v>
          </cell>
          <cell r="BC228">
            <v>820</v>
          </cell>
          <cell r="BD228">
            <v>830</v>
          </cell>
          <cell r="BE228">
            <v>820</v>
          </cell>
          <cell r="BF228">
            <v>790</v>
          </cell>
          <cell r="BG228">
            <v>790</v>
          </cell>
          <cell r="BH228">
            <v>800</v>
          </cell>
          <cell r="BI228">
            <v>810</v>
          </cell>
          <cell r="BJ228">
            <v>810</v>
          </cell>
          <cell r="BK228">
            <v>810</v>
          </cell>
          <cell r="BL228">
            <v>810</v>
          </cell>
        </row>
        <row r="229">
          <cell r="A229" t="str">
            <v>Sweden</v>
          </cell>
          <cell r="B229" t="str">
            <v>SWE</v>
          </cell>
          <cell r="C229" t="str">
            <v>Nitrous oxide emissions (thousand metric tons of CO2 equivalent)</v>
          </cell>
          <cell r="D229" t="str">
            <v>EN.ATM.NOXE.KT.CE</v>
          </cell>
        </row>
        <row r="229">
          <cell r="AI229">
            <v>6070</v>
          </cell>
          <cell r="AJ229">
            <v>5840</v>
          </cell>
          <cell r="AK229">
            <v>5950</v>
          </cell>
          <cell r="AL229">
            <v>6140</v>
          </cell>
          <cell r="AM229">
            <v>6030</v>
          </cell>
          <cell r="AN229">
            <v>5870</v>
          </cell>
          <cell r="AO229">
            <v>6040</v>
          </cell>
          <cell r="AP229">
            <v>6020</v>
          </cell>
          <cell r="AQ229">
            <v>5970</v>
          </cell>
          <cell r="AR229">
            <v>5810</v>
          </cell>
          <cell r="AS229">
            <v>5840</v>
          </cell>
          <cell r="AT229">
            <v>5560</v>
          </cell>
          <cell r="AU229">
            <v>5510</v>
          </cell>
          <cell r="AV229">
            <v>5500</v>
          </cell>
          <cell r="AW229">
            <v>5540</v>
          </cell>
          <cell r="AX229">
            <v>5420</v>
          </cell>
          <cell r="AY229">
            <v>5390</v>
          </cell>
          <cell r="AZ229">
            <v>5280</v>
          </cell>
          <cell r="BA229">
            <v>5450</v>
          </cell>
          <cell r="BB229">
            <v>5210</v>
          </cell>
          <cell r="BC229">
            <v>5430</v>
          </cell>
          <cell r="BD229">
            <v>5190</v>
          </cell>
          <cell r="BE229">
            <v>5110</v>
          </cell>
          <cell r="BF229">
            <v>5140</v>
          </cell>
          <cell r="BG229">
            <v>5350</v>
          </cell>
          <cell r="BH229">
            <v>5440</v>
          </cell>
          <cell r="BI229">
            <v>5460</v>
          </cell>
          <cell r="BJ229">
            <v>5660</v>
          </cell>
          <cell r="BK229">
            <v>5440</v>
          </cell>
          <cell r="BL229">
            <v>5640</v>
          </cell>
        </row>
        <row r="230">
          <cell r="A230" t="str">
            <v>Eswatini</v>
          </cell>
          <cell r="B230" t="str">
            <v>SWZ</v>
          </cell>
          <cell r="C230" t="str">
            <v>Nitrous oxide emissions (thousand metric tons of CO2 equivalent)</v>
          </cell>
          <cell r="D230" t="str">
            <v>EN.ATM.NOXE.KT.CE</v>
          </cell>
        </row>
        <row r="230">
          <cell r="AI230">
            <v>420</v>
          </cell>
          <cell r="AJ230">
            <v>440</v>
          </cell>
          <cell r="AK230">
            <v>450</v>
          </cell>
          <cell r="AL230">
            <v>380</v>
          </cell>
          <cell r="AM230">
            <v>390</v>
          </cell>
          <cell r="AN230">
            <v>400</v>
          </cell>
          <cell r="AO230">
            <v>400</v>
          </cell>
          <cell r="AP230">
            <v>400</v>
          </cell>
          <cell r="AQ230">
            <v>400</v>
          </cell>
          <cell r="AR230">
            <v>380</v>
          </cell>
          <cell r="AS230">
            <v>370</v>
          </cell>
          <cell r="AT230">
            <v>340</v>
          </cell>
          <cell r="AU230">
            <v>350</v>
          </cell>
          <cell r="AV230">
            <v>380</v>
          </cell>
          <cell r="AW230">
            <v>370</v>
          </cell>
          <cell r="AX230">
            <v>390</v>
          </cell>
          <cell r="AY230">
            <v>350</v>
          </cell>
          <cell r="AZ230">
            <v>390</v>
          </cell>
          <cell r="BA230">
            <v>380</v>
          </cell>
          <cell r="BB230">
            <v>360</v>
          </cell>
          <cell r="BC230">
            <v>400</v>
          </cell>
          <cell r="BD230">
            <v>390</v>
          </cell>
          <cell r="BE230">
            <v>390</v>
          </cell>
          <cell r="BF230">
            <v>400</v>
          </cell>
          <cell r="BG230">
            <v>390</v>
          </cell>
          <cell r="BH230">
            <v>370</v>
          </cell>
          <cell r="BI230">
            <v>360</v>
          </cell>
          <cell r="BJ230">
            <v>380</v>
          </cell>
          <cell r="BK230">
            <v>380</v>
          </cell>
          <cell r="BL230">
            <v>400</v>
          </cell>
        </row>
        <row r="231">
          <cell r="A231" t="str">
            <v>Sint Maarten (Dutch part)</v>
          </cell>
          <cell r="B231" t="str">
            <v>SXM</v>
          </cell>
          <cell r="C231" t="str">
            <v>Nitrous oxide emissions (thousand metric tons of CO2 equivalent)</v>
          </cell>
          <cell r="D231" t="str">
            <v>EN.ATM.NOXE.KT.CE</v>
          </cell>
        </row>
        <row r="232">
          <cell r="A232" t="str">
            <v>Seychelles</v>
          </cell>
          <cell r="B232" t="str">
            <v>SYC</v>
          </cell>
          <cell r="C232" t="str">
            <v>Nitrous oxide emissions (thousand metric tons of CO2 equivalent)</v>
          </cell>
          <cell r="D232" t="str">
            <v>EN.ATM.NOXE.KT.CE</v>
          </cell>
        </row>
        <row r="232">
          <cell r="AI232">
            <v>10</v>
          </cell>
          <cell r="AJ232">
            <v>10</v>
          </cell>
          <cell r="AK232">
            <v>10</v>
          </cell>
          <cell r="AL232">
            <v>10</v>
          </cell>
          <cell r="AM232">
            <v>10</v>
          </cell>
          <cell r="AN232">
            <v>10</v>
          </cell>
          <cell r="AO232">
            <v>10</v>
          </cell>
          <cell r="AP232">
            <v>10</v>
          </cell>
          <cell r="AQ232">
            <v>10</v>
          </cell>
          <cell r="AR232">
            <v>10</v>
          </cell>
          <cell r="AS232">
            <v>10</v>
          </cell>
          <cell r="AT232">
            <v>10</v>
          </cell>
          <cell r="AU232">
            <v>10</v>
          </cell>
          <cell r="AV232">
            <v>10</v>
          </cell>
          <cell r="AW232">
            <v>10</v>
          </cell>
          <cell r="AX232">
            <v>10</v>
          </cell>
          <cell r="AY232">
            <v>10</v>
          </cell>
          <cell r="AZ232">
            <v>10</v>
          </cell>
          <cell r="BA232">
            <v>10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</row>
        <row r="233">
          <cell r="A233" t="str">
            <v>Syrian Arab Republic</v>
          </cell>
          <cell r="B233" t="str">
            <v>SYR</v>
          </cell>
          <cell r="C233" t="str">
            <v>Nitrous oxide emissions (thousand metric tons of CO2 equivalent)</v>
          </cell>
          <cell r="D233" t="str">
            <v>EN.ATM.NOXE.KT.CE</v>
          </cell>
        </row>
        <row r="233">
          <cell r="AI233">
            <v>3740</v>
          </cell>
          <cell r="AJ233">
            <v>3630</v>
          </cell>
          <cell r="AK233">
            <v>3670</v>
          </cell>
          <cell r="AL233">
            <v>3560</v>
          </cell>
          <cell r="AM233">
            <v>3810</v>
          </cell>
          <cell r="AN233">
            <v>4100</v>
          </cell>
          <cell r="AO233">
            <v>4160</v>
          </cell>
          <cell r="AP233">
            <v>4210</v>
          </cell>
          <cell r="AQ233">
            <v>4360</v>
          </cell>
          <cell r="AR233">
            <v>4310</v>
          </cell>
          <cell r="AS233">
            <v>4220</v>
          </cell>
          <cell r="AT233">
            <v>3890</v>
          </cell>
          <cell r="AU233">
            <v>4250</v>
          </cell>
          <cell r="AV233">
            <v>4580</v>
          </cell>
          <cell r="AW233">
            <v>4740</v>
          </cell>
          <cell r="AX233">
            <v>5280</v>
          </cell>
          <cell r="AY233">
            <v>5620</v>
          </cell>
          <cell r="AZ233">
            <v>5640</v>
          </cell>
          <cell r="BA233">
            <v>5200</v>
          </cell>
          <cell r="BB233">
            <v>4830</v>
          </cell>
          <cell r="BC233">
            <v>4010</v>
          </cell>
          <cell r="BD233">
            <v>4440</v>
          </cell>
          <cell r="BE233">
            <v>4230</v>
          </cell>
          <cell r="BF233">
            <v>3520</v>
          </cell>
          <cell r="BG233">
            <v>3380</v>
          </cell>
          <cell r="BH233">
            <v>3190</v>
          </cell>
          <cell r="BI233">
            <v>3090</v>
          </cell>
          <cell r="BJ233">
            <v>2740</v>
          </cell>
          <cell r="BK233">
            <v>2620</v>
          </cell>
          <cell r="BL233">
            <v>3190</v>
          </cell>
        </row>
        <row r="234">
          <cell r="A234" t="str">
            <v>Turks and Caicos Islands</v>
          </cell>
          <cell r="B234" t="str">
            <v>TCA</v>
          </cell>
          <cell r="C234" t="str">
            <v>Nitrous oxide emissions (thousand metric tons of CO2 equivalent)</v>
          </cell>
          <cell r="D234" t="str">
            <v>EN.ATM.NOXE.KT.CE</v>
          </cell>
        </row>
        <row r="235">
          <cell r="A235" t="str">
            <v>Chad</v>
          </cell>
          <cell r="B235" t="str">
            <v>TCD</v>
          </cell>
          <cell r="C235" t="str">
            <v>Nitrous oxide emissions (thousand metric tons of CO2 equivalent)</v>
          </cell>
          <cell r="D235" t="str">
            <v>EN.ATM.NOXE.KT.CE</v>
          </cell>
        </row>
        <row r="235">
          <cell r="AI235">
            <v>5960</v>
          </cell>
          <cell r="AJ235">
            <v>8100</v>
          </cell>
          <cell r="AK235">
            <v>8390</v>
          </cell>
          <cell r="AL235">
            <v>8780</v>
          </cell>
          <cell r="AM235">
            <v>9110</v>
          </cell>
          <cell r="AN235">
            <v>9430</v>
          </cell>
          <cell r="AO235">
            <v>10780</v>
          </cell>
          <cell r="AP235">
            <v>10850</v>
          </cell>
          <cell r="AQ235">
            <v>11070</v>
          </cell>
          <cell r="AR235">
            <v>11850</v>
          </cell>
          <cell r="AS235">
            <v>13050</v>
          </cell>
          <cell r="AT235">
            <v>11050</v>
          </cell>
          <cell r="AU235">
            <v>11990</v>
          </cell>
          <cell r="AV235">
            <v>12750</v>
          </cell>
          <cell r="AW235">
            <v>13250</v>
          </cell>
          <cell r="AX235">
            <v>14080</v>
          </cell>
          <cell r="AY235">
            <v>14360</v>
          </cell>
          <cell r="AZ235">
            <v>15190</v>
          </cell>
          <cell r="BA235">
            <v>15550</v>
          </cell>
          <cell r="BB235">
            <v>15700</v>
          </cell>
          <cell r="BC235">
            <v>16770</v>
          </cell>
          <cell r="BD235">
            <v>17660</v>
          </cell>
          <cell r="BE235">
            <v>18610</v>
          </cell>
          <cell r="BF235">
            <v>19170</v>
          </cell>
          <cell r="BG235">
            <v>19970</v>
          </cell>
          <cell r="BH235">
            <v>21490</v>
          </cell>
          <cell r="BI235">
            <v>23170</v>
          </cell>
          <cell r="BJ235">
            <v>23680</v>
          </cell>
          <cell r="BK235">
            <v>25220</v>
          </cell>
          <cell r="BL235">
            <v>25920</v>
          </cell>
        </row>
        <row r="236">
          <cell r="A236" t="str">
            <v>East Asia &amp; Pacific (IDA &amp; IBRD countries)</v>
          </cell>
          <cell r="B236" t="str">
            <v>TEA</v>
          </cell>
          <cell r="C236" t="str">
            <v>Nitrous oxide emissions (thousand metric tons of CO2 equivalent)</v>
          </cell>
          <cell r="D236" t="str">
            <v>EN.ATM.NOXE.KT.CE</v>
          </cell>
        </row>
        <row r="236">
          <cell r="AI236">
            <v>423350</v>
          </cell>
          <cell r="AJ236">
            <v>432340</v>
          </cell>
          <cell r="AK236">
            <v>442290</v>
          </cell>
          <cell r="AL236">
            <v>435820</v>
          </cell>
          <cell r="AM236">
            <v>453990</v>
          </cell>
          <cell r="AN236">
            <v>500750</v>
          </cell>
          <cell r="AO236">
            <v>531840</v>
          </cell>
          <cell r="AP236">
            <v>502740</v>
          </cell>
          <cell r="AQ236">
            <v>514330</v>
          </cell>
          <cell r="AR236">
            <v>531340</v>
          </cell>
          <cell r="AS236">
            <v>528490</v>
          </cell>
          <cell r="AT236">
            <v>529360</v>
          </cell>
          <cell r="AU236">
            <v>552500</v>
          </cell>
          <cell r="AV236">
            <v>562500</v>
          </cell>
          <cell r="AW236">
            <v>583410</v>
          </cell>
          <cell r="AX236">
            <v>593770</v>
          </cell>
          <cell r="AY236">
            <v>609530</v>
          </cell>
          <cell r="AZ236">
            <v>626140</v>
          </cell>
          <cell r="BA236">
            <v>640930</v>
          </cell>
          <cell r="BB236">
            <v>662960</v>
          </cell>
          <cell r="BC236">
            <v>676060</v>
          </cell>
          <cell r="BD236">
            <v>687690</v>
          </cell>
          <cell r="BE236">
            <v>704700</v>
          </cell>
          <cell r="BF236">
            <v>719420</v>
          </cell>
          <cell r="BG236">
            <v>734660</v>
          </cell>
          <cell r="BH236">
            <v>751670</v>
          </cell>
          <cell r="BI236">
            <v>758130</v>
          </cell>
          <cell r="BJ236">
            <v>765820</v>
          </cell>
          <cell r="BK236">
            <v>764100</v>
          </cell>
          <cell r="BL236">
            <v>773580</v>
          </cell>
        </row>
        <row r="237">
          <cell r="A237" t="str">
            <v>Europe &amp; Central Asia (IDA &amp; IBRD countries)</v>
          </cell>
          <cell r="B237" t="str">
            <v>TEC</v>
          </cell>
          <cell r="C237" t="str">
            <v>Nitrous oxide emissions (thousand metric tons of CO2 equivalent)</v>
          </cell>
          <cell r="D237" t="str">
            <v>EN.ATM.NOXE.KT.CE</v>
          </cell>
        </row>
        <row r="237">
          <cell r="AI237">
            <v>301010</v>
          </cell>
          <cell r="AJ237">
            <v>279970</v>
          </cell>
          <cell r="AK237">
            <v>255160</v>
          </cell>
          <cell r="AL237">
            <v>239550</v>
          </cell>
          <cell r="AM237">
            <v>217170</v>
          </cell>
          <cell r="AN237">
            <v>207550</v>
          </cell>
          <cell r="AO237">
            <v>198840</v>
          </cell>
          <cell r="AP237">
            <v>195530</v>
          </cell>
          <cell r="AQ237">
            <v>184800</v>
          </cell>
          <cell r="AR237">
            <v>179260</v>
          </cell>
          <cell r="AS237">
            <v>180940</v>
          </cell>
          <cell r="AT237">
            <v>182260</v>
          </cell>
          <cell r="AU237">
            <v>187270</v>
          </cell>
          <cell r="AV237">
            <v>186080</v>
          </cell>
          <cell r="AW237">
            <v>185960</v>
          </cell>
          <cell r="AX237">
            <v>188010</v>
          </cell>
          <cell r="AY237">
            <v>191340</v>
          </cell>
          <cell r="AZ237">
            <v>193120</v>
          </cell>
          <cell r="BA237">
            <v>197460</v>
          </cell>
          <cell r="BB237">
            <v>192450</v>
          </cell>
          <cell r="BC237">
            <v>194230</v>
          </cell>
          <cell r="BD237">
            <v>200370</v>
          </cell>
          <cell r="BE237">
            <v>200370</v>
          </cell>
          <cell r="BF237">
            <v>203940</v>
          </cell>
          <cell r="BG237">
            <v>205920</v>
          </cell>
          <cell r="BH237">
            <v>207060</v>
          </cell>
          <cell r="BI237">
            <v>214350</v>
          </cell>
          <cell r="BJ237">
            <v>218860</v>
          </cell>
          <cell r="BK237">
            <v>217460</v>
          </cell>
          <cell r="BL237">
            <v>222240</v>
          </cell>
        </row>
        <row r="238">
          <cell r="A238" t="str">
            <v>Togo</v>
          </cell>
          <cell r="B238" t="str">
            <v>TGO</v>
          </cell>
          <cell r="C238" t="str">
            <v>Nitrous oxide emissions (thousand metric tons of CO2 equivalent)</v>
          </cell>
          <cell r="D238" t="str">
            <v>EN.ATM.NOXE.KT.CE</v>
          </cell>
        </row>
        <row r="238">
          <cell r="AI238">
            <v>1080</v>
          </cell>
          <cell r="AJ238">
            <v>1030</v>
          </cell>
          <cell r="AK238">
            <v>970</v>
          </cell>
          <cell r="AL238">
            <v>960</v>
          </cell>
          <cell r="AM238">
            <v>950</v>
          </cell>
          <cell r="AN238">
            <v>900</v>
          </cell>
          <cell r="AO238">
            <v>940</v>
          </cell>
          <cell r="AP238">
            <v>1050</v>
          </cell>
          <cell r="AQ238">
            <v>1240</v>
          </cell>
          <cell r="AR238">
            <v>1100</v>
          </cell>
          <cell r="AS238">
            <v>1170</v>
          </cell>
          <cell r="AT238">
            <v>1060</v>
          </cell>
          <cell r="AU238">
            <v>1190</v>
          </cell>
          <cell r="AV238">
            <v>1240</v>
          </cell>
          <cell r="AW238">
            <v>1110</v>
          </cell>
          <cell r="AX238">
            <v>1550</v>
          </cell>
          <cell r="AY238">
            <v>1320</v>
          </cell>
          <cell r="AZ238">
            <v>1180</v>
          </cell>
          <cell r="BA238">
            <v>1290</v>
          </cell>
          <cell r="BB238">
            <v>1390</v>
          </cell>
          <cell r="BC238">
            <v>1400</v>
          </cell>
          <cell r="BD238">
            <v>1680</v>
          </cell>
          <cell r="BE238">
            <v>1500</v>
          </cell>
          <cell r="BF238">
            <v>1650</v>
          </cell>
          <cell r="BG238">
            <v>1540</v>
          </cell>
          <cell r="BH238">
            <v>1770</v>
          </cell>
          <cell r="BI238">
            <v>1740</v>
          </cell>
          <cell r="BJ238">
            <v>1730</v>
          </cell>
          <cell r="BK238">
            <v>1720</v>
          </cell>
          <cell r="BL238">
            <v>1790</v>
          </cell>
        </row>
        <row r="239">
          <cell r="A239" t="str">
            <v>Thailand</v>
          </cell>
          <cell r="B239" t="str">
            <v>THA</v>
          </cell>
          <cell r="C239" t="str">
            <v>Nitrous oxide emissions (thousand metric tons of CO2 equivalent)</v>
          </cell>
          <cell r="D239" t="str">
            <v>EN.ATM.NOXE.KT.CE</v>
          </cell>
        </row>
        <row r="239">
          <cell r="AI239">
            <v>14430</v>
          </cell>
          <cell r="AJ239">
            <v>14840</v>
          </cell>
          <cell r="AK239">
            <v>15680</v>
          </cell>
          <cell r="AL239">
            <v>16900</v>
          </cell>
          <cell r="AM239">
            <v>17020</v>
          </cell>
          <cell r="AN239">
            <v>16450</v>
          </cell>
          <cell r="AO239">
            <v>16700</v>
          </cell>
          <cell r="AP239">
            <v>16170</v>
          </cell>
          <cell r="AQ239">
            <v>16160</v>
          </cell>
          <cell r="AR239">
            <v>17030</v>
          </cell>
          <cell r="AS239">
            <v>16080</v>
          </cell>
          <cell r="AT239">
            <v>16560</v>
          </cell>
          <cell r="AU239">
            <v>17340</v>
          </cell>
          <cell r="AV239">
            <v>18840</v>
          </cell>
          <cell r="AW239">
            <v>18480</v>
          </cell>
          <cell r="AX239">
            <v>17900</v>
          </cell>
          <cell r="AY239">
            <v>18090</v>
          </cell>
          <cell r="AZ239">
            <v>20010</v>
          </cell>
          <cell r="BA239">
            <v>19580</v>
          </cell>
          <cell r="BB239">
            <v>21620</v>
          </cell>
          <cell r="BC239">
            <v>22620</v>
          </cell>
          <cell r="BD239">
            <v>22210</v>
          </cell>
          <cell r="BE239">
            <v>22440</v>
          </cell>
          <cell r="BF239">
            <v>22270</v>
          </cell>
          <cell r="BG239">
            <v>21210</v>
          </cell>
          <cell r="BH239">
            <v>19820</v>
          </cell>
          <cell r="BI239">
            <v>21070</v>
          </cell>
          <cell r="BJ239">
            <v>22680</v>
          </cell>
          <cell r="BK239">
            <v>21350</v>
          </cell>
          <cell r="BL239">
            <v>21580</v>
          </cell>
        </row>
        <row r="240">
          <cell r="A240" t="str">
            <v>Tajikistan</v>
          </cell>
          <cell r="B240" t="str">
            <v>TJK</v>
          </cell>
          <cell r="C240" t="str">
            <v>Nitrous oxide emissions (thousand metric tons of CO2 equivalent)</v>
          </cell>
          <cell r="D240" t="str">
            <v>EN.ATM.NOXE.KT.CE</v>
          </cell>
        </row>
        <row r="240">
          <cell r="AI240">
            <v>1860</v>
          </cell>
          <cell r="AJ240">
            <v>1750</v>
          </cell>
          <cell r="AK240">
            <v>1560</v>
          </cell>
          <cell r="AL240">
            <v>1320</v>
          </cell>
          <cell r="AM240">
            <v>1260</v>
          </cell>
          <cell r="AN240">
            <v>1210</v>
          </cell>
          <cell r="AO240">
            <v>1120</v>
          </cell>
          <cell r="AP240">
            <v>1160</v>
          </cell>
          <cell r="AQ240">
            <v>1040</v>
          </cell>
          <cell r="AR240">
            <v>920</v>
          </cell>
          <cell r="AS240">
            <v>920</v>
          </cell>
          <cell r="AT240">
            <v>950</v>
          </cell>
          <cell r="AU240">
            <v>1010</v>
          </cell>
          <cell r="AV240">
            <v>1010</v>
          </cell>
          <cell r="AW240">
            <v>1070</v>
          </cell>
          <cell r="AX240">
            <v>1100</v>
          </cell>
          <cell r="AY240">
            <v>1240</v>
          </cell>
          <cell r="AZ240">
            <v>1270</v>
          </cell>
          <cell r="BA240">
            <v>1450</v>
          </cell>
          <cell r="BB240">
            <v>1550</v>
          </cell>
          <cell r="BC240">
            <v>1570</v>
          </cell>
          <cell r="BD240">
            <v>1590</v>
          </cell>
          <cell r="BE240">
            <v>1700</v>
          </cell>
          <cell r="BF240">
            <v>1790</v>
          </cell>
          <cell r="BG240">
            <v>1860</v>
          </cell>
          <cell r="BH240">
            <v>1940</v>
          </cell>
          <cell r="BI240">
            <v>1950</v>
          </cell>
          <cell r="BJ240">
            <v>1980</v>
          </cell>
          <cell r="BK240">
            <v>1990</v>
          </cell>
          <cell r="BL240">
            <v>2030</v>
          </cell>
        </row>
        <row r="241">
          <cell r="A241" t="str">
            <v>Turkmenistan</v>
          </cell>
          <cell r="B241" t="str">
            <v>TKM</v>
          </cell>
          <cell r="C241" t="str">
            <v>Nitrous oxide emissions (thousand metric tons of CO2 equivalent)</v>
          </cell>
          <cell r="D241" t="str">
            <v>EN.ATM.NOXE.KT.CE</v>
          </cell>
        </row>
        <row r="241">
          <cell r="AI241">
            <v>2280</v>
          </cell>
          <cell r="AJ241">
            <v>2140</v>
          </cell>
          <cell r="AK241">
            <v>1520</v>
          </cell>
          <cell r="AL241">
            <v>1690</v>
          </cell>
          <cell r="AM241">
            <v>1750</v>
          </cell>
          <cell r="AN241">
            <v>1810</v>
          </cell>
          <cell r="AO241">
            <v>1820</v>
          </cell>
          <cell r="AP241">
            <v>1630</v>
          </cell>
          <cell r="AQ241">
            <v>1830</v>
          </cell>
          <cell r="AR241">
            <v>2030</v>
          </cell>
          <cell r="AS241">
            <v>2180</v>
          </cell>
          <cell r="AT241">
            <v>2320</v>
          </cell>
          <cell r="AU241">
            <v>2650</v>
          </cell>
          <cell r="AV241">
            <v>3030</v>
          </cell>
          <cell r="AW241">
            <v>3140</v>
          </cell>
          <cell r="AX241">
            <v>3270</v>
          </cell>
          <cell r="AY241">
            <v>3440</v>
          </cell>
          <cell r="AZ241">
            <v>3240</v>
          </cell>
          <cell r="BA241">
            <v>3500</v>
          </cell>
          <cell r="BB241">
            <v>3370</v>
          </cell>
          <cell r="BC241">
            <v>3470</v>
          </cell>
          <cell r="BD241">
            <v>3350</v>
          </cell>
          <cell r="BE241">
            <v>3440</v>
          </cell>
          <cell r="BF241">
            <v>3470</v>
          </cell>
          <cell r="BG241">
            <v>3480</v>
          </cell>
          <cell r="BH241">
            <v>3500</v>
          </cell>
          <cell r="BI241">
            <v>3530</v>
          </cell>
          <cell r="BJ241">
            <v>3460</v>
          </cell>
          <cell r="BK241">
            <v>3460</v>
          </cell>
          <cell r="BL241">
            <v>3670</v>
          </cell>
        </row>
        <row r="242">
          <cell r="A242" t="str">
            <v>Latin America &amp; the Caribbean (IDA &amp; IBRD countries)</v>
          </cell>
          <cell r="B242" t="str">
            <v>TLA</v>
          </cell>
          <cell r="C242" t="str">
            <v>Nitrous oxide emissions (thousand metric tons of CO2 equivalent)</v>
          </cell>
          <cell r="D242" t="str">
            <v>EN.ATM.NOXE.KT.CE</v>
          </cell>
        </row>
        <row r="242">
          <cell r="AI242">
            <v>262260</v>
          </cell>
          <cell r="AJ242">
            <v>263690</v>
          </cell>
          <cell r="AK242">
            <v>265400</v>
          </cell>
          <cell r="AL242">
            <v>268000</v>
          </cell>
          <cell r="AM242">
            <v>272540</v>
          </cell>
          <cell r="AN242">
            <v>275370</v>
          </cell>
          <cell r="AO242">
            <v>269710</v>
          </cell>
          <cell r="AP242">
            <v>274600</v>
          </cell>
          <cell r="AQ242">
            <v>283670</v>
          </cell>
          <cell r="AR242">
            <v>283380</v>
          </cell>
          <cell r="AS242">
            <v>286400</v>
          </cell>
          <cell r="AT242">
            <v>296230</v>
          </cell>
          <cell r="AU242">
            <v>305630</v>
          </cell>
          <cell r="AV242">
            <v>318540</v>
          </cell>
          <cell r="AW242">
            <v>330920</v>
          </cell>
          <cell r="AX242">
            <v>334010</v>
          </cell>
          <cell r="AY242">
            <v>333500</v>
          </cell>
          <cell r="AZ242">
            <v>346610</v>
          </cell>
          <cell r="BA242">
            <v>338420</v>
          </cell>
          <cell r="BB242">
            <v>330860</v>
          </cell>
          <cell r="BC242">
            <v>353160</v>
          </cell>
          <cell r="BD242">
            <v>353410</v>
          </cell>
          <cell r="BE242">
            <v>356730</v>
          </cell>
          <cell r="BF242">
            <v>360250</v>
          </cell>
          <cell r="BG242">
            <v>362490</v>
          </cell>
          <cell r="BH242">
            <v>358990</v>
          </cell>
          <cell r="BI242">
            <v>371440</v>
          </cell>
          <cell r="BJ242">
            <v>384090</v>
          </cell>
          <cell r="BK242">
            <v>377330</v>
          </cell>
          <cell r="BL242">
            <v>384670</v>
          </cell>
        </row>
        <row r="243">
          <cell r="A243" t="str">
            <v>Timor-Leste</v>
          </cell>
          <cell r="B243" t="str">
            <v>TLS</v>
          </cell>
          <cell r="C243" t="str">
            <v>Nitrous oxide emissions (thousand metric tons of CO2 equivalent)</v>
          </cell>
          <cell r="D243" t="str">
            <v>EN.ATM.NOXE.KT.CE</v>
          </cell>
        </row>
        <row r="243">
          <cell r="AI243">
            <v>120</v>
          </cell>
          <cell r="AJ243">
            <v>130</v>
          </cell>
          <cell r="AK243">
            <v>140</v>
          </cell>
          <cell r="AL243">
            <v>150</v>
          </cell>
          <cell r="AM243">
            <v>180</v>
          </cell>
          <cell r="AN243">
            <v>180</v>
          </cell>
          <cell r="AO243">
            <v>180</v>
          </cell>
          <cell r="AP243">
            <v>190</v>
          </cell>
          <cell r="AQ243">
            <v>200</v>
          </cell>
          <cell r="AR243">
            <v>170</v>
          </cell>
          <cell r="AS243">
            <v>180</v>
          </cell>
          <cell r="AT243">
            <v>210</v>
          </cell>
          <cell r="AU243">
            <v>210</v>
          </cell>
          <cell r="AV243">
            <v>200</v>
          </cell>
          <cell r="AW243">
            <v>200</v>
          </cell>
          <cell r="AX243">
            <v>210</v>
          </cell>
          <cell r="AY243">
            <v>210</v>
          </cell>
          <cell r="AZ243">
            <v>210</v>
          </cell>
          <cell r="BA243">
            <v>220</v>
          </cell>
          <cell r="BB243">
            <v>230</v>
          </cell>
          <cell r="BC243">
            <v>220</v>
          </cell>
          <cell r="BD243">
            <v>220</v>
          </cell>
          <cell r="BE243">
            <v>240</v>
          </cell>
          <cell r="BF243">
            <v>240</v>
          </cell>
          <cell r="BG243">
            <v>250</v>
          </cell>
          <cell r="BH243">
            <v>270</v>
          </cell>
          <cell r="BI243">
            <v>270</v>
          </cell>
          <cell r="BJ243">
            <v>250</v>
          </cell>
          <cell r="BK243">
            <v>250</v>
          </cell>
          <cell r="BL243">
            <v>260</v>
          </cell>
        </row>
        <row r="244">
          <cell r="A244" t="str">
            <v>Middle East &amp; North Africa (IDA &amp; IBRD countries)</v>
          </cell>
          <cell r="B244" t="str">
            <v>TMN</v>
          </cell>
          <cell r="C244" t="str">
            <v>Nitrous oxide emissions (thousand metric tons of CO2 equivalent)</v>
          </cell>
          <cell r="D244" t="str">
            <v>EN.ATM.NOXE.KT.CE</v>
          </cell>
        </row>
        <row r="244">
          <cell r="AI244">
            <v>54760</v>
          </cell>
          <cell r="AJ244">
            <v>54750</v>
          </cell>
          <cell r="AK244">
            <v>57060</v>
          </cell>
          <cell r="AL244">
            <v>57290</v>
          </cell>
          <cell r="AM244">
            <v>57610</v>
          </cell>
          <cell r="AN244">
            <v>61400</v>
          </cell>
          <cell r="AO244">
            <v>65520</v>
          </cell>
          <cell r="AP244">
            <v>68560</v>
          </cell>
          <cell r="AQ244">
            <v>73420</v>
          </cell>
          <cell r="AR244">
            <v>75480</v>
          </cell>
          <cell r="AS244">
            <v>81190</v>
          </cell>
          <cell r="AT244">
            <v>83690</v>
          </cell>
          <cell r="AU244">
            <v>86280</v>
          </cell>
          <cell r="AV244">
            <v>85440</v>
          </cell>
          <cell r="AW244">
            <v>89970</v>
          </cell>
          <cell r="AX244">
            <v>91640</v>
          </cell>
          <cell r="AY244">
            <v>95850</v>
          </cell>
          <cell r="AZ244">
            <v>95230</v>
          </cell>
          <cell r="BA244">
            <v>95520</v>
          </cell>
          <cell r="BB244">
            <v>97740</v>
          </cell>
          <cell r="BC244">
            <v>97690</v>
          </cell>
          <cell r="BD244">
            <v>97040</v>
          </cell>
          <cell r="BE244">
            <v>97880</v>
          </cell>
          <cell r="BF244">
            <v>98240</v>
          </cell>
          <cell r="BG244">
            <v>97370</v>
          </cell>
          <cell r="BH244">
            <v>97080</v>
          </cell>
          <cell r="BI244">
            <v>97440</v>
          </cell>
          <cell r="BJ244">
            <v>98660</v>
          </cell>
          <cell r="BK244">
            <v>99010</v>
          </cell>
          <cell r="BL244">
            <v>101710</v>
          </cell>
        </row>
        <row r="245">
          <cell r="A245" t="str">
            <v>Tonga</v>
          </cell>
          <cell r="B245" t="str">
            <v>TON</v>
          </cell>
          <cell r="C245" t="str">
            <v>Nitrous oxide emissions (thousand metric tons of CO2 equivalent)</v>
          </cell>
          <cell r="D245" t="str">
            <v>EN.ATM.NOXE.KT.CE</v>
          </cell>
        </row>
        <row r="245">
          <cell r="AI245">
            <v>50</v>
          </cell>
          <cell r="AJ245">
            <v>50</v>
          </cell>
          <cell r="AK245">
            <v>50</v>
          </cell>
          <cell r="AL245">
            <v>50</v>
          </cell>
          <cell r="AM245">
            <v>50</v>
          </cell>
          <cell r="AN245">
            <v>50</v>
          </cell>
          <cell r="AO245">
            <v>50</v>
          </cell>
          <cell r="AP245">
            <v>50</v>
          </cell>
          <cell r="AQ245">
            <v>40</v>
          </cell>
          <cell r="AR245">
            <v>50</v>
          </cell>
          <cell r="AS245">
            <v>50</v>
          </cell>
          <cell r="AT245">
            <v>50</v>
          </cell>
          <cell r="AU245">
            <v>50</v>
          </cell>
          <cell r="AV245">
            <v>50</v>
          </cell>
          <cell r="AW245">
            <v>50</v>
          </cell>
          <cell r="AX245">
            <v>50</v>
          </cell>
          <cell r="AY245">
            <v>50</v>
          </cell>
          <cell r="AZ245">
            <v>50</v>
          </cell>
          <cell r="BA245">
            <v>50</v>
          </cell>
          <cell r="BB245">
            <v>50</v>
          </cell>
          <cell r="BC245">
            <v>50</v>
          </cell>
          <cell r="BD245">
            <v>50</v>
          </cell>
          <cell r="BE245">
            <v>50</v>
          </cell>
          <cell r="BF245">
            <v>50</v>
          </cell>
          <cell r="BG245">
            <v>50</v>
          </cell>
          <cell r="BH245">
            <v>50</v>
          </cell>
          <cell r="BI245">
            <v>50</v>
          </cell>
          <cell r="BJ245">
            <v>50</v>
          </cell>
          <cell r="BK245">
            <v>50</v>
          </cell>
          <cell r="BL245">
            <v>50</v>
          </cell>
        </row>
        <row r="246">
          <cell r="A246" t="str">
            <v>South Asia (IDA &amp; IBRD)</v>
          </cell>
          <cell r="B246" t="str">
            <v>TSA</v>
          </cell>
          <cell r="C246" t="str">
            <v>Nitrous oxide emissions (thousand metric tons of CO2 equivalent)</v>
          </cell>
          <cell r="D246" t="str">
            <v>EN.ATM.NOXE.KT.CE</v>
          </cell>
        </row>
        <row r="246">
          <cell r="AI246">
            <v>198590</v>
          </cell>
          <cell r="AJ246">
            <v>203970</v>
          </cell>
          <cell r="AK246">
            <v>210090</v>
          </cell>
          <cell r="AL246">
            <v>215050</v>
          </cell>
          <cell r="AM246">
            <v>224370</v>
          </cell>
          <cell r="AN246">
            <v>231750</v>
          </cell>
          <cell r="AO246">
            <v>237750</v>
          </cell>
          <cell r="AP246">
            <v>244040</v>
          </cell>
          <cell r="AQ246">
            <v>248880</v>
          </cell>
          <cell r="AR246">
            <v>254940</v>
          </cell>
          <cell r="AS246">
            <v>252200</v>
          </cell>
          <cell r="AT246">
            <v>256880</v>
          </cell>
          <cell r="AU246">
            <v>253280</v>
          </cell>
          <cell r="AV246">
            <v>261100</v>
          </cell>
          <cell r="AW246">
            <v>269470</v>
          </cell>
          <cell r="AX246">
            <v>282590</v>
          </cell>
          <cell r="AY246">
            <v>294640</v>
          </cell>
          <cell r="AZ246">
            <v>304260</v>
          </cell>
          <cell r="BA246">
            <v>313850</v>
          </cell>
          <cell r="BB246">
            <v>323010</v>
          </cell>
          <cell r="BC246">
            <v>331930</v>
          </cell>
          <cell r="BD246">
            <v>342500</v>
          </cell>
          <cell r="BE246">
            <v>338670</v>
          </cell>
          <cell r="BF246">
            <v>342580</v>
          </cell>
          <cell r="BG246">
            <v>347880</v>
          </cell>
          <cell r="BH246">
            <v>353400</v>
          </cell>
          <cell r="BI246">
            <v>353930</v>
          </cell>
          <cell r="BJ246">
            <v>363520</v>
          </cell>
          <cell r="BK246">
            <v>371730</v>
          </cell>
          <cell r="BL246">
            <v>370460</v>
          </cell>
        </row>
        <row r="247">
          <cell r="A247" t="str">
            <v>Sub-Saharan Africa (IDA &amp; IBRD countries)</v>
          </cell>
          <cell r="B247" t="str">
            <v>TSS</v>
          </cell>
          <cell r="C247" t="str">
            <v>Nitrous oxide emissions (thousand metric tons of CO2 equivalent)</v>
          </cell>
          <cell r="D247" t="str">
            <v>EN.ATM.NOXE.KT.CE</v>
          </cell>
        </row>
        <row r="247">
          <cell r="AI247">
            <v>264530</v>
          </cell>
          <cell r="AJ247">
            <v>267570</v>
          </cell>
          <cell r="AK247">
            <v>271240</v>
          </cell>
          <cell r="AL247">
            <v>272630</v>
          </cell>
          <cell r="AM247">
            <v>335120</v>
          </cell>
          <cell r="AN247">
            <v>338350</v>
          </cell>
          <cell r="AO247">
            <v>341370</v>
          </cell>
          <cell r="AP247">
            <v>343790</v>
          </cell>
          <cell r="AQ247">
            <v>360420</v>
          </cell>
          <cell r="AR247">
            <v>358330</v>
          </cell>
          <cell r="AS247">
            <v>362830</v>
          </cell>
          <cell r="AT247">
            <v>356750</v>
          </cell>
          <cell r="AU247">
            <v>372460</v>
          </cell>
          <cell r="AV247">
            <v>384710</v>
          </cell>
          <cell r="AW247">
            <v>386240</v>
          </cell>
          <cell r="AX247">
            <v>402830</v>
          </cell>
          <cell r="AY247">
            <v>396160</v>
          </cell>
          <cell r="AZ247">
            <v>411450</v>
          </cell>
          <cell r="BA247">
            <v>420770</v>
          </cell>
          <cell r="BB247">
            <v>416670</v>
          </cell>
          <cell r="BC247">
            <v>433910</v>
          </cell>
          <cell r="BD247">
            <v>442540</v>
          </cell>
          <cell r="BE247">
            <v>445920</v>
          </cell>
          <cell r="BF247">
            <v>448970</v>
          </cell>
          <cell r="BG247">
            <v>450270</v>
          </cell>
          <cell r="BH247">
            <v>456550</v>
          </cell>
          <cell r="BI247">
            <v>470930</v>
          </cell>
          <cell r="BJ247">
            <v>473120</v>
          </cell>
          <cell r="BK247">
            <v>475840</v>
          </cell>
          <cell r="BL247">
            <v>476850</v>
          </cell>
        </row>
        <row r="248">
          <cell r="A248" t="str">
            <v>Trinidad and Tobago</v>
          </cell>
          <cell r="B248" t="str">
            <v>TTO</v>
          </cell>
          <cell r="C248" t="str">
            <v>Nitrous oxide emissions (thousand metric tons of CO2 equivalent)</v>
          </cell>
          <cell r="D248" t="str">
            <v>EN.ATM.NOXE.KT.CE</v>
          </cell>
        </row>
        <row r="248">
          <cell r="AI248">
            <v>270</v>
          </cell>
          <cell r="AJ248">
            <v>270</v>
          </cell>
          <cell r="AK248">
            <v>270</v>
          </cell>
          <cell r="AL248">
            <v>250</v>
          </cell>
          <cell r="AM248">
            <v>240</v>
          </cell>
          <cell r="AN248">
            <v>250</v>
          </cell>
          <cell r="AO248">
            <v>270</v>
          </cell>
          <cell r="AP248">
            <v>270</v>
          </cell>
          <cell r="AQ248">
            <v>270</v>
          </cell>
          <cell r="AR248">
            <v>280</v>
          </cell>
          <cell r="AS248">
            <v>300</v>
          </cell>
          <cell r="AT248">
            <v>290</v>
          </cell>
          <cell r="AU248">
            <v>330</v>
          </cell>
          <cell r="AV248">
            <v>320</v>
          </cell>
          <cell r="AW248">
            <v>350</v>
          </cell>
          <cell r="AX248">
            <v>360</v>
          </cell>
          <cell r="AY248">
            <v>370</v>
          </cell>
          <cell r="AZ248">
            <v>370</v>
          </cell>
          <cell r="BA248">
            <v>380</v>
          </cell>
          <cell r="BB248">
            <v>390</v>
          </cell>
          <cell r="BC248">
            <v>400</v>
          </cell>
          <cell r="BD248">
            <v>400</v>
          </cell>
          <cell r="BE248">
            <v>410</v>
          </cell>
          <cell r="BF248">
            <v>410</v>
          </cell>
          <cell r="BG248">
            <v>420</v>
          </cell>
          <cell r="BH248">
            <v>420</v>
          </cell>
          <cell r="BI248">
            <v>420</v>
          </cell>
          <cell r="BJ248">
            <v>420</v>
          </cell>
          <cell r="BK248">
            <v>420</v>
          </cell>
          <cell r="BL248">
            <v>420</v>
          </cell>
        </row>
        <row r="249">
          <cell r="A249" t="str">
            <v>Tunisia</v>
          </cell>
          <cell r="B249" t="str">
            <v>TUN</v>
          </cell>
          <cell r="C249" t="str">
            <v>Nitrous oxide emissions (thousand metric tons of CO2 equivalent)</v>
          </cell>
          <cell r="D249" t="str">
            <v>EN.ATM.NOXE.KT.CE</v>
          </cell>
        </row>
        <row r="249">
          <cell r="AI249">
            <v>1930</v>
          </cell>
          <cell r="AJ249">
            <v>2150</v>
          </cell>
          <cell r="AK249">
            <v>2140</v>
          </cell>
          <cell r="AL249">
            <v>2200</v>
          </cell>
          <cell r="AM249">
            <v>2150</v>
          </cell>
          <cell r="AN249">
            <v>2150</v>
          </cell>
          <cell r="AO249">
            <v>2590</v>
          </cell>
          <cell r="AP249">
            <v>2490</v>
          </cell>
          <cell r="AQ249">
            <v>2740</v>
          </cell>
          <cell r="AR249">
            <v>2890</v>
          </cell>
          <cell r="AS249">
            <v>2970</v>
          </cell>
          <cell r="AT249">
            <v>2950</v>
          </cell>
          <cell r="AU249">
            <v>2880</v>
          </cell>
          <cell r="AV249">
            <v>2980</v>
          </cell>
          <cell r="AW249">
            <v>3070</v>
          </cell>
          <cell r="AX249">
            <v>3140</v>
          </cell>
          <cell r="AY249">
            <v>3140</v>
          </cell>
          <cell r="AZ249">
            <v>3280</v>
          </cell>
          <cell r="BA249">
            <v>3180</v>
          </cell>
          <cell r="BB249">
            <v>3370</v>
          </cell>
          <cell r="BC249">
            <v>3330</v>
          </cell>
          <cell r="BD249">
            <v>3340</v>
          </cell>
          <cell r="BE249">
            <v>3350</v>
          </cell>
          <cell r="BF249">
            <v>3070</v>
          </cell>
          <cell r="BG249">
            <v>3170</v>
          </cell>
          <cell r="BH249">
            <v>3130</v>
          </cell>
          <cell r="BI249">
            <v>3260</v>
          </cell>
          <cell r="BJ249">
            <v>3180</v>
          </cell>
          <cell r="BK249">
            <v>3200</v>
          </cell>
          <cell r="BL249">
            <v>3310</v>
          </cell>
        </row>
        <row r="250">
          <cell r="A250" t="str">
            <v>Turkiye</v>
          </cell>
          <cell r="B250" t="str">
            <v>TUR</v>
          </cell>
          <cell r="C250" t="str">
            <v>Nitrous oxide emissions (thousand metric tons of CO2 equivalent)</v>
          </cell>
          <cell r="D250" t="str">
            <v>EN.ATM.NOXE.KT.CE</v>
          </cell>
        </row>
        <row r="250">
          <cell r="AI250">
            <v>26790</v>
          </cell>
          <cell r="AJ250">
            <v>25600</v>
          </cell>
          <cell r="AK250">
            <v>26560</v>
          </cell>
          <cell r="AL250">
            <v>27570</v>
          </cell>
          <cell r="AM250">
            <v>24760</v>
          </cell>
          <cell r="AN250">
            <v>25120</v>
          </cell>
          <cell r="AO250">
            <v>25680</v>
          </cell>
          <cell r="AP250">
            <v>25770</v>
          </cell>
          <cell r="AQ250">
            <v>27060</v>
          </cell>
          <cell r="AR250">
            <v>27000</v>
          </cell>
          <cell r="AS250">
            <v>26520</v>
          </cell>
          <cell r="AT250">
            <v>23950</v>
          </cell>
          <cell r="AU250">
            <v>24310</v>
          </cell>
          <cell r="AV250">
            <v>24800</v>
          </cell>
          <cell r="AW250">
            <v>24970</v>
          </cell>
          <cell r="AX250">
            <v>25380</v>
          </cell>
          <cell r="AY250">
            <v>26900</v>
          </cell>
          <cell r="AZ250">
            <v>25680</v>
          </cell>
          <cell r="BA250">
            <v>23830</v>
          </cell>
          <cell r="BB250">
            <v>26780</v>
          </cell>
          <cell r="BC250">
            <v>26260</v>
          </cell>
          <cell r="BD250">
            <v>26140</v>
          </cell>
          <cell r="BE250">
            <v>28310</v>
          </cell>
          <cell r="BF250">
            <v>30780</v>
          </cell>
          <cell r="BG250">
            <v>30610</v>
          </cell>
          <cell r="BH250">
            <v>31020</v>
          </cell>
          <cell r="BI250">
            <v>33270</v>
          </cell>
          <cell r="BJ250">
            <v>32870</v>
          </cell>
          <cell r="BK250">
            <v>32690</v>
          </cell>
          <cell r="BL250">
            <v>34730</v>
          </cell>
        </row>
        <row r="251">
          <cell r="A251" t="str">
            <v>Tuvalu</v>
          </cell>
          <cell r="B251" t="str">
            <v>TUV</v>
          </cell>
          <cell r="C251" t="str">
            <v>Nitrous oxide emissions (thousand metric tons of CO2 equivalent)</v>
          </cell>
          <cell r="D251" t="str">
            <v>EN.ATM.NOXE.KT.CE</v>
          </cell>
        </row>
        <row r="251"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</row>
        <row r="252">
          <cell r="A252" t="str">
            <v>Tanzania</v>
          </cell>
          <cell r="B252" t="str">
            <v>TZA</v>
          </cell>
          <cell r="C252" t="str">
            <v>Nitrous oxide emissions (thousand metric tons of CO2 equivalent)</v>
          </cell>
          <cell r="D252" t="str">
            <v>EN.ATM.NOXE.KT.CE</v>
          </cell>
        </row>
        <row r="252">
          <cell r="AI252">
            <v>16070</v>
          </cell>
          <cell r="AJ252">
            <v>16230</v>
          </cell>
          <cell r="AK252">
            <v>16360</v>
          </cell>
          <cell r="AL252">
            <v>16470</v>
          </cell>
          <cell r="AM252">
            <v>16590</v>
          </cell>
          <cell r="AN252">
            <v>17750</v>
          </cell>
          <cell r="AO252">
            <v>16800</v>
          </cell>
          <cell r="AP252">
            <v>16760</v>
          </cell>
          <cell r="AQ252">
            <v>18130</v>
          </cell>
          <cell r="AR252">
            <v>18550</v>
          </cell>
          <cell r="AS252">
            <v>17220</v>
          </cell>
          <cell r="AT252">
            <v>17720</v>
          </cell>
          <cell r="AU252">
            <v>19420</v>
          </cell>
          <cell r="AV252">
            <v>21300</v>
          </cell>
          <cell r="AW252">
            <v>20750</v>
          </cell>
          <cell r="AX252">
            <v>21760</v>
          </cell>
          <cell r="AY252">
            <v>20180</v>
          </cell>
          <cell r="AZ252">
            <v>21640</v>
          </cell>
          <cell r="BA252">
            <v>21830</v>
          </cell>
          <cell r="BB252">
            <v>22280</v>
          </cell>
          <cell r="BC252">
            <v>23010</v>
          </cell>
          <cell r="BD252">
            <v>23560</v>
          </cell>
          <cell r="BE252">
            <v>24780</v>
          </cell>
          <cell r="BF252">
            <v>25590</v>
          </cell>
          <cell r="BG252">
            <v>25760</v>
          </cell>
          <cell r="BH252">
            <v>26560</v>
          </cell>
          <cell r="BI252">
            <v>26800</v>
          </cell>
          <cell r="BJ252">
            <v>25920</v>
          </cell>
          <cell r="BK252">
            <v>26410</v>
          </cell>
          <cell r="BL252">
            <v>26990</v>
          </cell>
        </row>
        <row r="253">
          <cell r="A253" t="str">
            <v>Uganda</v>
          </cell>
          <cell r="B253" t="str">
            <v>UGA</v>
          </cell>
          <cell r="C253" t="str">
            <v>Nitrous oxide emissions (thousand metric tons of CO2 equivalent)</v>
          </cell>
          <cell r="D253" t="str">
            <v>EN.ATM.NOXE.KT.CE</v>
          </cell>
        </row>
        <row r="253">
          <cell r="AI253">
            <v>5640</v>
          </cell>
          <cell r="AJ253">
            <v>5830</v>
          </cell>
          <cell r="AK253">
            <v>5940</v>
          </cell>
          <cell r="AL253">
            <v>6070</v>
          </cell>
          <cell r="AM253">
            <v>5980</v>
          </cell>
          <cell r="AN253">
            <v>6120</v>
          </cell>
          <cell r="AO253">
            <v>6300</v>
          </cell>
          <cell r="AP253">
            <v>6660</v>
          </cell>
          <cell r="AQ253">
            <v>7130</v>
          </cell>
          <cell r="AR253">
            <v>6730</v>
          </cell>
          <cell r="AS253">
            <v>6790</v>
          </cell>
          <cell r="AT253">
            <v>6890</v>
          </cell>
          <cell r="AU253">
            <v>7110</v>
          </cell>
          <cell r="AV253">
            <v>7870</v>
          </cell>
          <cell r="AW253">
            <v>7770</v>
          </cell>
          <cell r="AX253">
            <v>8510</v>
          </cell>
          <cell r="AY253">
            <v>7490</v>
          </cell>
          <cell r="AZ253">
            <v>8550</v>
          </cell>
          <cell r="BA253">
            <v>10790</v>
          </cell>
          <cell r="BB253">
            <v>10750</v>
          </cell>
          <cell r="BC253">
            <v>11440</v>
          </cell>
          <cell r="BD253">
            <v>11200</v>
          </cell>
          <cell r="BE253">
            <v>11910</v>
          </cell>
          <cell r="BF253">
            <v>11830</v>
          </cell>
          <cell r="BG253">
            <v>11980</v>
          </cell>
          <cell r="BH253">
            <v>12410</v>
          </cell>
          <cell r="BI253">
            <v>12990</v>
          </cell>
          <cell r="BJ253">
            <v>13240</v>
          </cell>
          <cell r="BK253">
            <v>13420</v>
          </cell>
          <cell r="BL253">
            <v>13430</v>
          </cell>
        </row>
        <row r="254">
          <cell r="A254" t="str">
            <v>Ukraine</v>
          </cell>
          <cell r="B254" t="str">
            <v>UKR</v>
          </cell>
          <cell r="C254" t="str">
            <v>Nitrous oxide emissions (thousand metric tons of CO2 equivalent)</v>
          </cell>
          <cell r="D254" t="str">
            <v>EN.ATM.NOXE.KT.CE</v>
          </cell>
        </row>
        <row r="254">
          <cell r="AI254">
            <v>43100</v>
          </cell>
          <cell r="AJ254">
            <v>40360</v>
          </cell>
          <cell r="AK254">
            <v>36030</v>
          </cell>
          <cell r="AL254">
            <v>31600</v>
          </cell>
          <cell r="AM254">
            <v>29120</v>
          </cell>
          <cell r="AN254">
            <v>26350</v>
          </cell>
          <cell r="AO254">
            <v>22870</v>
          </cell>
          <cell r="AP254">
            <v>22590</v>
          </cell>
          <cell r="AQ254">
            <v>19980</v>
          </cell>
          <cell r="AR254">
            <v>18750</v>
          </cell>
          <cell r="AS254">
            <v>18580</v>
          </cell>
          <cell r="AT254">
            <v>18920</v>
          </cell>
          <cell r="AU254">
            <v>19850</v>
          </cell>
          <cell r="AV254">
            <v>18670</v>
          </cell>
          <cell r="AW254">
            <v>18170</v>
          </cell>
          <cell r="AX254">
            <v>18020</v>
          </cell>
          <cell r="AY254">
            <v>18320</v>
          </cell>
          <cell r="AZ254">
            <v>19440</v>
          </cell>
          <cell r="BA254">
            <v>21140</v>
          </cell>
          <cell r="BB254">
            <v>18650</v>
          </cell>
          <cell r="BC254">
            <v>19820</v>
          </cell>
          <cell r="BD254">
            <v>22320</v>
          </cell>
          <cell r="BE254">
            <v>21680</v>
          </cell>
          <cell r="BF254">
            <v>23430</v>
          </cell>
          <cell r="BG254">
            <v>23220</v>
          </cell>
          <cell r="BH254">
            <v>22360</v>
          </cell>
          <cell r="BI254">
            <v>23830</v>
          </cell>
          <cell r="BJ254">
            <v>24600</v>
          </cell>
          <cell r="BK254">
            <v>25190</v>
          </cell>
          <cell r="BL254">
            <v>24930</v>
          </cell>
        </row>
        <row r="255">
          <cell r="A255" t="str">
            <v>Upper middle income</v>
          </cell>
          <cell r="B255" t="str">
            <v>UMC</v>
          </cell>
          <cell r="C255" t="str">
            <v>Nitrous oxide emissions (thousand metric tons of CO2 equivalent)</v>
          </cell>
          <cell r="D255" t="str">
            <v>EN.ATM.NOXE.KT.CE</v>
          </cell>
        </row>
        <row r="255">
          <cell r="AI255">
            <v>782030</v>
          </cell>
          <cell r="AJ255">
            <v>777300</v>
          </cell>
          <cell r="AK255">
            <v>767120</v>
          </cell>
          <cell r="AL255">
            <v>753210</v>
          </cell>
          <cell r="AM255">
            <v>752570</v>
          </cell>
          <cell r="AN255">
            <v>790810</v>
          </cell>
          <cell r="AO255">
            <v>807830</v>
          </cell>
          <cell r="AP255">
            <v>778530</v>
          </cell>
          <cell r="AQ255">
            <v>791520</v>
          </cell>
          <cell r="AR255">
            <v>803340</v>
          </cell>
          <cell r="AS255">
            <v>800280</v>
          </cell>
          <cell r="AT255">
            <v>816290</v>
          </cell>
          <cell r="AU255">
            <v>851250</v>
          </cell>
          <cell r="AV255">
            <v>860140</v>
          </cell>
          <cell r="AW255">
            <v>887130</v>
          </cell>
          <cell r="AX255">
            <v>900930</v>
          </cell>
          <cell r="AY255">
            <v>918180</v>
          </cell>
          <cell r="AZ255">
            <v>939950</v>
          </cell>
          <cell r="BA255">
            <v>953820</v>
          </cell>
          <cell r="BB255">
            <v>957380</v>
          </cell>
          <cell r="BC255">
            <v>997520</v>
          </cell>
          <cell r="BD255">
            <v>1016760</v>
          </cell>
          <cell r="BE255">
            <v>1026460</v>
          </cell>
          <cell r="BF255">
            <v>1040840</v>
          </cell>
          <cell r="BG255">
            <v>1055040</v>
          </cell>
          <cell r="BH255">
            <v>1063730</v>
          </cell>
          <cell r="BI255">
            <v>1083680</v>
          </cell>
          <cell r="BJ255">
            <v>1101730</v>
          </cell>
          <cell r="BK255">
            <v>1084850</v>
          </cell>
          <cell r="BL255">
            <v>1102350</v>
          </cell>
        </row>
        <row r="256">
          <cell r="A256" t="str">
            <v>Uruguay</v>
          </cell>
          <cell r="B256" t="str">
            <v>URY</v>
          </cell>
          <cell r="C256" t="str">
            <v>Nitrous oxide emissions (thousand metric tons of CO2 equivalent)</v>
          </cell>
          <cell r="D256" t="str">
            <v>EN.ATM.NOXE.KT.CE</v>
          </cell>
        </row>
        <row r="256">
          <cell r="AI256">
            <v>6650</v>
          </cell>
          <cell r="AJ256">
            <v>6900</v>
          </cell>
          <cell r="AK256">
            <v>7140</v>
          </cell>
          <cell r="AL256">
            <v>7280</v>
          </cell>
          <cell r="AM256">
            <v>7200</v>
          </cell>
          <cell r="AN256">
            <v>7080</v>
          </cell>
          <cell r="AO256">
            <v>7330</v>
          </cell>
          <cell r="AP256">
            <v>7170</v>
          </cell>
          <cell r="AQ256">
            <v>6970</v>
          </cell>
          <cell r="AR256">
            <v>6800</v>
          </cell>
          <cell r="AS256">
            <v>6590</v>
          </cell>
          <cell r="AT256">
            <v>6720</v>
          </cell>
          <cell r="AU256">
            <v>6710</v>
          </cell>
          <cell r="AV256">
            <v>7110</v>
          </cell>
          <cell r="AW256">
            <v>7460</v>
          </cell>
          <cell r="AX256">
            <v>7500</v>
          </cell>
          <cell r="AY256">
            <v>7920</v>
          </cell>
          <cell r="AZ256">
            <v>7800</v>
          </cell>
          <cell r="BA256">
            <v>7930</v>
          </cell>
          <cell r="BB256">
            <v>7940</v>
          </cell>
          <cell r="BC256">
            <v>7920</v>
          </cell>
          <cell r="BD256">
            <v>7830</v>
          </cell>
          <cell r="BE256">
            <v>8280</v>
          </cell>
          <cell r="BF256">
            <v>8250</v>
          </cell>
          <cell r="BG256">
            <v>8210</v>
          </cell>
          <cell r="BH256">
            <v>7830</v>
          </cell>
          <cell r="BI256">
            <v>8080</v>
          </cell>
          <cell r="BJ256">
            <v>7990</v>
          </cell>
          <cell r="BK256">
            <v>7800</v>
          </cell>
          <cell r="BL256">
            <v>7840</v>
          </cell>
        </row>
        <row r="257">
          <cell r="A257" t="str">
            <v>United States</v>
          </cell>
          <cell r="B257" t="str">
            <v>USA</v>
          </cell>
          <cell r="C257" t="str">
            <v>Nitrous oxide emissions (thousand metric tons of CO2 equivalent)</v>
          </cell>
          <cell r="D257" t="str">
            <v>EN.ATM.NOXE.KT.CE</v>
          </cell>
        </row>
        <row r="257">
          <cell r="AI257">
            <v>240270</v>
          </cell>
          <cell r="AJ257">
            <v>239320</v>
          </cell>
          <cell r="AK257">
            <v>243790</v>
          </cell>
          <cell r="AL257">
            <v>246930</v>
          </cell>
          <cell r="AM257">
            <v>254050</v>
          </cell>
          <cell r="AN257">
            <v>256310</v>
          </cell>
          <cell r="AO257">
            <v>263110</v>
          </cell>
          <cell r="AP257">
            <v>257030</v>
          </cell>
          <cell r="AQ257">
            <v>253680</v>
          </cell>
          <cell r="AR257">
            <v>251940</v>
          </cell>
          <cell r="AS257">
            <v>250740</v>
          </cell>
          <cell r="AT257">
            <v>245930</v>
          </cell>
          <cell r="AU257">
            <v>246970</v>
          </cell>
          <cell r="AV257">
            <v>254100</v>
          </cell>
          <cell r="AW257">
            <v>255130</v>
          </cell>
          <cell r="AX257">
            <v>257270</v>
          </cell>
          <cell r="AY257">
            <v>262530</v>
          </cell>
          <cell r="AZ257">
            <v>269780</v>
          </cell>
          <cell r="BA257">
            <v>254910</v>
          </cell>
          <cell r="BB257">
            <v>247170</v>
          </cell>
          <cell r="BC257">
            <v>254200</v>
          </cell>
          <cell r="BD257">
            <v>263870</v>
          </cell>
          <cell r="BE257">
            <v>256760</v>
          </cell>
          <cell r="BF257">
            <v>259850</v>
          </cell>
          <cell r="BG257">
            <v>261330</v>
          </cell>
          <cell r="BH257">
            <v>259910</v>
          </cell>
          <cell r="BI257">
            <v>266430</v>
          </cell>
          <cell r="BJ257">
            <v>265710</v>
          </cell>
          <cell r="BK257">
            <v>267270</v>
          </cell>
          <cell r="BL257">
            <v>264950</v>
          </cell>
        </row>
        <row r="258">
          <cell r="A258" t="str">
            <v>Uzbekistan</v>
          </cell>
          <cell r="B258" t="str">
            <v>UZB</v>
          </cell>
          <cell r="C258" t="str">
            <v>Nitrous oxide emissions (thousand metric tons of CO2 equivalent)</v>
          </cell>
          <cell r="D258" t="str">
            <v>EN.ATM.NOXE.KT.CE</v>
          </cell>
        </row>
        <row r="258">
          <cell r="AI258">
            <v>11070</v>
          </cell>
          <cell r="AJ258">
            <v>11060</v>
          </cell>
          <cell r="AK258">
            <v>9450</v>
          </cell>
          <cell r="AL258">
            <v>8640</v>
          </cell>
          <cell r="AM258">
            <v>8160</v>
          </cell>
          <cell r="AN258">
            <v>8030</v>
          </cell>
          <cell r="AO258">
            <v>7480</v>
          </cell>
          <cell r="AP258">
            <v>10030</v>
          </cell>
          <cell r="AQ258">
            <v>10030</v>
          </cell>
          <cell r="AR258">
            <v>9770</v>
          </cell>
          <cell r="AS258">
            <v>9720</v>
          </cell>
          <cell r="AT258">
            <v>9540</v>
          </cell>
          <cell r="AU258">
            <v>9620</v>
          </cell>
          <cell r="AV258">
            <v>9760</v>
          </cell>
          <cell r="AW258">
            <v>9570</v>
          </cell>
          <cell r="AX258">
            <v>10230</v>
          </cell>
          <cell r="AY258">
            <v>10700</v>
          </cell>
          <cell r="AZ258">
            <v>11130</v>
          </cell>
          <cell r="BA258">
            <v>11680</v>
          </cell>
          <cell r="BB258">
            <v>12410</v>
          </cell>
          <cell r="BC258">
            <v>13010</v>
          </cell>
          <cell r="BD258">
            <v>13550</v>
          </cell>
          <cell r="BE258">
            <v>13810</v>
          </cell>
          <cell r="BF258">
            <v>14450</v>
          </cell>
          <cell r="BG258">
            <v>14920</v>
          </cell>
          <cell r="BH258">
            <v>15260</v>
          </cell>
          <cell r="BI258">
            <v>16060</v>
          </cell>
          <cell r="BJ258">
            <v>16240</v>
          </cell>
          <cell r="BK258">
            <v>16560</v>
          </cell>
          <cell r="BL258">
            <v>16770</v>
          </cell>
        </row>
        <row r="259">
          <cell r="A259" t="str">
            <v>St. Vincent and the Grenadines</v>
          </cell>
          <cell r="B259" t="str">
            <v>VCT</v>
          </cell>
          <cell r="C259" t="str">
            <v>Nitrous oxide emissions (thousand metric tons of CO2 equivalent)</v>
          </cell>
          <cell r="D259" t="str">
            <v>EN.ATM.NOXE.KT.CE</v>
          </cell>
        </row>
        <row r="259">
          <cell r="AI259">
            <v>10</v>
          </cell>
          <cell r="AJ259">
            <v>10</v>
          </cell>
          <cell r="AK259">
            <v>10</v>
          </cell>
          <cell r="AL259">
            <v>10</v>
          </cell>
          <cell r="AM259">
            <v>10</v>
          </cell>
          <cell r="AN259">
            <v>10</v>
          </cell>
          <cell r="AO259">
            <v>10</v>
          </cell>
          <cell r="AP259">
            <v>10</v>
          </cell>
          <cell r="AQ259">
            <v>10</v>
          </cell>
          <cell r="AR259">
            <v>10</v>
          </cell>
          <cell r="AS259">
            <v>10</v>
          </cell>
          <cell r="AT259">
            <v>10</v>
          </cell>
          <cell r="AU259">
            <v>10</v>
          </cell>
          <cell r="AV259">
            <v>10</v>
          </cell>
          <cell r="AW259">
            <v>10</v>
          </cell>
          <cell r="AX259">
            <v>10</v>
          </cell>
          <cell r="AY259">
            <v>10</v>
          </cell>
          <cell r="AZ259">
            <v>10</v>
          </cell>
          <cell r="BA259">
            <v>10</v>
          </cell>
          <cell r="BB259">
            <v>10</v>
          </cell>
          <cell r="BC259">
            <v>10</v>
          </cell>
          <cell r="BD259">
            <v>10</v>
          </cell>
          <cell r="BE259">
            <v>10</v>
          </cell>
          <cell r="BF259">
            <v>10</v>
          </cell>
          <cell r="BG259">
            <v>10</v>
          </cell>
          <cell r="BH259">
            <v>10</v>
          </cell>
          <cell r="BI259">
            <v>10</v>
          </cell>
          <cell r="BJ259">
            <v>10</v>
          </cell>
          <cell r="BK259">
            <v>10</v>
          </cell>
          <cell r="BL259">
            <v>10</v>
          </cell>
        </row>
        <row r="260">
          <cell r="A260" t="str">
            <v>Venezuela, RB</v>
          </cell>
          <cell r="B260" t="str">
            <v>VEN</v>
          </cell>
          <cell r="C260" t="str">
            <v>Nitrous oxide emissions (thousand metric tons of CO2 equivalent)</v>
          </cell>
          <cell r="D260" t="str">
            <v>EN.ATM.NOXE.KT.CE</v>
          </cell>
        </row>
        <row r="260">
          <cell r="AI260">
            <v>10880</v>
          </cell>
          <cell r="AJ260">
            <v>11150</v>
          </cell>
          <cell r="AK260">
            <v>11040</v>
          </cell>
          <cell r="AL260">
            <v>10860</v>
          </cell>
          <cell r="AM260">
            <v>11100</v>
          </cell>
          <cell r="AN260">
            <v>11260</v>
          </cell>
          <cell r="AO260">
            <v>10980</v>
          </cell>
          <cell r="AP260">
            <v>10990</v>
          </cell>
          <cell r="AQ260">
            <v>11130</v>
          </cell>
          <cell r="AR260">
            <v>11000</v>
          </cell>
          <cell r="AS260">
            <v>11770</v>
          </cell>
          <cell r="AT260">
            <v>12410</v>
          </cell>
          <cell r="AU260">
            <v>12480</v>
          </cell>
          <cell r="AV260">
            <v>12980</v>
          </cell>
          <cell r="AW260">
            <v>12960</v>
          </cell>
          <cell r="AX260">
            <v>13620</v>
          </cell>
          <cell r="AY260">
            <v>13390</v>
          </cell>
          <cell r="AZ260">
            <v>13940</v>
          </cell>
          <cell r="BA260">
            <v>14620</v>
          </cell>
          <cell r="BB260">
            <v>14460</v>
          </cell>
          <cell r="BC260">
            <v>13300</v>
          </cell>
          <cell r="BD260">
            <v>13000</v>
          </cell>
          <cell r="BE260">
            <v>14230</v>
          </cell>
          <cell r="BF260">
            <v>14420</v>
          </cell>
          <cell r="BG260">
            <v>14390</v>
          </cell>
          <cell r="BH260">
            <v>14010</v>
          </cell>
          <cell r="BI260">
            <v>13880</v>
          </cell>
          <cell r="BJ260">
            <v>13490</v>
          </cell>
          <cell r="BK260">
            <v>13530</v>
          </cell>
          <cell r="BL260">
            <v>13690</v>
          </cell>
        </row>
        <row r="261">
          <cell r="A261" t="str">
            <v>British Virgin Islands</v>
          </cell>
          <cell r="B261" t="str">
            <v>VGB</v>
          </cell>
          <cell r="C261" t="str">
            <v>Nitrous oxide emissions (thousand metric tons of CO2 equivalent)</v>
          </cell>
          <cell r="D261" t="str">
            <v>EN.ATM.NOXE.KT.CE</v>
          </cell>
        </row>
        <row r="262">
          <cell r="A262" t="str">
            <v>Virgin Islands (U.S.)</v>
          </cell>
          <cell r="B262" t="str">
            <v>VIR</v>
          </cell>
          <cell r="C262" t="str">
            <v>Nitrous oxide emissions (thousand metric tons of CO2 equivalent)</v>
          </cell>
          <cell r="D262" t="str">
            <v>EN.ATM.NOXE.KT.CE</v>
          </cell>
        </row>
        <row r="263">
          <cell r="A263" t="str">
            <v>Vietnam</v>
          </cell>
          <cell r="B263" t="str">
            <v>VNM</v>
          </cell>
          <cell r="C263" t="str">
            <v>Nitrous oxide emissions (thousand metric tons of CO2 equivalent)</v>
          </cell>
          <cell r="D263" t="str">
            <v>EN.ATM.NOXE.KT.CE</v>
          </cell>
        </row>
        <row r="263">
          <cell r="AI263">
            <v>10940</v>
          </cell>
          <cell r="AJ263">
            <v>12250</v>
          </cell>
          <cell r="AK263">
            <v>12160</v>
          </cell>
          <cell r="AL263">
            <v>12710</v>
          </cell>
          <cell r="AM263">
            <v>14850</v>
          </cell>
          <cell r="AN263">
            <v>14680</v>
          </cell>
          <cell r="AO263">
            <v>16060</v>
          </cell>
          <cell r="AP263">
            <v>15810</v>
          </cell>
          <cell r="AQ263">
            <v>17710</v>
          </cell>
          <cell r="AR263">
            <v>18200</v>
          </cell>
          <cell r="AS263">
            <v>19100</v>
          </cell>
          <cell r="AT263">
            <v>17560</v>
          </cell>
          <cell r="AU263">
            <v>18530</v>
          </cell>
          <cell r="AV263">
            <v>19810</v>
          </cell>
          <cell r="AW263">
            <v>20690</v>
          </cell>
          <cell r="AX263">
            <v>19950</v>
          </cell>
          <cell r="AY263">
            <v>19730</v>
          </cell>
          <cell r="AZ263">
            <v>21220</v>
          </cell>
          <cell r="BA263">
            <v>18660</v>
          </cell>
          <cell r="BB263">
            <v>23990</v>
          </cell>
          <cell r="BC263">
            <v>21900</v>
          </cell>
          <cell r="BD263">
            <v>20730</v>
          </cell>
          <cell r="BE263">
            <v>21820</v>
          </cell>
          <cell r="BF263">
            <v>24460</v>
          </cell>
          <cell r="BG263">
            <v>23100</v>
          </cell>
          <cell r="BH263">
            <v>25570</v>
          </cell>
          <cell r="BI263">
            <v>24430</v>
          </cell>
          <cell r="BJ263">
            <v>24690</v>
          </cell>
          <cell r="BK263">
            <v>25230</v>
          </cell>
          <cell r="BL263">
            <v>25360</v>
          </cell>
        </row>
        <row r="264">
          <cell r="A264" t="str">
            <v>Vanuatu</v>
          </cell>
          <cell r="B264" t="str">
            <v>VUT</v>
          </cell>
          <cell r="C264" t="str">
            <v>Nitrous oxide emissions (thousand metric tons of CO2 equivalent)</v>
          </cell>
          <cell r="D264" t="str">
            <v>EN.ATM.NOXE.KT.CE</v>
          </cell>
        </row>
        <row r="264">
          <cell r="AI264">
            <v>100</v>
          </cell>
          <cell r="AJ264">
            <v>100</v>
          </cell>
          <cell r="AK264">
            <v>110</v>
          </cell>
          <cell r="AL264">
            <v>120</v>
          </cell>
          <cell r="AM264">
            <v>120</v>
          </cell>
          <cell r="AN264">
            <v>120</v>
          </cell>
          <cell r="AO264">
            <v>120</v>
          </cell>
          <cell r="AP264">
            <v>120</v>
          </cell>
          <cell r="AQ264">
            <v>120</v>
          </cell>
          <cell r="AR264">
            <v>120</v>
          </cell>
          <cell r="AS264">
            <v>110</v>
          </cell>
          <cell r="AT264">
            <v>100</v>
          </cell>
          <cell r="AU264">
            <v>100</v>
          </cell>
          <cell r="AV264">
            <v>110</v>
          </cell>
          <cell r="AW264">
            <v>110</v>
          </cell>
          <cell r="AX264">
            <v>110</v>
          </cell>
          <cell r="AY264">
            <v>110</v>
          </cell>
          <cell r="AZ264">
            <v>140</v>
          </cell>
          <cell r="BA264">
            <v>140</v>
          </cell>
          <cell r="BB264">
            <v>130</v>
          </cell>
          <cell r="BC264">
            <v>130</v>
          </cell>
          <cell r="BD264">
            <v>140</v>
          </cell>
          <cell r="BE264">
            <v>140</v>
          </cell>
          <cell r="BF264">
            <v>140</v>
          </cell>
          <cell r="BG264">
            <v>140</v>
          </cell>
          <cell r="BH264">
            <v>140</v>
          </cell>
          <cell r="BI264">
            <v>140</v>
          </cell>
          <cell r="BJ264">
            <v>140</v>
          </cell>
          <cell r="BK264">
            <v>140</v>
          </cell>
          <cell r="BL264">
            <v>150</v>
          </cell>
        </row>
        <row r="265">
          <cell r="A265" t="str">
            <v>World</v>
          </cell>
          <cell r="B265" t="str">
            <v>WLD</v>
          </cell>
          <cell r="C265" t="str">
            <v>Nitrous oxide emissions (thousand metric tons of CO2 equivalent)</v>
          </cell>
          <cell r="D265" t="str">
            <v>EN.ATM.NOXE.KT.CE</v>
          </cell>
        </row>
        <row r="265">
          <cell r="AI265">
            <v>2278720</v>
          </cell>
          <cell r="AJ265">
            <v>2265720</v>
          </cell>
          <cell r="AK265">
            <v>2258150</v>
          </cell>
          <cell r="AL265">
            <v>2241800</v>
          </cell>
          <cell r="AM265">
            <v>2332540</v>
          </cell>
          <cell r="AN265">
            <v>2388080</v>
          </cell>
          <cell r="AO265">
            <v>2431850</v>
          </cell>
          <cell r="AP265">
            <v>2402500</v>
          </cell>
          <cell r="AQ265">
            <v>2415640</v>
          </cell>
          <cell r="AR265">
            <v>2420660</v>
          </cell>
          <cell r="AS265">
            <v>2433470</v>
          </cell>
          <cell r="AT265">
            <v>2447070</v>
          </cell>
          <cell r="AU265">
            <v>2489410</v>
          </cell>
          <cell r="AV265">
            <v>2499340</v>
          </cell>
          <cell r="AW265">
            <v>2577910</v>
          </cell>
          <cell r="AX265">
            <v>2595390</v>
          </cell>
          <cell r="AY265">
            <v>2632350</v>
          </cell>
          <cell r="AZ265">
            <v>2688460</v>
          </cell>
          <cell r="BA265">
            <v>2674480</v>
          </cell>
          <cell r="BB265">
            <v>2670870</v>
          </cell>
          <cell r="BC265">
            <v>2722640</v>
          </cell>
          <cell r="BD265">
            <v>2817790</v>
          </cell>
          <cell r="BE265">
            <v>2833410</v>
          </cell>
          <cell r="BF265">
            <v>2824930</v>
          </cell>
          <cell r="BG265">
            <v>2867550</v>
          </cell>
          <cell r="BH265">
            <v>2890440</v>
          </cell>
          <cell r="BI265">
            <v>2920660</v>
          </cell>
          <cell r="BJ265">
            <v>2982090</v>
          </cell>
          <cell r="BK265">
            <v>2979020</v>
          </cell>
          <cell r="BL265">
            <v>2985720</v>
          </cell>
        </row>
        <row r="266">
          <cell r="A266" t="str">
            <v>Samoa</v>
          </cell>
          <cell r="B266" t="str">
            <v>WSM</v>
          </cell>
          <cell r="C266" t="str">
            <v>Nitrous oxide emissions (thousand metric tons of CO2 equivalent)</v>
          </cell>
          <cell r="D266" t="str">
            <v>EN.ATM.NOXE.KT.CE</v>
          </cell>
        </row>
        <row r="266">
          <cell r="AI266">
            <v>40</v>
          </cell>
          <cell r="AJ266">
            <v>40</v>
          </cell>
          <cell r="AK266">
            <v>30</v>
          </cell>
          <cell r="AL266">
            <v>40</v>
          </cell>
          <cell r="AM266">
            <v>40</v>
          </cell>
          <cell r="AN266">
            <v>40</v>
          </cell>
          <cell r="AO266">
            <v>40</v>
          </cell>
          <cell r="AP266">
            <v>40</v>
          </cell>
          <cell r="AQ266">
            <v>40</v>
          </cell>
          <cell r="AR266">
            <v>40</v>
          </cell>
          <cell r="AS266">
            <v>40</v>
          </cell>
          <cell r="AT266">
            <v>40</v>
          </cell>
          <cell r="AU266">
            <v>40</v>
          </cell>
          <cell r="AV266">
            <v>40</v>
          </cell>
          <cell r="AW266">
            <v>40</v>
          </cell>
          <cell r="AX266">
            <v>40</v>
          </cell>
          <cell r="AY266">
            <v>40</v>
          </cell>
          <cell r="AZ266">
            <v>40</v>
          </cell>
          <cell r="BA266">
            <v>40</v>
          </cell>
          <cell r="BB266">
            <v>50</v>
          </cell>
          <cell r="BC266">
            <v>50</v>
          </cell>
          <cell r="BD266">
            <v>50</v>
          </cell>
          <cell r="BE266">
            <v>50</v>
          </cell>
          <cell r="BF266">
            <v>50</v>
          </cell>
          <cell r="BG266">
            <v>60</v>
          </cell>
          <cell r="BH266">
            <v>60</v>
          </cell>
          <cell r="BI266">
            <v>60</v>
          </cell>
          <cell r="BJ266">
            <v>60</v>
          </cell>
          <cell r="BK266">
            <v>60</v>
          </cell>
          <cell r="BL266">
            <v>60</v>
          </cell>
        </row>
        <row r="267">
          <cell r="A267" t="str">
            <v>Kosovo</v>
          </cell>
          <cell r="B267" t="str">
            <v>XKX</v>
          </cell>
          <cell r="C267" t="str">
            <v>Nitrous oxide emissions (thousand metric tons of CO2 equivalent)</v>
          </cell>
          <cell r="D267" t="str">
            <v>EN.ATM.NOXE.KT.CE</v>
          </cell>
        </row>
        <row r="268">
          <cell r="A268" t="str">
            <v>Yemen, Rep.</v>
          </cell>
          <cell r="B268" t="str">
            <v>YEM</v>
          </cell>
          <cell r="C268" t="str">
            <v>Nitrous oxide emissions (thousand metric tons of CO2 equivalent)</v>
          </cell>
          <cell r="D268" t="str">
            <v>EN.ATM.NOXE.KT.CE</v>
          </cell>
        </row>
        <row r="268">
          <cell r="AI268">
            <v>2250</v>
          </cell>
          <cell r="AJ268">
            <v>2150</v>
          </cell>
          <cell r="AK268">
            <v>2220</v>
          </cell>
          <cell r="AL268">
            <v>2230</v>
          </cell>
          <cell r="AM268">
            <v>2230</v>
          </cell>
          <cell r="AN268">
            <v>2270</v>
          </cell>
          <cell r="AO268">
            <v>2280</v>
          </cell>
          <cell r="AP268">
            <v>2400</v>
          </cell>
          <cell r="AQ268">
            <v>2450</v>
          </cell>
          <cell r="AR268">
            <v>2450</v>
          </cell>
          <cell r="AS268">
            <v>2470</v>
          </cell>
          <cell r="AT268">
            <v>2610</v>
          </cell>
          <cell r="AU268">
            <v>2580</v>
          </cell>
          <cell r="AV268">
            <v>2800</v>
          </cell>
          <cell r="AW268">
            <v>2920</v>
          </cell>
          <cell r="AX268">
            <v>2890</v>
          </cell>
          <cell r="AY268">
            <v>2990</v>
          </cell>
          <cell r="AZ268">
            <v>3230</v>
          </cell>
          <cell r="BA268">
            <v>3250</v>
          </cell>
          <cell r="BB268">
            <v>3340</v>
          </cell>
          <cell r="BC268">
            <v>3450</v>
          </cell>
          <cell r="BD268">
            <v>3420</v>
          </cell>
          <cell r="BE268">
            <v>3430</v>
          </cell>
          <cell r="BF268">
            <v>3620</v>
          </cell>
          <cell r="BG268">
            <v>3650</v>
          </cell>
          <cell r="BH268">
            <v>3340</v>
          </cell>
          <cell r="BI268">
            <v>3350</v>
          </cell>
          <cell r="BJ268">
            <v>3300</v>
          </cell>
          <cell r="BK268">
            <v>3080</v>
          </cell>
          <cell r="BL268">
            <v>3080</v>
          </cell>
        </row>
        <row r="269">
          <cell r="A269" t="str">
            <v>South Africa</v>
          </cell>
          <cell r="B269" t="str">
            <v>ZAF</v>
          </cell>
          <cell r="C269" t="str">
            <v>Nitrous oxide emissions (thousand metric tons of CO2 equivalent)</v>
          </cell>
          <cell r="D269" t="str">
            <v>EN.ATM.NOXE.KT.CE</v>
          </cell>
        </row>
        <row r="269">
          <cell r="AI269">
            <v>19010</v>
          </cell>
          <cell r="AJ269">
            <v>19120</v>
          </cell>
          <cell r="AK269">
            <v>18850</v>
          </cell>
          <cell r="AL269">
            <v>19400</v>
          </cell>
          <cell r="AM269">
            <v>19280</v>
          </cell>
          <cell r="AN269">
            <v>19070</v>
          </cell>
          <cell r="AO269">
            <v>19860</v>
          </cell>
          <cell r="AP269">
            <v>19930</v>
          </cell>
          <cell r="AQ269">
            <v>20080</v>
          </cell>
          <cell r="AR269">
            <v>19750</v>
          </cell>
          <cell r="AS269">
            <v>19710</v>
          </cell>
          <cell r="AT269">
            <v>19180</v>
          </cell>
          <cell r="AU269">
            <v>20220</v>
          </cell>
          <cell r="AV269">
            <v>19140</v>
          </cell>
          <cell r="AW269">
            <v>18950</v>
          </cell>
          <cell r="AX269">
            <v>19050</v>
          </cell>
          <cell r="AY269">
            <v>18750</v>
          </cell>
          <cell r="AZ269">
            <v>19340</v>
          </cell>
          <cell r="BA269">
            <v>19810</v>
          </cell>
          <cell r="BB269">
            <v>19910</v>
          </cell>
          <cell r="BC269">
            <v>19760</v>
          </cell>
          <cell r="BD269">
            <v>19690</v>
          </cell>
          <cell r="BE269">
            <v>20090</v>
          </cell>
          <cell r="BF269">
            <v>19600</v>
          </cell>
          <cell r="BG269">
            <v>19870</v>
          </cell>
          <cell r="BH269">
            <v>18680</v>
          </cell>
          <cell r="BI269">
            <v>17920</v>
          </cell>
          <cell r="BJ269">
            <v>19630</v>
          </cell>
          <cell r="BK269">
            <v>19240</v>
          </cell>
          <cell r="BL269">
            <v>18510</v>
          </cell>
        </row>
        <row r="270">
          <cell r="A270" t="str">
            <v>Zambia</v>
          </cell>
          <cell r="B270" t="str">
            <v>ZMB</v>
          </cell>
          <cell r="C270" t="str">
            <v>Nitrous oxide emissions (thousand metric tons of CO2 equivalent)</v>
          </cell>
          <cell r="D270" t="str">
            <v>EN.ATM.NOXE.KT.CE</v>
          </cell>
        </row>
        <row r="270">
          <cell r="AI270">
            <v>12640</v>
          </cell>
          <cell r="AJ270">
            <v>12720</v>
          </cell>
          <cell r="AK270">
            <v>12820</v>
          </cell>
          <cell r="AL270">
            <v>12800</v>
          </cell>
          <cell r="AM270">
            <v>12570</v>
          </cell>
          <cell r="AN270">
            <v>12440</v>
          </cell>
          <cell r="AO270">
            <v>11660</v>
          </cell>
          <cell r="AP270">
            <v>11660</v>
          </cell>
          <cell r="AQ270">
            <v>12510</v>
          </cell>
          <cell r="AR270">
            <v>11730</v>
          </cell>
          <cell r="AS270">
            <v>11350</v>
          </cell>
          <cell r="AT270">
            <v>11560</v>
          </cell>
          <cell r="AU270">
            <v>12770</v>
          </cell>
          <cell r="AV270">
            <v>13910</v>
          </cell>
          <cell r="AW270">
            <v>13950</v>
          </cell>
          <cell r="AX270">
            <v>14390</v>
          </cell>
          <cell r="AY270">
            <v>13070</v>
          </cell>
          <cell r="AZ270">
            <v>13490</v>
          </cell>
          <cell r="BA270">
            <v>13580</v>
          </cell>
          <cell r="BB270">
            <v>12710</v>
          </cell>
          <cell r="BC270">
            <v>13880</v>
          </cell>
          <cell r="BD270">
            <v>13690</v>
          </cell>
          <cell r="BE270">
            <v>14730</v>
          </cell>
          <cell r="BF270">
            <v>15020</v>
          </cell>
          <cell r="BG270">
            <v>14720</v>
          </cell>
          <cell r="BH270">
            <v>15080</v>
          </cell>
          <cell r="BI270">
            <v>14940</v>
          </cell>
          <cell r="BJ270">
            <v>14320</v>
          </cell>
          <cell r="BK270">
            <v>13990</v>
          </cell>
          <cell r="BL270">
            <v>14510</v>
          </cell>
        </row>
        <row r="271">
          <cell r="A271" t="str">
            <v>Zimbabwe</v>
          </cell>
          <cell r="B271" t="str">
            <v>ZWE</v>
          </cell>
          <cell r="C271" t="str">
            <v>Nitrous oxide emissions (thousand metric tons of CO2 equivalent)</v>
          </cell>
          <cell r="D271" t="str">
            <v>EN.ATM.NOXE.KT.CE</v>
          </cell>
        </row>
        <row r="271">
          <cell r="AI271">
            <v>5880</v>
          </cell>
          <cell r="AJ271">
            <v>5290</v>
          </cell>
          <cell r="AK271">
            <v>5350</v>
          </cell>
          <cell r="AL271">
            <v>4720</v>
          </cell>
          <cell r="AM271">
            <v>4890</v>
          </cell>
          <cell r="AN271">
            <v>4790</v>
          </cell>
          <cell r="AO271">
            <v>5830</v>
          </cell>
          <cell r="AP271">
            <v>5670</v>
          </cell>
          <cell r="AQ271">
            <v>5950</v>
          </cell>
          <cell r="AR271">
            <v>6150</v>
          </cell>
          <cell r="AS271">
            <v>5670</v>
          </cell>
          <cell r="AT271">
            <v>5810</v>
          </cell>
          <cell r="AU271">
            <v>5160</v>
          </cell>
          <cell r="AV271">
            <v>5120</v>
          </cell>
          <cell r="AW271">
            <v>5360</v>
          </cell>
          <cell r="AX271">
            <v>5240</v>
          </cell>
          <cell r="AY271">
            <v>5130</v>
          </cell>
          <cell r="AZ271">
            <v>5330</v>
          </cell>
          <cell r="BA271">
            <v>5360</v>
          </cell>
          <cell r="BB271">
            <v>5770</v>
          </cell>
          <cell r="BC271">
            <v>6120</v>
          </cell>
          <cell r="BD271">
            <v>6260</v>
          </cell>
          <cell r="BE271">
            <v>5800</v>
          </cell>
          <cell r="BF271">
            <v>5500</v>
          </cell>
          <cell r="BG271">
            <v>4910</v>
          </cell>
          <cell r="BH271">
            <v>5400</v>
          </cell>
          <cell r="BI271">
            <v>4980</v>
          </cell>
          <cell r="BJ271">
            <v>5170</v>
          </cell>
          <cell r="BK271">
            <v>5320</v>
          </cell>
          <cell r="BL271">
            <v>5360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API_IS.SHP.GCNW.XQ_DS2_en_csv_v"/>
    </sheetNames>
    <sheetDataSet>
      <sheetData sheetId="0">
        <row r="1">
          <cell r="A1" t="str">
            <v>Data Source</v>
          </cell>
          <cell r="B1" t="str">
            <v>World Development Indicators</v>
          </cell>
        </row>
        <row r="3">
          <cell r="A3" t="str">
            <v>Last Updated Date</v>
          </cell>
          <cell r="B3">
            <v>44762</v>
          </cell>
        </row>
        <row r="5">
          <cell r="A5" t="str">
            <v>Country Name</v>
          </cell>
          <cell r="B5" t="str">
            <v>Country Code</v>
          </cell>
          <cell r="C5" t="str">
            <v>Indicator Name</v>
          </cell>
          <cell r="D5" t="str">
            <v>Indicator Code</v>
          </cell>
          <cell r="E5">
            <v>1960</v>
          </cell>
          <cell r="F5">
            <v>1961</v>
          </cell>
          <cell r="G5">
            <v>1962</v>
          </cell>
          <cell r="H5">
            <v>1963</v>
          </cell>
          <cell r="I5">
            <v>1964</v>
          </cell>
          <cell r="J5">
            <v>1965</v>
          </cell>
          <cell r="K5">
            <v>1966</v>
          </cell>
          <cell r="L5">
            <v>1967</v>
          </cell>
          <cell r="M5">
            <v>1968</v>
          </cell>
          <cell r="N5">
            <v>1969</v>
          </cell>
          <cell r="O5">
            <v>1970</v>
          </cell>
          <cell r="P5">
            <v>1971</v>
          </cell>
          <cell r="Q5">
            <v>1972</v>
          </cell>
          <cell r="R5">
            <v>1973</v>
          </cell>
          <cell r="S5">
            <v>1974</v>
          </cell>
          <cell r="T5">
            <v>1975</v>
          </cell>
          <cell r="U5">
            <v>1976</v>
          </cell>
          <cell r="V5">
            <v>1977</v>
          </cell>
          <cell r="W5">
            <v>1978</v>
          </cell>
          <cell r="X5">
            <v>1979</v>
          </cell>
          <cell r="Y5">
            <v>1980</v>
          </cell>
          <cell r="Z5">
            <v>1981</v>
          </cell>
          <cell r="AA5">
            <v>1982</v>
          </cell>
          <cell r="AB5">
            <v>1983</v>
          </cell>
          <cell r="AC5">
            <v>1984</v>
          </cell>
          <cell r="AD5">
            <v>1985</v>
          </cell>
          <cell r="AE5">
            <v>1986</v>
          </cell>
          <cell r="AF5">
            <v>1987</v>
          </cell>
          <cell r="AG5">
            <v>1988</v>
          </cell>
          <cell r="AH5">
            <v>1989</v>
          </cell>
          <cell r="AI5">
            <v>1990</v>
          </cell>
          <cell r="AJ5">
            <v>1991</v>
          </cell>
          <cell r="AK5">
            <v>1992</v>
          </cell>
          <cell r="AL5">
            <v>1993</v>
          </cell>
          <cell r="AM5">
            <v>1994</v>
          </cell>
          <cell r="AN5">
            <v>1995</v>
          </cell>
          <cell r="AO5">
            <v>1996</v>
          </cell>
          <cell r="AP5">
            <v>1997</v>
          </cell>
          <cell r="AQ5">
            <v>1998</v>
          </cell>
          <cell r="AR5">
            <v>1999</v>
          </cell>
          <cell r="AS5">
            <v>2000</v>
          </cell>
          <cell r="AT5">
            <v>2001</v>
          </cell>
          <cell r="AU5">
            <v>2002</v>
          </cell>
          <cell r="AV5">
            <v>2003</v>
          </cell>
          <cell r="AW5">
            <v>2004</v>
          </cell>
          <cell r="AX5">
            <v>2005</v>
          </cell>
          <cell r="AY5">
            <v>2006</v>
          </cell>
          <cell r="AZ5">
            <v>2007</v>
          </cell>
          <cell r="BA5">
            <v>2008</v>
          </cell>
          <cell r="BB5">
            <v>2009</v>
          </cell>
          <cell r="BC5">
            <v>2010</v>
          </cell>
          <cell r="BD5">
            <v>2011</v>
          </cell>
          <cell r="BE5">
            <v>2012</v>
          </cell>
          <cell r="BF5">
            <v>2013</v>
          </cell>
          <cell r="BG5">
            <v>2014</v>
          </cell>
          <cell r="BH5">
            <v>2015</v>
          </cell>
          <cell r="BI5">
            <v>2016</v>
          </cell>
          <cell r="BJ5">
            <v>2017</v>
          </cell>
          <cell r="BK5">
            <v>2018</v>
          </cell>
          <cell r="BL5">
            <v>2019</v>
          </cell>
          <cell r="BM5">
            <v>2020</v>
          </cell>
          <cell r="BN5">
            <v>2021</v>
          </cell>
        </row>
        <row r="6">
          <cell r="A6" t="str">
            <v>Aruba</v>
          </cell>
          <cell r="B6" t="str">
            <v>ABW</v>
          </cell>
          <cell r="C6" t="str">
            <v>Liner shipping connectivity index (maximum value in 2004 = 100)</v>
          </cell>
          <cell r="D6" t="str">
            <v>IS.SHP.GCNW.XQ</v>
          </cell>
        </row>
        <row r="6">
          <cell r="AY6">
            <v>6.6624510554</v>
          </cell>
          <cell r="AZ6">
            <v>7.4083679165</v>
          </cell>
          <cell r="BA6">
            <v>5.8936666617</v>
          </cell>
          <cell r="BB6">
            <v>6.2584418581</v>
          </cell>
          <cell r="BC6">
            <v>8.4257379908</v>
          </cell>
          <cell r="BD6">
            <v>7.553097284</v>
          </cell>
          <cell r="BE6">
            <v>7.8707592623</v>
          </cell>
          <cell r="BF6">
            <v>8.3296303304</v>
          </cell>
          <cell r="BG6">
            <v>7.9110404862</v>
          </cell>
          <cell r="BH6">
            <v>7.552258475</v>
          </cell>
          <cell r="BI6">
            <v>7.7386762298</v>
          </cell>
          <cell r="BJ6">
            <v>8.5066278749</v>
          </cell>
          <cell r="BK6">
            <v>8.3066805683</v>
          </cell>
          <cell r="BL6">
            <v>8.3820318527</v>
          </cell>
          <cell r="BM6">
            <v>9.5437176077</v>
          </cell>
        </row>
        <row r="7">
          <cell r="A7" t="str">
            <v>Africa Eastern and Southern</v>
          </cell>
          <cell r="B7" t="str">
            <v>AFE</v>
          </cell>
          <cell r="C7" t="str">
            <v>Liner shipping connectivity index (maximum value in 2004 = 100)</v>
          </cell>
          <cell r="D7" t="str">
            <v>IS.SHP.GCNW.XQ</v>
          </cell>
        </row>
        <row r="8">
          <cell r="A8" t="str">
            <v>Afghanistan</v>
          </cell>
          <cell r="B8" t="str">
            <v>AFG</v>
          </cell>
          <cell r="C8" t="str">
            <v>Liner shipping connectivity index (maximum value in 2004 = 100)</v>
          </cell>
          <cell r="D8" t="str">
            <v>IS.SHP.GCNW.XQ</v>
          </cell>
        </row>
        <row r="9">
          <cell r="A9" t="str">
            <v>Africa Western and Central</v>
          </cell>
          <cell r="B9" t="str">
            <v>AFW</v>
          </cell>
          <cell r="C9" t="str">
            <v>Liner shipping connectivity index (maximum value in 2004 = 100)</v>
          </cell>
          <cell r="D9" t="str">
            <v>IS.SHP.GCNW.XQ</v>
          </cell>
        </row>
        <row r="10">
          <cell r="A10" t="str">
            <v>Angola</v>
          </cell>
          <cell r="B10" t="str">
            <v>AGO</v>
          </cell>
          <cell r="C10" t="str">
            <v>Liner shipping connectivity index (maximum value in 2004 = 100)</v>
          </cell>
          <cell r="D10" t="str">
            <v>IS.SHP.GCNW.XQ</v>
          </cell>
        </row>
        <row r="10">
          <cell r="AY10">
            <v>13.4430150297</v>
          </cell>
          <cell r="AZ10">
            <v>13.572184053</v>
          </cell>
          <cell r="BA10">
            <v>13.7025685992</v>
          </cell>
          <cell r="BB10">
            <v>16.0825996528</v>
          </cell>
          <cell r="BC10">
            <v>15.3336111726</v>
          </cell>
          <cell r="BD10">
            <v>15.4927237614</v>
          </cell>
          <cell r="BE10">
            <v>19.2942747925</v>
          </cell>
          <cell r="BF10">
            <v>19.4019161092</v>
          </cell>
          <cell r="BG10">
            <v>22.3164471107</v>
          </cell>
          <cell r="BH10">
            <v>20.7492970884</v>
          </cell>
          <cell r="BI10">
            <v>26.6666499601</v>
          </cell>
          <cell r="BJ10">
            <v>25.08878115</v>
          </cell>
          <cell r="BK10">
            <v>23.4332774455</v>
          </cell>
          <cell r="BL10">
            <v>30.4678320108</v>
          </cell>
          <cell r="BM10">
            <v>23.6039730155</v>
          </cell>
        </row>
        <row r="11">
          <cell r="A11" t="str">
            <v>Albania</v>
          </cell>
          <cell r="B11" t="str">
            <v>ALB</v>
          </cell>
          <cell r="C11" t="str">
            <v>Liner shipping connectivity index (maximum value in 2004 = 100)</v>
          </cell>
          <cell r="D11" t="str">
            <v>IS.SHP.GCNW.XQ</v>
          </cell>
        </row>
        <row r="11">
          <cell r="AY11">
            <v>1.5528144298</v>
          </cell>
          <cell r="AZ11">
            <v>1.7637203359</v>
          </cell>
          <cell r="BA11">
            <v>3.7118681592</v>
          </cell>
          <cell r="BB11">
            <v>3.5242601242</v>
          </cell>
          <cell r="BC11">
            <v>3.8923117814</v>
          </cell>
          <cell r="BD11">
            <v>3.3990677183</v>
          </cell>
          <cell r="BE11">
            <v>3.762082183</v>
          </cell>
          <cell r="BF11">
            <v>5.1262113778</v>
          </cell>
          <cell r="BG11">
            <v>4.81926407</v>
          </cell>
          <cell r="BH11">
            <v>4.7271518222</v>
          </cell>
          <cell r="BI11">
            <v>5.7331076262</v>
          </cell>
          <cell r="BJ11">
            <v>4.0096872496</v>
          </cell>
          <cell r="BK11">
            <v>4.324902891</v>
          </cell>
          <cell r="BL11">
            <v>6.1563514982</v>
          </cell>
          <cell r="BM11">
            <v>4.1970724236</v>
          </cell>
        </row>
        <row r="12">
          <cell r="A12" t="str">
            <v>Andorra</v>
          </cell>
          <cell r="B12" t="str">
            <v>AND</v>
          </cell>
          <cell r="C12" t="str">
            <v>Liner shipping connectivity index (maximum value in 2004 = 100)</v>
          </cell>
          <cell r="D12" t="str">
            <v>IS.SHP.GCNW.XQ</v>
          </cell>
        </row>
        <row r="13">
          <cell r="A13" t="str">
            <v>Arab World</v>
          </cell>
          <cell r="B13" t="str">
            <v>ARB</v>
          </cell>
          <cell r="C13" t="str">
            <v>Liner shipping connectivity index (maximum value in 2004 = 100)</v>
          </cell>
          <cell r="D13" t="str">
            <v>IS.SHP.GCNW.XQ</v>
          </cell>
        </row>
        <row r="14">
          <cell r="A14" t="str">
            <v>United Arab Emirates</v>
          </cell>
          <cell r="B14" t="str">
            <v>ARE</v>
          </cell>
          <cell r="C14" t="str">
            <v>Liner shipping connectivity index (maximum value in 2004 = 100)</v>
          </cell>
          <cell r="D14" t="str">
            <v>IS.SHP.GCNW.XQ</v>
          </cell>
        </row>
        <row r="14">
          <cell r="AY14">
            <v>48.4759793784</v>
          </cell>
          <cell r="AZ14">
            <v>50.7514177572</v>
          </cell>
          <cell r="BA14">
            <v>58.3127645188</v>
          </cell>
          <cell r="BB14">
            <v>62.3635843518</v>
          </cell>
          <cell r="BC14">
            <v>61.0506946881</v>
          </cell>
          <cell r="BD14">
            <v>61.2757581724</v>
          </cell>
          <cell r="BE14">
            <v>65.2144604598</v>
          </cell>
          <cell r="BF14">
            <v>63.7287040707</v>
          </cell>
          <cell r="BG14">
            <v>64.034032589</v>
          </cell>
          <cell r="BH14">
            <v>69.0497396167</v>
          </cell>
          <cell r="BI14">
            <v>70.0950961659</v>
          </cell>
          <cell r="BJ14">
            <v>71.8084905504</v>
          </cell>
          <cell r="BK14">
            <v>71.6990324675</v>
          </cell>
          <cell r="BL14">
            <v>72.1336403449</v>
          </cell>
          <cell r="BM14">
            <v>76.4964988805</v>
          </cell>
        </row>
        <row r="15">
          <cell r="A15" t="str">
            <v>Argentina</v>
          </cell>
          <cell r="B15" t="str">
            <v>ARG</v>
          </cell>
          <cell r="C15" t="str">
            <v>Liner shipping connectivity index (maximum value in 2004 = 100)</v>
          </cell>
          <cell r="D15" t="str">
            <v>IS.SHP.GCNW.XQ</v>
          </cell>
        </row>
        <row r="15">
          <cell r="AY15">
            <v>25.1728356258</v>
          </cell>
          <cell r="AZ15">
            <v>24.7785162458</v>
          </cell>
          <cell r="BA15">
            <v>26.7313326641</v>
          </cell>
          <cell r="BB15">
            <v>24.9913184239</v>
          </cell>
          <cell r="BC15">
            <v>27.8839303744</v>
          </cell>
          <cell r="BD15">
            <v>27.2408096742</v>
          </cell>
          <cell r="BE15">
            <v>30.4442166642</v>
          </cell>
          <cell r="BF15">
            <v>30.3170868717</v>
          </cell>
          <cell r="BG15">
            <v>33.3707108156</v>
          </cell>
          <cell r="BH15">
            <v>31.1218666171</v>
          </cell>
          <cell r="BI15">
            <v>32.2972064139</v>
          </cell>
          <cell r="BJ15">
            <v>33.1984930686</v>
          </cell>
          <cell r="BK15">
            <v>32.8881444802</v>
          </cell>
          <cell r="BL15">
            <v>33.9198070243</v>
          </cell>
          <cell r="BM15">
            <v>33.0659050704</v>
          </cell>
        </row>
        <row r="16">
          <cell r="A16" t="str">
            <v>Armenia</v>
          </cell>
          <cell r="B16" t="str">
            <v>ARM</v>
          </cell>
          <cell r="C16" t="str">
            <v>Liner shipping connectivity index (maximum value in 2004 = 100)</v>
          </cell>
          <cell r="D16" t="str">
            <v>IS.SHP.GCNW.XQ</v>
          </cell>
        </row>
        <row r="17">
          <cell r="A17" t="str">
            <v>American Samoa</v>
          </cell>
          <cell r="B17" t="str">
            <v>ASM</v>
          </cell>
          <cell r="C17" t="str">
            <v>Liner shipping connectivity index (maximum value in 2004 = 100)</v>
          </cell>
          <cell r="D17" t="str">
            <v>IS.SHP.GCNW.XQ</v>
          </cell>
        </row>
        <row r="17">
          <cell r="AY17">
            <v>9.3564180781</v>
          </cell>
          <cell r="AZ17">
            <v>8.4642480704</v>
          </cell>
          <cell r="BA17">
            <v>7.9818971707</v>
          </cell>
          <cell r="BB17">
            <v>5.9467108177</v>
          </cell>
          <cell r="BC17">
            <v>5.6041565417</v>
          </cell>
          <cell r="BD17">
            <v>5.5102957227</v>
          </cell>
          <cell r="BE17">
            <v>5.4990272739</v>
          </cell>
          <cell r="BF17">
            <v>6.1125918868</v>
          </cell>
          <cell r="BG17">
            <v>6.132319711</v>
          </cell>
          <cell r="BH17">
            <v>6.2928606759</v>
          </cell>
          <cell r="BI17">
            <v>6.8810848922</v>
          </cell>
          <cell r="BJ17">
            <v>6.9101058795</v>
          </cell>
          <cell r="BK17">
            <v>7.0191152074</v>
          </cell>
          <cell r="BL17">
            <v>7.3201439877</v>
          </cell>
          <cell r="BM17">
            <v>7.5270874278</v>
          </cell>
        </row>
        <row r="18">
          <cell r="A18" t="str">
            <v>Antigua and Barbuda</v>
          </cell>
          <cell r="B18" t="str">
            <v>ATG</v>
          </cell>
          <cell r="C18" t="str">
            <v>Liner shipping connectivity index (maximum value in 2004 = 100)</v>
          </cell>
          <cell r="D18" t="str">
            <v>IS.SHP.GCNW.XQ</v>
          </cell>
        </row>
        <row r="18">
          <cell r="AY18">
            <v>6.2403804285</v>
          </cell>
          <cell r="AZ18">
            <v>6.273557941</v>
          </cell>
          <cell r="BA18">
            <v>5.4282549846</v>
          </cell>
          <cell r="BB18">
            <v>5.5072241364</v>
          </cell>
          <cell r="BC18">
            <v>5.0180353964</v>
          </cell>
          <cell r="BD18">
            <v>5.168668641</v>
          </cell>
          <cell r="BE18">
            <v>5.1684568011</v>
          </cell>
          <cell r="BF18">
            <v>6.77181628</v>
          </cell>
          <cell r="BG18">
            <v>5.3190900457</v>
          </cell>
          <cell r="BH18">
            <v>4.7504415023</v>
          </cell>
          <cell r="BI18">
            <v>3.7343418642</v>
          </cell>
          <cell r="BJ18">
            <v>5.1654335393</v>
          </cell>
          <cell r="BK18">
            <v>4.6045383385</v>
          </cell>
          <cell r="BL18">
            <v>5.0184168814</v>
          </cell>
          <cell r="BM18">
            <v>5.0184168814</v>
          </cell>
        </row>
        <row r="19">
          <cell r="A19" t="str">
            <v>Australia</v>
          </cell>
          <cell r="B19" t="str">
            <v>AUS</v>
          </cell>
          <cell r="C19" t="str">
            <v>Liner shipping connectivity index (maximum value in 2004 = 100)</v>
          </cell>
          <cell r="D19" t="str">
            <v>IS.SHP.GCNW.XQ</v>
          </cell>
        </row>
        <row r="19">
          <cell r="AY19">
            <v>26.2165948181</v>
          </cell>
          <cell r="AZ19">
            <v>27.9033221826</v>
          </cell>
          <cell r="BA19">
            <v>29.2907757234</v>
          </cell>
          <cell r="BB19">
            <v>28.9702964267</v>
          </cell>
          <cell r="BC19">
            <v>30.8698537772</v>
          </cell>
          <cell r="BD19">
            <v>29.3097066829</v>
          </cell>
          <cell r="BE19">
            <v>29.0216146654</v>
          </cell>
          <cell r="BF19">
            <v>31.0187482866</v>
          </cell>
          <cell r="BG19">
            <v>33.3886128847</v>
          </cell>
          <cell r="BH19">
            <v>32.406980102</v>
          </cell>
          <cell r="BI19">
            <v>34.2468472929</v>
          </cell>
          <cell r="BJ19">
            <v>32.5961142706</v>
          </cell>
          <cell r="BK19">
            <v>34.1643048892</v>
          </cell>
          <cell r="BL19">
            <v>35.6691751858</v>
          </cell>
          <cell r="BM19">
            <v>37.242980096</v>
          </cell>
        </row>
        <row r="20">
          <cell r="A20" t="str">
            <v>Austria</v>
          </cell>
          <cell r="B20" t="str">
            <v>AUT</v>
          </cell>
          <cell r="C20" t="str">
            <v>Liner shipping connectivity index (maximum value in 2004 = 100)</v>
          </cell>
          <cell r="D20" t="str">
            <v>IS.SHP.GCNW.XQ</v>
          </cell>
        </row>
        <row r="21">
          <cell r="A21" t="str">
            <v>Azerbaijan</v>
          </cell>
          <cell r="B21" t="str">
            <v>AZE</v>
          </cell>
          <cell r="C21" t="str">
            <v>Liner shipping connectivity index (maximum value in 2004 = 100)</v>
          </cell>
          <cell r="D21" t="str">
            <v>IS.SHP.GCNW.XQ</v>
          </cell>
        </row>
        <row r="22">
          <cell r="A22" t="str">
            <v>Burundi</v>
          </cell>
          <cell r="B22" t="str">
            <v>BDI</v>
          </cell>
          <cell r="C22" t="str">
            <v>Liner shipping connectivity index (maximum value in 2004 = 100)</v>
          </cell>
          <cell r="D22" t="str">
            <v>IS.SHP.GCNW.XQ</v>
          </cell>
        </row>
        <row r="23">
          <cell r="A23" t="str">
            <v>Belgium</v>
          </cell>
          <cell r="B23" t="str">
            <v>BEL</v>
          </cell>
          <cell r="C23" t="str">
            <v>Liner shipping connectivity index (maximum value in 2004 = 100)</v>
          </cell>
          <cell r="D23" t="str">
            <v>IS.SHP.GCNW.XQ</v>
          </cell>
        </row>
        <row r="23">
          <cell r="AY23">
            <v>73.479682703</v>
          </cell>
          <cell r="AZ23">
            <v>76.4410125464</v>
          </cell>
          <cell r="BA23">
            <v>77.6598451971</v>
          </cell>
          <cell r="BB23">
            <v>79.8011618452</v>
          </cell>
          <cell r="BC23">
            <v>79.6430090616</v>
          </cell>
          <cell r="BD23">
            <v>78.1657944462</v>
          </cell>
          <cell r="BE23">
            <v>80.3770907727</v>
          </cell>
          <cell r="BF23">
            <v>78.1197403073</v>
          </cell>
          <cell r="BG23">
            <v>82.2476467649</v>
          </cell>
          <cell r="BH23">
            <v>86.3885287951</v>
          </cell>
          <cell r="BI23">
            <v>83.5441363106</v>
          </cell>
          <cell r="BJ23">
            <v>84.3734142636</v>
          </cell>
          <cell r="BK23">
            <v>85.3864088176</v>
          </cell>
          <cell r="BL23">
            <v>89.5359564294</v>
          </cell>
          <cell r="BM23">
            <v>87.7538919455</v>
          </cell>
        </row>
        <row r="24">
          <cell r="A24" t="str">
            <v>Benin</v>
          </cell>
          <cell r="B24" t="str">
            <v>BEN</v>
          </cell>
          <cell r="C24" t="str">
            <v>Liner shipping connectivity index (maximum value in 2004 = 100)</v>
          </cell>
          <cell r="D24" t="str">
            <v>IS.SHP.GCNW.XQ</v>
          </cell>
        </row>
        <row r="24">
          <cell r="AY24">
            <v>11.4054570385</v>
          </cell>
          <cell r="AZ24">
            <v>11.006240827</v>
          </cell>
          <cell r="BA24">
            <v>11.2900551948</v>
          </cell>
          <cell r="BB24">
            <v>12.7693677522</v>
          </cell>
          <cell r="BC24">
            <v>11.9371671727</v>
          </cell>
          <cell r="BD24">
            <v>13.2121436296</v>
          </cell>
          <cell r="BE24">
            <v>14.1036154</v>
          </cell>
          <cell r="BF24">
            <v>15.7335421005</v>
          </cell>
          <cell r="BG24">
            <v>17.017950773</v>
          </cell>
          <cell r="BH24">
            <v>17.636388968</v>
          </cell>
          <cell r="BI24">
            <v>17.6330366094</v>
          </cell>
          <cell r="BJ24">
            <v>18.1177787252</v>
          </cell>
          <cell r="BK24">
            <v>18.8513912953</v>
          </cell>
          <cell r="BL24">
            <v>17.9510312217</v>
          </cell>
          <cell r="BM24">
            <v>18.4002866426</v>
          </cell>
        </row>
        <row r="25">
          <cell r="A25" t="str">
            <v>Burkina Faso</v>
          </cell>
          <cell r="B25" t="str">
            <v>BFA</v>
          </cell>
          <cell r="C25" t="str">
            <v>Liner shipping connectivity index (maximum value in 2004 = 100)</v>
          </cell>
          <cell r="D25" t="str">
            <v>IS.SHP.GCNW.XQ</v>
          </cell>
        </row>
        <row r="26">
          <cell r="A26" t="str">
            <v>Bangladesh</v>
          </cell>
          <cell r="B26" t="str">
            <v>BGD</v>
          </cell>
          <cell r="C26" t="str">
            <v>Liner shipping connectivity index (maximum value in 2004 = 100)</v>
          </cell>
          <cell r="D26" t="str">
            <v>IS.SHP.GCNW.XQ</v>
          </cell>
        </row>
        <row r="26">
          <cell r="AY26">
            <v>8.1402441345</v>
          </cell>
          <cell r="AZ26">
            <v>9.4931578656</v>
          </cell>
          <cell r="BA26">
            <v>8.7440647064</v>
          </cell>
          <cell r="BB26">
            <v>8.1371330395</v>
          </cell>
          <cell r="BC26">
            <v>7.6635518017</v>
          </cell>
          <cell r="BD26">
            <v>7.558767567</v>
          </cell>
          <cell r="BE26">
            <v>7.7836635669</v>
          </cell>
          <cell r="BF26">
            <v>9.029053744</v>
          </cell>
          <cell r="BG26">
            <v>9.6371961532</v>
          </cell>
          <cell r="BH26">
            <v>11.7443999601</v>
          </cell>
          <cell r="BI26">
            <v>11.2942514557</v>
          </cell>
          <cell r="BJ26">
            <v>11.3430275512</v>
          </cell>
          <cell r="BK26">
            <v>13.1612489073</v>
          </cell>
          <cell r="BL26">
            <v>12.191119859</v>
          </cell>
          <cell r="BM26">
            <v>13.8044915393</v>
          </cell>
        </row>
        <row r="27">
          <cell r="A27" t="str">
            <v>Bulgaria</v>
          </cell>
          <cell r="B27" t="str">
            <v>BGR</v>
          </cell>
          <cell r="C27" t="str">
            <v>Liner shipping connectivity index (maximum value in 2004 = 100)</v>
          </cell>
          <cell r="D27" t="str">
            <v>IS.SHP.GCNW.XQ</v>
          </cell>
        </row>
        <row r="27">
          <cell r="AY27">
            <v>7.3118016506</v>
          </cell>
          <cell r="AZ27">
            <v>6.8538003148</v>
          </cell>
          <cell r="BA27">
            <v>16.5672578526</v>
          </cell>
          <cell r="BB27">
            <v>5.745420503</v>
          </cell>
          <cell r="BC27">
            <v>5.9082024528</v>
          </cell>
          <cell r="BD27">
            <v>5.8534192071</v>
          </cell>
          <cell r="BE27">
            <v>6.7908561715</v>
          </cell>
          <cell r="BF27">
            <v>5.8307952883</v>
          </cell>
          <cell r="BG27">
            <v>10.2351019414</v>
          </cell>
          <cell r="BH27">
            <v>8.3758816598</v>
          </cell>
          <cell r="BI27">
            <v>6.4349677657</v>
          </cell>
          <cell r="BJ27">
            <v>6.7995213361</v>
          </cell>
          <cell r="BK27">
            <v>7.3381633083</v>
          </cell>
          <cell r="BL27">
            <v>8.0686695272</v>
          </cell>
          <cell r="BM27">
            <v>7.8370165932</v>
          </cell>
        </row>
        <row r="28">
          <cell r="A28" t="str">
            <v>Bahrain</v>
          </cell>
          <cell r="B28" t="str">
            <v>BHR</v>
          </cell>
          <cell r="C28" t="str">
            <v>Liner shipping connectivity index (maximum value in 2004 = 100)</v>
          </cell>
          <cell r="D28" t="str">
            <v>IS.SHP.GCNW.XQ</v>
          </cell>
        </row>
        <row r="28">
          <cell r="AY28">
            <v>7.9201772197</v>
          </cell>
          <cell r="AZ28">
            <v>8.720313515</v>
          </cell>
          <cell r="BA28">
            <v>7.5392928438</v>
          </cell>
          <cell r="BB28">
            <v>10.9524546627</v>
          </cell>
          <cell r="BC28">
            <v>17.0302445449</v>
          </cell>
          <cell r="BD28">
            <v>16.8424187598</v>
          </cell>
          <cell r="BE28">
            <v>16.7564050035</v>
          </cell>
          <cell r="BF28">
            <v>23.1018607732</v>
          </cell>
          <cell r="BG28">
            <v>23.0730112961</v>
          </cell>
          <cell r="BH28">
            <v>21.4290483364</v>
          </cell>
          <cell r="BI28">
            <v>10.6873473635</v>
          </cell>
          <cell r="BJ28">
            <v>30.1916172547</v>
          </cell>
          <cell r="BK28">
            <v>29.7320186909</v>
          </cell>
          <cell r="BL28">
            <v>9.3094660098</v>
          </cell>
          <cell r="BM28">
            <v>25.1249649889</v>
          </cell>
        </row>
        <row r="29">
          <cell r="A29" t="str">
            <v>Bahamas, The</v>
          </cell>
          <cell r="B29" t="str">
            <v>BHS</v>
          </cell>
          <cell r="C29" t="str">
            <v>Liner shipping connectivity index (maximum value in 2004 = 100)</v>
          </cell>
          <cell r="D29" t="str">
            <v>IS.SHP.GCNW.XQ</v>
          </cell>
        </row>
        <row r="29">
          <cell r="AY29">
            <v>19.0829956463</v>
          </cell>
          <cell r="AZ29">
            <v>20.2069793125</v>
          </cell>
          <cell r="BA29">
            <v>19.8307799932</v>
          </cell>
          <cell r="BB29">
            <v>20.6304500625</v>
          </cell>
          <cell r="BC29">
            <v>24.2391755783</v>
          </cell>
          <cell r="BD29">
            <v>25.3102630196</v>
          </cell>
          <cell r="BE29">
            <v>25.575157332</v>
          </cell>
          <cell r="BF29">
            <v>25.0495697691</v>
          </cell>
          <cell r="BG29">
            <v>26.0233703523</v>
          </cell>
          <cell r="BH29">
            <v>26.0382126821</v>
          </cell>
          <cell r="BI29">
            <v>27.7471735427</v>
          </cell>
          <cell r="BJ29">
            <v>29.7425825386</v>
          </cell>
          <cell r="BK29">
            <v>29.1833504816</v>
          </cell>
          <cell r="BL29">
            <v>31.1902991638</v>
          </cell>
          <cell r="BM29">
            <v>32.2416827587</v>
          </cell>
        </row>
        <row r="30">
          <cell r="A30" t="str">
            <v>Bosnia and Herzegovina</v>
          </cell>
          <cell r="B30" t="str">
            <v>BIH</v>
          </cell>
          <cell r="C30" t="str">
            <v>Liner shipping connectivity index (maximum value in 2004 = 100)</v>
          </cell>
          <cell r="D30" t="str">
            <v>IS.SHP.GCNW.XQ</v>
          </cell>
        </row>
        <row r="31">
          <cell r="A31" t="str">
            <v>Belarus</v>
          </cell>
          <cell r="B31" t="str">
            <v>BLR</v>
          </cell>
          <cell r="C31" t="str">
            <v>Liner shipping connectivity index (maximum value in 2004 = 100)</v>
          </cell>
          <cell r="D31" t="str">
            <v>IS.SHP.GCNW.XQ</v>
          </cell>
        </row>
        <row r="32">
          <cell r="A32" t="str">
            <v>Belize</v>
          </cell>
          <cell r="B32" t="str">
            <v>BLZ</v>
          </cell>
          <cell r="C32" t="str">
            <v>Liner shipping connectivity index (maximum value in 2004 = 100)</v>
          </cell>
          <cell r="D32" t="str">
            <v>IS.SHP.GCNW.XQ</v>
          </cell>
        </row>
        <row r="32">
          <cell r="AY32">
            <v>2.9263107164</v>
          </cell>
          <cell r="AZ32">
            <v>2.5894930352</v>
          </cell>
          <cell r="BA32">
            <v>2.7252460815</v>
          </cell>
          <cell r="BB32">
            <v>4.5387082757</v>
          </cell>
          <cell r="BC32">
            <v>3.0185457399</v>
          </cell>
          <cell r="BD32">
            <v>3.8545748819</v>
          </cell>
          <cell r="BE32">
            <v>7.8982106849</v>
          </cell>
          <cell r="BF32">
            <v>8.1227437644</v>
          </cell>
          <cell r="BG32">
            <v>8.7070265237</v>
          </cell>
          <cell r="BH32">
            <v>8.3004499156</v>
          </cell>
          <cell r="BI32">
            <v>8.9964060025</v>
          </cell>
          <cell r="BJ32">
            <v>8.8013562568</v>
          </cell>
          <cell r="BK32">
            <v>10.9944460241</v>
          </cell>
          <cell r="BL32">
            <v>11.1726230925</v>
          </cell>
          <cell r="BM32">
            <v>7.7326423547</v>
          </cell>
        </row>
        <row r="33">
          <cell r="A33" t="str">
            <v>Bermuda</v>
          </cell>
          <cell r="B33" t="str">
            <v>BMU</v>
          </cell>
          <cell r="C33" t="str">
            <v>Liner shipping connectivity index (maximum value in 2004 = 100)</v>
          </cell>
          <cell r="D33" t="str">
            <v>IS.SHP.GCNW.XQ</v>
          </cell>
        </row>
        <row r="33">
          <cell r="AY33">
            <v>1.6292518612</v>
          </cell>
          <cell r="AZ33">
            <v>1.6059847956</v>
          </cell>
          <cell r="BA33">
            <v>1.6159789264</v>
          </cell>
          <cell r="BB33">
            <v>1.6159789264</v>
          </cell>
          <cell r="BC33">
            <v>1.6159789264</v>
          </cell>
          <cell r="BD33">
            <v>1.6159789264</v>
          </cell>
          <cell r="BE33">
            <v>1.6159789264</v>
          </cell>
          <cell r="BF33">
            <v>1.6159789264</v>
          </cell>
          <cell r="BG33">
            <v>1.6074953774</v>
          </cell>
          <cell r="BH33">
            <v>1.6074953774</v>
          </cell>
          <cell r="BI33">
            <v>1.6074953774</v>
          </cell>
          <cell r="BJ33">
            <v>1.6074953774</v>
          </cell>
          <cell r="BK33">
            <v>1.6074953774</v>
          </cell>
          <cell r="BL33">
            <v>1.7937036887</v>
          </cell>
          <cell r="BM33">
            <v>1.7937036887</v>
          </cell>
        </row>
        <row r="34">
          <cell r="A34" t="str">
            <v>Bolivia</v>
          </cell>
          <cell r="B34" t="str">
            <v>BOL</v>
          </cell>
          <cell r="C34" t="str">
            <v>Liner shipping connectivity index (maximum value in 2004 = 100)</v>
          </cell>
          <cell r="D34" t="str">
            <v>IS.SHP.GCNW.XQ</v>
          </cell>
        </row>
        <row r="35">
          <cell r="A35" t="str">
            <v>Brazil</v>
          </cell>
          <cell r="B35" t="str">
            <v>BRA</v>
          </cell>
          <cell r="C35" t="str">
            <v>Liner shipping connectivity index (maximum value in 2004 = 100)</v>
          </cell>
          <cell r="D35" t="str">
            <v>IS.SHP.GCNW.XQ</v>
          </cell>
        </row>
        <row r="35">
          <cell r="AY35">
            <v>32.1479533553</v>
          </cell>
          <cell r="AZ35">
            <v>33.1066462927</v>
          </cell>
          <cell r="BA35">
            <v>34.3241460021</v>
          </cell>
          <cell r="BB35">
            <v>30.9489918691</v>
          </cell>
          <cell r="BC35">
            <v>32.5248578449</v>
          </cell>
          <cell r="BD35">
            <v>33.6927649007</v>
          </cell>
          <cell r="BE35">
            <v>33.8492400942</v>
          </cell>
          <cell r="BF35">
            <v>35.7414886178</v>
          </cell>
          <cell r="BG35">
            <v>36.5000823136</v>
          </cell>
          <cell r="BH35">
            <v>35.2271001245</v>
          </cell>
          <cell r="BI35">
            <v>34.3248847961</v>
          </cell>
          <cell r="BJ35">
            <v>35.316179019</v>
          </cell>
          <cell r="BK35">
            <v>34.9561709531</v>
          </cell>
          <cell r="BL35">
            <v>36.2423406857</v>
          </cell>
          <cell r="BM35">
            <v>36.813579733</v>
          </cell>
        </row>
        <row r="36">
          <cell r="A36" t="str">
            <v>Barbados</v>
          </cell>
          <cell r="B36" t="str">
            <v>BRB</v>
          </cell>
          <cell r="C36" t="str">
            <v>Liner shipping connectivity index (maximum value in 2004 = 100)</v>
          </cell>
          <cell r="D36" t="str">
            <v>IS.SHP.GCNW.XQ</v>
          </cell>
        </row>
        <row r="36">
          <cell r="AY36">
            <v>7.9181790965</v>
          </cell>
          <cell r="AZ36">
            <v>6.9680775942</v>
          </cell>
          <cell r="BA36">
            <v>8.2281114609</v>
          </cell>
          <cell r="BB36">
            <v>8.0150212972</v>
          </cell>
          <cell r="BC36">
            <v>10.1315293537</v>
          </cell>
          <cell r="BD36">
            <v>7.1812516046</v>
          </cell>
          <cell r="BE36">
            <v>7.4785204289</v>
          </cell>
          <cell r="BF36">
            <v>7.912639869</v>
          </cell>
          <cell r="BG36">
            <v>7.6057603609</v>
          </cell>
          <cell r="BH36">
            <v>7.2254263727</v>
          </cell>
          <cell r="BI36">
            <v>8.9323175548</v>
          </cell>
          <cell r="BJ36">
            <v>8.2984627294</v>
          </cell>
          <cell r="BK36">
            <v>8.05733974</v>
          </cell>
          <cell r="BL36">
            <v>7.5310401283</v>
          </cell>
          <cell r="BM36">
            <v>8.0065223588</v>
          </cell>
        </row>
        <row r="37">
          <cell r="A37" t="str">
            <v>Brunei Darussalam</v>
          </cell>
          <cell r="B37" t="str">
            <v>BRN</v>
          </cell>
          <cell r="C37" t="str">
            <v>Liner shipping connectivity index (maximum value in 2004 = 100)</v>
          </cell>
          <cell r="D37" t="str">
            <v>IS.SHP.GCNW.XQ</v>
          </cell>
        </row>
        <row r="37">
          <cell r="AY37">
            <v>3.7656103003</v>
          </cell>
          <cell r="AZ37">
            <v>3.7343895292</v>
          </cell>
          <cell r="BA37">
            <v>3.4648584932</v>
          </cell>
          <cell r="BB37">
            <v>4.8143168917</v>
          </cell>
          <cell r="BC37">
            <v>5.4022155602</v>
          </cell>
          <cell r="BD37">
            <v>4.511415658</v>
          </cell>
          <cell r="BE37">
            <v>5.4624683043</v>
          </cell>
          <cell r="BF37">
            <v>4.971616732</v>
          </cell>
          <cell r="BG37">
            <v>6.2252675568</v>
          </cell>
          <cell r="BH37">
            <v>5.9957638583</v>
          </cell>
          <cell r="BI37">
            <v>5.937048009</v>
          </cell>
          <cell r="BJ37">
            <v>5.6006432522</v>
          </cell>
          <cell r="BK37">
            <v>5.2008142797</v>
          </cell>
          <cell r="BL37">
            <v>6.8665725873</v>
          </cell>
          <cell r="BM37">
            <v>6.5424039905</v>
          </cell>
        </row>
        <row r="38">
          <cell r="A38" t="str">
            <v>Bhutan</v>
          </cell>
          <cell r="B38" t="str">
            <v>BTN</v>
          </cell>
          <cell r="C38" t="str">
            <v>Liner shipping connectivity index (maximum value in 2004 = 100)</v>
          </cell>
          <cell r="D38" t="str">
            <v>IS.SHP.GCNW.XQ</v>
          </cell>
        </row>
        <row r="39">
          <cell r="A39" t="str">
            <v>Botswana</v>
          </cell>
          <cell r="B39" t="str">
            <v>BWA</v>
          </cell>
          <cell r="C39" t="str">
            <v>Liner shipping connectivity index (maximum value in 2004 = 100)</v>
          </cell>
          <cell r="D39" t="str">
            <v>IS.SHP.GCNW.XQ</v>
          </cell>
        </row>
        <row r="40">
          <cell r="A40" t="str">
            <v>Central African Republic</v>
          </cell>
          <cell r="B40" t="str">
            <v>CAF</v>
          </cell>
          <cell r="C40" t="str">
            <v>Liner shipping connectivity index (maximum value in 2004 = 100)</v>
          </cell>
          <cell r="D40" t="str">
            <v>IS.SHP.GCNW.XQ</v>
          </cell>
        </row>
        <row r="41">
          <cell r="A41" t="str">
            <v>Canada</v>
          </cell>
          <cell r="B41" t="str">
            <v>CAN</v>
          </cell>
          <cell r="C41" t="str">
            <v>Liner shipping connectivity index (maximum value in 2004 = 100)</v>
          </cell>
          <cell r="D41" t="str">
            <v>IS.SHP.GCNW.XQ</v>
          </cell>
        </row>
        <row r="41">
          <cell r="AY41">
            <v>32.8073882922</v>
          </cell>
          <cell r="AZ41">
            <v>33.2097943621</v>
          </cell>
          <cell r="BA41">
            <v>35.3923476425</v>
          </cell>
          <cell r="BB41">
            <v>36.7282155509</v>
          </cell>
          <cell r="BC41">
            <v>37.8180021377</v>
          </cell>
          <cell r="BD41">
            <v>35.1853612741</v>
          </cell>
          <cell r="BE41">
            <v>36.6596831177</v>
          </cell>
          <cell r="BF41">
            <v>39.2637590529</v>
          </cell>
          <cell r="BG41">
            <v>38.3650340513</v>
          </cell>
          <cell r="BH41">
            <v>44.3956624888</v>
          </cell>
          <cell r="BI41">
            <v>43.6191683407</v>
          </cell>
          <cell r="BJ41">
            <v>45.2751434238</v>
          </cell>
          <cell r="BK41">
            <v>45.3850805038</v>
          </cell>
          <cell r="BL41">
            <v>44.7617136022</v>
          </cell>
          <cell r="BM41">
            <v>47.2290853849</v>
          </cell>
        </row>
        <row r="42">
          <cell r="A42" t="str">
            <v>Central Europe and the Baltics</v>
          </cell>
          <cell r="B42" t="str">
            <v>CEB</v>
          </cell>
          <cell r="C42" t="str">
            <v>Liner shipping connectivity index (maximum value in 2004 = 100)</v>
          </cell>
          <cell r="D42" t="str">
            <v>IS.SHP.GCNW.XQ</v>
          </cell>
        </row>
        <row r="43">
          <cell r="A43" t="str">
            <v>Switzerland</v>
          </cell>
          <cell r="B43" t="str">
            <v>CHE</v>
          </cell>
          <cell r="C43" t="str">
            <v>Liner shipping connectivity index (maximum value in 2004 = 100)</v>
          </cell>
          <cell r="D43" t="str">
            <v>IS.SHP.GCNW.XQ</v>
          </cell>
        </row>
        <row r="44">
          <cell r="A44" t="str">
            <v>Channel Islands</v>
          </cell>
          <cell r="B44" t="str">
            <v>CHI</v>
          </cell>
          <cell r="C44" t="str">
            <v>Liner shipping connectivity index (maximum value in 2004 = 100)</v>
          </cell>
          <cell r="D44" t="str">
            <v>IS.SHP.GCNW.XQ</v>
          </cell>
        </row>
        <row r="45">
          <cell r="A45" t="str">
            <v>Chile</v>
          </cell>
          <cell r="B45" t="str">
            <v>CHL</v>
          </cell>
          <cell r="C45" t="str">
            <v>Liner shipping connectivity index (maximum value in 2004 = 100)</v>
          </cell>
          <cell r="D45" t="str">
            <v>IS.SHP.GCNW.XQ</v>
          </cell>
        </row>
        <row r="45">
          <cell r="AY45">
            <v>17.5269521879</v>
          </cell>
          <cell r="AZ45">
            <v>17.0637534565</v>
          </cell>
          <cell r="BA45">
            <v>19.1098528283</v>
          </cell>
          <cell r="BB45">
            <v>22.0647736757</v>
          </cell>
          <cell r="BC45">
            <v>22.4122789396</v>
          </cell>
          <cell r="BD45">
            <v>28.9990470286</v>
          </cell>
          <cell r="BE45">
            <v>28.4174462947</v>
          </cell>
          <cell r="BF45">
            <v>28.5912329011</v>
          </cell>
          <cell r="BG45">
            <v>29.0461566607</v>
          </cell>
          <cell r="BH45">
            <v>29.8715693776</v>
          </cell>
          <cell r="BI45">
            <v>34.7454587829</v>
          </cell>
          <cell r="BJ45">
            <v>35.8537436825</v>
          </cell>
          <cell r="BK45">
            <v>36.1605769121</v>
          </cell>
          <cell r="BL45">
            <v>36.7149125003</v>
          </cell>
          <cell r="BM45">
            <v>36.215161659</v>
          </cell>
        </row>
        <row r="46">
          <cell r="A46" t="str">
            <v>China</v>
          </cell>
          <cell r="B46" t="str">
            <v>CHN</v>
          </cell>
          <cell r="C46" t="str">
            <v>Liner shipping connectivity index (maximum value in 2004 = 100)</v>
          </cell>
          <cell r="D46" t="str">
            <v>IS.SHP.GCNW.XQ</v>
          </cell>
        </row>
        <row r="46">
          <cell r="AY46">
            <v>106.7126567958</v>
          </cell>
          <cell r="AZ46">
            <v>117.9017761774</v>
          </cell>
          <cell r="BA46">
            <v>118.4558760366</v>
          </cell>
          <cell r="BB46">
            <v>118.6376554664</v>
          </cell>
          <cell r="BC46">
            <v>129.556949515</v>
          </cell>
          <cell r="BD46">
            <v>132.4579758986</v>
          </cell>
          <cell r="BE46">
            <v>133.8154206143</v>
          </cell>
          <cell r="BF46">
            <v>136.0112695419</v>
          </cell>
          <cell r="BG46">
            <v>137.1612175342</v>
          </cell>
          <cell r="BH46">
            <v>141.2827640334</v>
          </cell>
          <cell r="BI46">
            <v>138.8543553807</v>
          </cell>
          <cell r="BJ46">
            <v>148.6562163354</v>
          </cell>
          <cell r="BK46">
            <v>153.3767454106</v>
          </cell>
          <cell r="BL46">
            <v>158.6153205517</v>
          </cell>
          <cell r="BM46">
            <v>162.3664733057</v>
          </cell>
        </row>
        <row r="47">
          <cell r="A47" t="str">
            <v>Cote d'Ivoire</v>
          </cell>
          <cell r="B47" t="str">
            <v>CIV</v>
          </cell>
          <cell r="C47" t="str">
            <v>Liner shipping connectivity index (maximum value in 2004 = 100)</v>
          </cell>
          <cell r="D47" t="str">
            <v>IS.SHP.GCNW.XQ</v>
          </cell>
        </row>
        <row r="47">
          <cell r="AY47">
            <v>17.0312079416</v>
          </cell>
          <cell r="AZ47">
            <v>16.2631013574</v>
          </cell>
          <cell r="BA47">
            <v>19.9860895975</v>
          </cell>
          <cell r="BB47">
            <v>19.3033930144</v>
          </cell>
          <cell r="BC47">
            <v>19.9469291655</v>
          </cell>
          <cell r="BD47">
            <v>19.959116331</v>
          </cell>
          <cell r="BE47">
            <v>19.5016811904</v>
          </cell>
          <cell r="BF47">
            <v>21.3572389453</v>
          </cell>
          <cell r="BG47">
            <v>22.4579503436</v>
          </cell>
          <cell r="BH47">
            <v>21.5692586524</v>
          </cell>
          <cell r="BI47">
            <v>20.6383670749</v>
          </cell>
          <cell r="BJ47">
            <v>18.9750549279</v>
          </cell>
          <cell r="BK47">
            <v>19.605379262</v>
          </cell>
          <cell r="BL47">
            <v>19.9702011986</v>
          </cell>
          <cell r="BM47">
            <v>19.9814975669</v>
          </cell>
        </row>
        <row r="48">
          <cell r="A48" t="str">
            <v>Cameroon</v>
          </cell>
          <cell r="B48" t="str">
            <v>CMR</v>
          </cell>
          <cell r="C48" t="str">
            <v>Liner shipping connectivity index (maximum value in 2004 = 100)</v>
          </cell>
          <cell r="D48" t="str">
            <v>IS.SHP.GCNW.XQ</v>
          </cell>
        </row>
        <row r="48">
          <cell r="AY48">
            <v>14.5301604248</v>
          </cell>
          <cell r="AZ48">
            <v>14.2537067958</v>
          </cell>
          <cell r="BA48">
            <v>15.3459155095</v>
          </cell>
          <cell r="BB48">
            <v>15.2692764406</v>
          </cell>
          <cell r="BC48">
            <v>14.5169036808</v>
          </cell>
          <cell r="BD48">
            <v>16.7353542548</v>
          </cell>
          <cell r="BE48">
            <v>16.5792427676</v>
          </cell>
          <cell r="BF48">
            <v>16.2851776808</v>
          </cell>
          <cell r="BG48">
            <v>16.7541583881</v>
          </cell>
          <cell r="BH48">
            <v>13.5363213846</v>
          </cell>
          <cell r="BI48">
            <v>16.780951793</v>
          </cell>
          <cell r="BJ48">
            <v>15.3811266707</v>
          </cell>
          <cell r="BK48">
            <v>24.4495545809</v>
          </cell>
          <cell r="BL48">
            <v>15.4146205335</v>
          </cell>
          <cell r="BM48">
            <v>18.9457722405</v>
          </cell>
        </row>
        <row r="49">
          <cell r="A49" t="str">
            <v>Congo, Dem. Rep.</v>
          </cell>
          <cell r="B49" t="str">
            <v>COD</v>
          </cell>
          <cell r="C49" t="str">
            <v>Liner shipping connectivity index (maximum value in 2004 = 100)</v>
          </cell>
          <cell r="D49" t="str">
            <v>IS.SHP.GCNW.XQ</v>
          </cell>
        </row>
        <row r="49">
          <cell r="AY49">
            <v>4.1580229712</v>
          </cell>
          <cell r="AZ49">
            <v>4.0801230107</v>
          </cell>
          <cell r="BA49">
            <v>5.1797512451</v>
          </cell>
          <cell r="BB49">
            <v>4.3164456083</v>
          </cell>
          <cell r="BC49">
            <v>5.7161292434</v>
          </cell>
          <cell r="BD49">
            <v>5.9371625142</v>
          </cell>
          <cell r="BE49">
            <v>7.684272263</v>
          </cell>
          <cell r="BF49">
            <v>8.5769278707</v>
          </cell>
          <cell r="BG49">
            <v>6.3558126198</v>
          </cell>
          <cell r="BH49">
            <v>4.7583975865</v>
          </cell>
          <cell r="BI49">
            <v>5.7495063416</v>
          </cell>
          <cell r="BJ49">
            <v>4.5383291927</v>
          </cell>
          <cell r="BK49">
            <v>5.5048161104</v>
          </cell>
          <cell r="BL49">
            <v>5.7922155596</v>
          </cell>
          <cell r="BM49">
            <v>5.1251319869</v>
          </cell>
        </row>
        <row r="50">
          <cell r="A50" t="str">
            <v>Congo, Rep.</v>
          </cell>
          <cell r="B50" t="str">
            <v>COG</v>
          </cell>
          <cell r="C50" t="str">
            <v>Liner shipping connectivity index (maximum value in 2004 = 100)</v>
          </cell>
          <cell r="D50" t="str">
            <v>IS.SHP.GCNW.XQ</v>
          </cell>
        </row>
        <row r="50">
          <cell r="AY50">
            <v>11.7983028619</v>
          </cell>
          <cell r="AZ50">
            <v>12.8256055786</v>
          </cell>
          <cell r="BA50">
            <v>13.743541823</v>
          </cell>
          <cell r="BB50">
            <v>12.6271862421</v>
          </cell>
          <cell r="BC50">
            <v>12.0749195214</v>
          </cell>
          <cell r="BD50">
            <v>13.1081636744</v>
          </cell>
          <cell r="BE50">
            <v>16.9106501061</v>
          </cell>
          <cell r="BF50">
            <v>18.7806073638</v>
          </cell>
          <cell r="BG50">
            <v>20.8151656883</v>
          </cell>
          <cell r="BH50">
            <v>19.0704124694</v>
          </cell>
          <cell r="BI50">
            <v>25.973572254</v>
          </cell>
          <cell r="BJ50">
            <v>25.2631975236</v>
          </cell>
          <cell r="BK50">
            <v>23.5562742961</v>
          </cell>
          <cell r="BL50">
            <v>29.7547292976</v>
          </cell>
          <cell r="BM50">
            <v>24.8303027392</v>
          </cell>
        </row>
        <row r="51">
          <cell r="A51" t="str">
            <v>Colombia</v>
          </cell>
          <cell r="B51" t="str">
            <v>COL</v>
          </cell>
          <cell r="C51" t="str">
            <v>Liner shipping connectivity index (maximum value in 2004 = 100)</v>
          </cell>
          <cell r="D51" t="str">
            <v>IS.SHP.GCNW.XQ</v>
          </cell>
        </row>
        <row r="51">
          <cell r="AY51">
            <v>26.2532922859</v>
          </cell>
          <cell r="AZ51">
            <v>24.5301450704</v>
          </cell>
          <cell r="BA51">
            <v>26.8908012031</v>
          </cell>
          <cell r="BB51">
            <v>28.7453415033</v>
          </cell>
          <cell r="BC51">
            <v>32.819830414</v>
          </cell>
          <cell r="BD51">
            <v>32.0675842188</v>
          </cell>
          <cell r="BE51">
            <v>35.3682511215</v>
          </cell>
          <cell r="BF51">
            <v>35.9761737992</v>
          </cell>
          <cell r="BG51">
            <v>39.331980584</v>
          </cell>
          <cell r="BH51">
            <v>48.725885378</v>
          </cell>
          <cell r="BI51">
            <v>47.9400141875</v>
          </cell>
          <cell r="BJ51">
            <v>47.3219536384</v>
          </cell>
          <cell r="BK51">
            <v>45.7317350558</v>
          </cell>
          <cell r="BL51">
            <v>48.6031387639</v>
          </cell>
          <cell r="BM51">
            <v>49.3657872982</v>
          </cell>
        </row>
        <row r="52">
          <cell r="A52" t="str">
            <v>Comoros</v>
          </cell>
          <cell r="B52" t="str">
            <v>COM</v>
          </cell>
          <cell r="C52" t="str">
            <v>Liner shipping connectivity index (maximum value in 2004 = 100)</v>
          </cell>
          <cell r="D52" t="str">
            <v>IS.SHP.GCNW.XQ</v>
          </cell>
        </row>
        <row r="52">
          <cell r="AY52">
            <v>4.9871221104</v>
          </cell>
          <cell r="AZ52">
            <v>4.7499286828</v>
          </cell>
          <cell r="BA52">
            <v>1.5091303162</v>
          </cell>
          <cell r="BB52">
            <v>5.1096530384</v>
          </cell>
          <cell r="BC52">
            <v>6.2887776016</v>
          </cell>
          <cell r="BD52">
            <v>6.172932813</v>
          </cell>
          <cell r="BE52">
            <v>6.1954861409</v>
          </cell>
          <cell r="BF52">
            <v>5.9857652924</v>
          </cell>
          <cell r="BG52">
            <v>6.2191639376</v>
          </cell>
          <cell r="BH52">
            <v>6.2292794882</v>
          </cell>
          <cell r="BI52">
            <v>5.6856624246</v>
          </cell>
          <cell r="BJ52">
            <v>5.1722672073</v>
          </cell>
          <cell r="BK52">
            <v>5.3161172138</v>
          </cell>
          <cell r="BL52">
            <v>5.9258868493</v>
          </cell>
          <cell r="BM52">
            <v>6.129598168</v>
          </cell>
        </row>
        <row r="53">
          <cell r="A53" t="str">
            <v>Cabo Verde</v>
          </cell>
          <cell r="B53" t="str">
            <v>CPV</v>
          </cell>
          <cell r="C53" t="str">
            <v>Liner shipping connectivity index (maximum value in 2004 = 100)</v>
          </cell>
          <cell r="D53" t="str">
            <v>IS.SHP.GCNW.XQ</v>
          </cell>
        </row>
        <row r="53">
          <cell r="AY53">
            <v>5.1930177726</v>
          </cell>
          <cell r="AZ53">
            <v>4.069604485</v>
          </cell>
          <cell r="BA53">
            <v>6.2498936208</v>
          </cell>
          <cell r="BB53">
            <v>4.9682149637</v>
          </cell>
          <cell r="BC53">
            <v>4.8430530761</v>
          </cell>
          <cell r="BD53">
            <v>5.8011277338</v>
          </cell>
          <cell r="BE53">
            <v>5.3971352215</v>
          </cell>
          <cell r="BF53">
            <v>4.1834434759</v>
          </cell>
          <cell r="BG53">
            <v>4.5010552087</v>
          </cell>
          <cell r="BH53">
            <v>5.0580999474</v>
          </cell>
          <cell r="BI53">
            <v>4.828645253</v>
          </cell>
          <cell r="BJ53">
            <v>5.9937333531</v>
          </cell>
          <cell r="BK53">
            <v>5.895069048</v>
          </cell>
          <cell r="BL53">
            <v>5.8177707026</v>
          </cell>
          <cell r="BM53">
            <v>4.2314954429</v>
          </cell>
        </row>
        <row r="54">
          <cell r="A54" t="str">
            <v>Costa Rica</v>
          </cell>
          <cell r="B54" t="str">
            <v>CRI</v>
          </cell>
          <cell r="C54" t="str">
            <v>Liner shipping connectivity index (maximum value in 2004 = 100)</v>
          </cell>
          <cell r="D54" t="str">
            <v>IS.SHP.GCNW.XQ</v>
          </cell>
        </row>
        <row r="54">
          <cell r="AY54">
            <v>17.9220066146</v>
          </cell>
          <cell r="AZ54">
            <v>16.4528573139</v>
          </cell>
          <cell r="BA54">
            <v>17.211987737</v>
          </cell>
          <cell r="BB54">
            <v>16.855062679</v>
          </cell>
          <cell r="BC54">
            <v>20.0463216075</v>
          </cell>
          <cell r="BD54">
            <v>17.1290933291</v>
          </cell>
          <cell r="BE54">
            <v>18.5065008985</v>
          </cell>
          <cell r="BF54">
            <v>18.4792889489</v>
          </cell>
          <cell r="BG54">
            <v>19.5943100836</v>
          </cell>
          <cell r="BH54">
            <v>17.7839127102</v>
          </cell>
          <cell r="BI54">
            <v>18.6274405469</v>
          </cell>
          <cell r="BJ54">
            <v>17.5844891708</v>
          </cell>
          <cell r="BK54">
            <v>18.3556194905</v>
          </cell>
          <cell r="BL54">
            <v>24.2901417484</v>
          </cell>
          <cell r="BM54">
            <v>24.5505720298</v>
          </cell>
        </row>
        <row r="55">
          <cell r="A55" t="str">
            <v>Caribbean small states</v>
          </cell>
          <cell r="B55" t="str">
            <v>CSS</v>
          </cell>
          <cell r="C55" t="str">
            <v>Liner shipping connectivity index (maximum value in 2004 = 100)</v>
          </cell>
          <cell r="D55" t="str">
            <v>IS.SHP.GCNW.XQ</v>
          </cell>
        </row>
        <row r="56">
          <cell r="A56" t="str">
            <v>Cuba</v>
          </cell>
          <cell r="B56" t="str">
            <v>CUB</v>
          </cell>
          <cell r="C56" t="str">
            <v>Liner shipping connectivity index (maximum value in 2004 = 100)</v>
          </cell>
          <cell r="D56" t="str">
            <v>IS.SHP.GCNW.XQ</v>
          </cell>
        </row>
        <row r="56">
          <cell r="AY56">
            <v>7.6534200378</v>
          </cell>
          <cell r="AZ56">
            <v>7.9042949768</v>
          </cell>
          <cell r="BA56">
            <v>7.7770131736</v>
          </cell>
          <cell r="BB56">
            <v>7.6609163651</v>
          </cell>
          <cell r="BC56">
            <v>8.0982904434</v>
          </cell>
          <cell r="BD56">
            <v>10.0783962913</v>
          </cell>
          <cell r="BE56">
            <v>9.3934135411</v>
          </cell>
          <cell r="BF56">
            <v>9.2442578802</v>
          </cell>
          <cell r="BG56">
            <v>8.3831797102</v>
          </cell>
          <cell r="BH56">
            <v>8.2688350766</v>
          </cell>
          <cell r="BI56">
            <v>10.4441958055</v>
          </cell>
          <cell r="BJ56">
            <v>9.6440228793</v>
          </cell>
          <cell r="BK56">
            <v>9.4508720372</v>
          </cell>
          <cell r="BL56">
            <v>8.2577865736</v>
          </cell>
          <cell r="BM56">
            <v>8.5053057278</v>
          </cell>
        </row>
        <row r="57">
          <cell r="A57" t="str">
            <v>Curacao</v>
          </cell>
          <cell r="B57" t="str">
            <v>CUW</v>
          </cell>
          <cell r="C57" t="str">
            <v>Liner shipping connectivity index (maximum value in 2004 = 100)</v>
          </cell>
          <cell r="D57" t="str">
            <v>IS.SHP.GCNW.XQ</v>
          </cell>
        </row>
        <row r="57">
          <cell r="BD57">
            <v>9.11426213</v>
          </cell>
          <cell r="BE57">
            <v>9.9485028958</v>
          </cell>
          <cell r="BF57">
            <v>9.7166537111</v>
          </cell>
          <cell r="BG57">
            <v>8.8474098584</v>
          </cell>
          <cell r="BH57">
            <v>9.7172986309</v>
          </cell>
          <cell r="BI57">
            <v>10.6802128651</v>
          </cell>
          <cell r="BJ57">
            <v>8.5066278749</v>
          </cell>
          <cell r="BK57">
            <v>8.2305880234</v>
          </cell>
          <cell r="BL57">
            <v>8.3820318527</v>
          </cell>
          <cell r="BM57">
            <v>9.5437176077</v>
          </cell>
        </row>
        <row r="58">
          <cell r="A58" t="str">
            <v>Cayman Islands</v>
          </cell>
          <cell r="B58" t="str">
            <v>CYM</v>
          </cell>
          <cell r="C58" t="str">
            <v>Liner shipping connectivity index (maximum value in 2004 = 100)</v>
          </cell>
          <cell r="D58" t="str">
            <v>IS.SHP.GCNW.XQ</v>
          </cell>
        </row>
        <row r="58">
          <cell r="AY58">
            <v>2.2829859304</v>
          </cell>
          <cell r="AZ58">
            <v>2.2814309439</v>
          </cell>
          <cell r="BA58">
            <v>1.7430266417</v>
          </cell>
          <cell r="BB58">
            <v>2.1632597852</v>
          </cell>
          <cell r="BC58">
            <v>1.7430266417</v>
          </cell>
          <cell r="BD58">
            <v>2.2711356133</v>
          </cell>
          <cell r="BE58">
            <v>2.0087953502</v>
          </cell>
          <cell r="BF58">
            <v>2.0087953502</v>
          </cell>
          <cell r="BG58">
            <v>2.0087953502</v>
          </cell>
          <cell r="BH58">
            <v>1.5979402421</v>
          </cell>
          <cell r="BI58">
            <v>1.6547733144</v>
          </cell>
          <cell r="BJ58">
            <v>1.6547733144</v>
          </cell>
          <cell r="BK58">
            <v>1.4738093261</v>
          </cell>
          <cell r="BL58">
            <v>1.8849115809</v>
          </cell>
          <cell r="BM58">
            <v>2.0403402784</v>
          </cell>
        </row>
        <row r="59">
          <cell r="A59" t="str">
            <v>Cyprus</v>
          </cell>
          <cell r="B59" t="str">
            <v>CYP</v>
          </cell>
          <cell r="C59" t="str">
            <v>Liner shipping connectivity index (maximum value in 2004 = 100)</v>
          </cell>
          <cell r="D59" t="str">
            <v>IS.SHP.GCNW.XQ</v>
          </cell>
        </row>
        <row r="59">
          <cell r="AY59">
            <v>16.5240967148</v>
          </cell>
          <cell r="AZ59">
            <v>17.8212777054</v>
          </cell>
          <cell r="BA59">
            <v>12.293630465</v>
          </cell>
          <cell r="BB59">
            <v>16.1172262266</v>
          </cell>
          <cell r="BC59">
            <v>18.0624675704</v>
          </cell>
          <cell r="BD59">
            <v>15.5122605373</v>
          </cell>
          <cell r="BE59">
            <v>16.5995861445</v>
          </cell>
          <cell r="BF59">
            <v>15.8838308658</v>
          </cell>
          <cell r="BG59">
            <v>16.6888894698</v>
          </cell>
          <cell r="BH59">
            <v>18.2203940377</v>
          </cell>
          <cell r="BI59">
            <v>19.6274053159</v>
          </cell>
          <cell r="BJ59">
            <v>17.372956939</v>
          </cell>
          <cell r="BK59">
            <v>17.857605049</v>
          </cell>
          <cell r="BL59">
            <v>18.5518290235</v>
          </cell>
          <cell r="BM59">
            <v>17.9382740189</v>
          </cell>
        </row>
        <row r="60">
          <cell r="A60" t="str">
            <v>Czech Republic</v>
          </cell>
          <cell r="B60" t="str">
            <v>CZE</v>
          </cell>
          <cell r="C60" t="str">
            <v>Liner shipping connectivity index (maximum value in 2004 = 100)</v>
          </cell>
          <cell r="D60" t="str">
            <v>IS.SHP.GCNW.XQ</v>
          </cell>
        </row>
        <row r="61">
          <cell r="A61" t="str">
            <v>Germany</v>
          </cell>
          <cell r="B61" t="str">
            <v>DEU</v>
          </cell>
          <cell r="C61" t="str">
            <v>Liner shipping connectivity index (maximum value in 2004 = 100)</v>
          </cell>
          <cell r="D61" t="str">
            <v>IS.SHP.GCNW.XQ</v>
          </cell>
        </row>
        <row r="61">
          <cell r="AY61">
            <v>79.4567531445</v>
          </cell>
          <cell r="AZ61">
            <v>82.347862591</v>
          </cell>
          <cell r="BA61">
            <v>82.6514208167</v>
          </cell>
          <cell r="BB61">
            <v>79.0059296737</v>
          </cell>
          <cell r="BC61">
            <v>78.2609640364</v>
          </cell>
          <cell r="BD61">
            <v>79.7782707275</v>
          </cell>
          <cell r="BE61">
            <v>78.8292260979</v>
          </cell>
          <cell r="BF61">
            <v>83.2739235729</v>
          </cell>
          <cell r="BG61">
            <v>81.0408218424</v>
          </cell>
          <cell r="BH61">
            <v>85.1239726416</v>
          </cell>
          <cell r="BI61">
            <v>82.9015582716</v>
          </cell>
          <cell r="BJ61">
            <v>84.0411527099</v>
          </cell>
          <cell r="BK61">
            <v>82.5809926954</v>
          </cell>
          <cell r="BL61">
            <v>85.5307710286</v>
          </cell>
          <cell r="BM61">
            <v>83.3399373636</v>
          </cell>
        </row>
        <row r="62">
          <cell r="A62" t="str">
            <v>Djibouti</v>
          </cell>
          <cell r="B62" t="str">
            <v>DJI</v>
          </cell>
          <cell r="C62" t="str">
            <v>Liner shipping connectivity index (maximum value in 2004 = 100)</v>
          </cell>
          <cell r="D62" t="str">
            <v>IS.SHP.GCNW.XQ</v>
          </cell>
        </row>
        <row r="62">
          <cell r="AY62">
            <v>13.4696492614</v>
          </cell>
          <cell r="AZ62">
            <v>14.941001965</v>
          </cell>
          <cell r="BA62">
            <v>10.163355621</v>
          </cell>
          <cell r="BB62">
            <v>20.7932847066</v>
          </cell>
          <cell r="BC62">
            <v>17.432597585</v>
          </cell>
          <cell r="BD62">
            <v>16.3107712727</v>
          </cell>
          <cell r="BE62">
            <v>19.131408876</v>
          </cell>
          <cell r="BF62">
            <v>20.0164023612</v>
          </cell>
          <cell r="BG62">
            <v>21.555317361</v>
          </cell>
          <cell r="BH62">
            <v>26.5796348276</v>
          </cell>
          <cell r="BI62">
            <v>31.5958991857</v>
          </cell>
          <cell r="BJ62">
            <v>27.376175795</v>
          </cell>
          <cell r="BK62">
            <v>31.8226423438</v>
          </cell>
          <cell r="BL62">
            <v>32.6985958249</v>
          </cell>
          <cell r="BM62">
            <v>32.4964394701</v>
          </cell>
        </row>
        <row r="63">
          <cell r="A63" t="str">
            <v>Dominica</v>
          </cell>
          <cell r="B63" t="str">
            <v>DMA</v>
          </cell>
          <cell r="C63" t="str">
            <v>Liner shipping connectivity index (maximum value in 2004 = 100)</v>
          </cell>
          <cell r="D63" t="str">
            <v>IS.SHP.GCNW.XQ</v>
          </cell>
        </row>
        <row r="63">
          <cell r="AY63">
            <v>4.7306563477</v>
          </cell>
          <cell r="AZ63">
            <v>3.9219531944</v>
          </cell>
          <cell r="BA63">
            <v>3.8818966506</v>
          </cell>
          <cell r="BB63">
            <v>4.2239119162</v>
          </cell>
          <cell r="BC63">
            <v>4.5972935331</v>
          </cell>
          <cell r="BD63">
            <v>4.2960270438</v>
          </cell>
          <cell r="BE63">
            <v>4.2958152039</v>
          </cell>
          <cell r="BF63">
            <v>4.7529733834</v>
          </cell>
          <cell r="BG63">
            <v>4.4858031691</v>
          </cell>
          <cell r="BH63">
            <v>4.4858031691</v>
          </cell>
          <cell r="BI63">
            <v>5.1704230388</v>
          </cell>
          <cell r="BJ63">
            <v>5.2043385814</v>
          </cell>
          <cell r="BK63">
            <v>5.9226713264</v>
          </cell>
          <cell r="BL63">
            <v>6.3457665475</v>
          </cell>
          <cell r="BM63">
            <v>6.3454311342</v>
          </cell>
        </row>
        <row r="64">
          <cell r="A64" t="str">
            <v>Denmark</v>
          </cell>
          <cell r="B64" t="str">
            <v>DNK</v>
          </cell>
          <cell r="C64" t="str">
            <v>Liner shipping connectivity index (maximum value in 2004 = 100)</v>
          </cell>
          <cell r="D64" t="str">
            <v>IS.SHP.GCNW.XQ</v>
          </cell>
        </row>
        <row r="64">
          <cell r="AY64">
            <v>29.7507991906</v>
          </cell>
          <cell r="AZ64">
            <v>22.714187685</v>
          </cell>
          <cell r="BA64">
            <v>28.0973116025</v>
          </cell>
          <cell r="BB64">
            <v>25.5683819107</v>
          </cell>
          <cell r="BC64">
            <v>25.5667984802</v>
          </cell>
          <cell r="BD64">
            <v>38.1936999736</v>
          </cell>
          <cell r="BE64">
            <v>38.7349219847</v>
          </cell>
          <cell r="BF64">
            <v>43.7204805851</v>
          </cell>
          <cell r="BG64">
            <v>42.9997365947</v>
          </cell>
          <cell r="BH64">
            <v>42.9102165412</v>
          </cell>
          <cell r="BI64">
            <v>44.3347424126</v>
          </cell>
          <cell r="BJ64">
            <v>47.1412900372</v>
          </cell>
          <cell r="BK64">
            <v>46.9945201589</v>
          </cell>
          <cell r="BL64">
            <v>47.4982570108</v>
          </cell>
          <cell r="BM64">
            <v>46.5399267691</v>
          </cell>
        </row>
        <row r="65">
          <cell r="A65" t="str">
            <v>Dominican Republic</v>
          </cell>
          <cell r="B65" t="str">
            <v>DOM</v>
          </cell>
          <cell r="C65" t="str">
            <v>Liner shipping connectivity index (maximum value in 2004 = 100)</v>
          </cell>
          <cell r="D65" t="str">
            <v>IS.SHP.GCNW.XQ</v>
          </cell>
        </row>
        <row r="65">
          <cell r="AY65">
            <v>24.1071657673</v>
          </cell>
          <cell r="AZ65">
            <v>24.3256958378</v>
          </cell>
          <cell r="BA65">
            <v>23.9899007104</v>
          </cell>
          <cell r="BB65">
            <v>24.7535903239</v>
          </cell>
          <cell r="BC65">
            <v>24.8983997437</v>
          </cell>
          <cell r="BD65">
            <v>26.1658015064</v>
          </cell>
          <cell r="BE65">
            <v>28.1527309935</v>
          </cell>
          <cell r="BF65">
            <v>29.9534470774</v>
          </cell>
          <cell r="BG65">
            <v>27.7960592424</v>
          </cell>
          <cell r="BH65">
            <v>27.2797720453</v>
          </cell>
          <cell r="BI65">
            <v>35.6073289168</v>
          </cell>
          <cell r="BJ65">
            <v>38.2677742813</v>
          </cell>
          <cell r="BK65">
            <v>38.5069290184</v>
          </cell>
          <cell r="BL65">
            <v>38.1600903297</v>
          </cell>
          <cell r="BM65">
            <v>38.2614847573</v>
          </cell>
        </row>
        <row r="66">
          <cell r="A66" t="str">
            <v>Algeria</v>
          </cell>
          <cell r="B66" t="str">
            <v>DZA</v>
          </cell>
          <cell r="C66" t="str">
            <v>Liner shipping connectivity index (maximum value in 2004 = 100)</v>
          </cell>
          <cell r="D66" t="str">
            <v>IS.SHP.GCNW.XQ</v>
          </cell>
        </row>
        <row r="66">
          <cell r="AY66">
            <v>11.0199648473</v>
          </cell>
          <cell r="AZ66">
            <v>9.2968628137</v>
          </cell>
          <cell r="BA66">
            <v>10.164689025</v>
          </cell>
          <cell r="BB66">
            <v>9.5885355274</v>
          </cell>
          <cell r="BC66">
            <v>11.0433324226</v>
          </cell>
          <cell r="BD66">
            <v>10.5673486098</v>
          </cell>
          <cell r="BE66">
            <v>9.9078295027</v>
          </cell>
          <cell r="BF66">
            <v>9.9683913261</v>
          </cell>
          <cell r="BG66">
            <v>11.4142105199</v>
          </cell>
          <cell r="BH66">
            <v>13.1093862431</v>
          </cell>
          <cell r="BI66">
            <v>13.4557875276</v>
          </cell>
          <cell r="BJ66">
            <v>12.277666841</v>
          </cell>
          <cell r="BK66">
            <v>12.0946660784</v>
          </cell>
          <cell r="BL66">
            <v>12.6028856061</v>
          </cell>
          <cell r="BM66">
            <v>12.8425180087</v>
          </cell>
        </row>
        <row r="67">
          <cell r="A67" t="str">
            <v>East Asia &amp; Pacific (excluding high income)</v>
          </cell>
          <cell r="B67" t="str">
            <v>EAP</v>
          </cell>
          <cell r="C67" t="str">
            <v>Liner shipping connectivity index (maximum value in 2004 = 100)</v>
          </cell>
          <cell r="D67" t="str">
            <v>IS.SHP.GCNW.XQ</v>
          </cell>
        </row>
        <row r="68">
          <cell r="A68" t="str">
            <v>Early-demographic dividend</v>
          </cell>
          <cell r="B68" t="str">
            <v>EAR</v>
          </cell>
          <cell r="C68" t="str">
            <v>Liner shipping connectivity index (maximum value in 2004 = 100)</v>
          </cell>
          <cell r="D68" t="str">
            <v>IS.SHP.GCNW.XQ</v>
          </cell>
        </row>
        <row r="69">
          <cell r="A69" t="str">
            <v>East Asia &amp; Pacific</v>
          </cell>
          <cell r="B69" t="str">
            <v>EAS</v>
          </cell>
          <cell r="C69" t="str">
            <v>Liner shipping connectivity index (maximum value in 2004 = 100)</v>
          </cell>
          <cell r="D69" t="str">
            <v>IS.SHP.GCNW.XQ</v>
          </cell>
        </row>
        <row r="70">
          <cell r="A70" t="str">
            <v>Europe &amp; Central Asia (excluding high income)</v>
          </cell>
          <cell r="B70" t="str">
            <v>ECA</v>
          </cell>
          <cell r="C70" t="str">
            <v>Liner shipping connectivity index (maximum value in 2004 = 100)</v>
          </cell>
          <cell r="D70" t="str">
            <v>IS.SHP.GCNW.XQ</v>
          </cell>
        </row>
        <row r="71">
          <cell r="A71" t="str">
            <v>Europe &amp; Central Asia</v>
          </cell>
          <cell r="B71" t="str">
            <v>ECS</v>
          </cell>
          <cell r="C71" t="str">
            <v>Liner shipping connectivity index (maximum value in 2004 = 100)</v>
          </cell>
          <cell r="D71" t="str">
            <v>IS.SHP.GCNW.XQ</v>
          </cell>
        </row>
        <row r="72">
          <cell r="A72" t="str">
            <v>Ecuador</v>
          </cell>
          <cell r="B72" t="str">
            <v>ECU</v>
          </cell>
          <cell r="C72" t="str">
            <v>Liner shipping connectivity index (maximum value in 2004 = 100)</v>
          </cell>
          <cell r="D72" t="str">
            <v>IS.SHP.GCNW.XQ</v>
          </cell>
        </row>
        <row r="72">
          <cell r="AY72">
            <v>16.2406050355</v>
          </cell>
          <cell r="AZ72">
            <v>14.7293437557</v>
          </cell>
          <cell r="BA72">
            <v>18.3690516107</v>
          </cell>
          <cell r="BB72">
            <v>20.6139570994</v>
          </cell>
          <cell r="BC72">
            <v>25.6176815296</v>
          </cell>
          <cell r="BD72">
            <v>25.1548660741</v>
          </cell>
          <cell r="BE72">
            <v>20.9551900149</v>
          </cell>
          <cell r="BF72">
            <v>21.9222834872</v>
          </cell>
          <cell r="BG72">
            <v>22.0757895852</v>
          </cell>
          <cell r="BH72">
            <v>29.3648607352</v>
          </cell>
          <cell r="BI72">
            <v>29.6536559386</v>
          </cell>
          <cell r="BJ72">
            <v>32.0022092183</v>
          </cell>
          <cell r="BK72">
            <v>24.7554165232</v>
          </cell>
          <cell r="BL72">
            <v>32.5652828261</v>
          </cell>
          <cell r="BM72">
            <v>38.0043442688</v>
          </cell>
        </row>
        <row r="73">
          <cell r="A73" t="str">
            <v>Egypt, Arab Rep.</v>
          </cell>
          <cell r="B73" t="str">
            <v>EGY</v>
          </cell>
          <cell r="C73" t="str">
            <v>Liner shipping connectivity index (maximum value in 2004 = 100)</v>
          </cell>
          <cell r="D73" t="str">
            <v>IS.SHP.GCNW.XQ</v>
          </cell>
        </row>
        <row r="73">
          <cell r="AY73">
            <v>46.9971737433</v>
          </cell>
          <cell r="AZ73">
            <v>45.1184400632</v>
          </cell>
          <cell r="BA73">
            <v>47.4090476722</v>
          </cell>
          <cell r="BB73">
            <v>45.5020786847</v>
          </cell>
          <cell r="BC73">
            <v>46.4001607958</v>
          </cell>
          <cell r="BD73">
            <v>51.7730817488</v>
          </cell>
          <cell r="BE73">
            <v>52.3779286795</v>
          </cell>
          <cell r="BF73">
            <v>54.0266219116</v>
          </cell>
          <cell r="BG73">
            <v>55.6266693031</v>
          </cell>
          <cell r="BH73">
            <v>55.5437539198</v>
          </cell>
          <cell r="BI73">
            <v>56.0794476654</v>
          </cell>
          <cell r="BJ73">
            <v>56.928303866</v>
          </cell>
          <cell r="BK73">
            <v>55.2072911093</v>
          </cell>
          <cell r="BL73">
            <v>61.1718524244</v>
          </cell>
          <cell r="BM73">
            <v>68.5087319001</v>
          </cell>
        </row>
        <row r="74">
          <cell r="A74" t="str">
            <v>Euro area</v>
          </cell>
          <cell r="B74" t="str">
            <v>EMU</v>
          </cell>
          <cell r="C74" t="str">
            <v>Liner shipping connectivity index (maximum value in 2004 = 100)</v>
          </cell>
          <cell r="D74" t="str">
            <v>IS.SHP.GCNW.XQ</v>
          </cell>
        </row>
        <row r="75">
          <cell r="A75" t="str">
            <v>Eritrea</v>
          </cell>
          <cell r="B75" t="str">
            <v>ERI</v>
          </cell>
          <cell r="C75" t="str">
            <v>Liner shipping connectivity index (maximum value in 2004 = 100)</v>
          </cell>
          <cell r="D75" t="str">
            <v>IS.SHP.GCNW.XQ</v>
          </cell>
        </row>
        <row r="75">
          <cell r="AY75">
            <v>4.162771181</v>
          </cell>
          <cell r="AZ75">
            <v>4.3099637325</v>
          </cell>
          <cell r="BA75">
            <v>2.7661026785</v>
          </cell>
        </row>
        <row r="75">
          <cell r="BE75">
            <v>3.9223224835</v>
          </cell>
        </row>
        <row r="75">
          <cell r="BG75">
            <v>2.5927955202</v>
          </cell>
          <cell r="BH75">
            <v>2.5927955202</v>
          </cell>
          <cell r="BI75">
            <v>2.5927955202</v>
          </cell>
          <cell r="BJ75">
            <v>2.5927955202</v>
          </cell>
          <cell r="BK75">
            <v>4.1931862026</v>
          </cell>
          <cell r="BL75">
            <v>4.1931862026</v>
          </cell>
          <cell r="BM75">
            <v>4.3569405011</v>
          </cell>
        </row>
        <row r="76">
          <cell r="A76" t="str">
            <v>Spain</v>
          </cell>
          <cell r="B76" t="str">
            <v>ESP</v>
          </cell>
          <cell r="C76" t="str">
            <v>Liner shipping connectivity index (maximum value in 2004 = 100)</v>
          </cell>
          <cell r="D76" t="str">
            <v>IS.SHP.GCNW.XQ</v>
          </cell>
        </row>
        <row r="76">
          <cell r="AY76">
            <v>71.3534968946</v>
          </cell>
          <cell r="AZ76">
            <v>71.8193322908</v>
          </cell>
          <cell r="BA76">
            <v>71.2598189741</v>
          </cell>
          <cell r="BB76">
            <v>72.8800010956</v>
          </cell>
          <cell r="BC76">
            <v>74.377669233</v>
          </cell>
          <cell r="BD76">
            <v>75.8976132161</v>
          </cell>
          <cell r="BE76">
            <v>71.7910622639</v>
          </cell>
          <cell r="BF76">
            <v>71.0252945456</v>
          </cell>
          <cell r="BG76">
            <v>78.6839083592</v>
          </cell>
          <cell r="BH76">
            <v>83.1230620332</v>
          </cell>
          <cell r="BI76">
            <v>83.6924782318</v>
          </cell>
          <cell r="BJ76">
            <v>85.3218465722</v>
          </cell>
          <cell r="BK76">
            <v>83.9514136749</v>
          </cell>
          <cell r="BL76">
            <v>87.7889545244</v>
          </cell>
          <cell r="BM76">
            <v>89.387516227</v>
          </cell>
        </row>
        <row r="77">
          <cell r="A77" t="str">
            <v>Estonia</v>
          </cell>
          <cell r="B77" t="str">
            <v>EST</v>
          </cell>
          <cell r="C77" t="str">
            <v>Liner shipping connectivity index (maximum value in 2004 = 100)</v>
          </cell>
          <cell r="D77" t="str">
            <v>IS.SHP.GCNW.XQ</v>
          </cell>
        </row>
        <row r="77">
          <cell r="AY77">
            <v>6.1210303473</v>
          </cell>
          <cell r="AZ77">
            <v>6.3708629856</v>
          </cell>
          <cell r="BA77">
            <v>7.3823484032</v>
          </cell>
          <cell r="BB77">
            <v>8.7074086384</v>
          </cell>
          <cell r="BC77">
            <v>6.9444941109</v>
          </cell>
          <cell r="BD77">
            <v>7.050555813</v>
          </cell>
          <cell r="BE77">
            <v>11.0499466785</v>
          </cell>
          <cell r="BF77">
            <v>8.5131515061</v>
          </cell>
          <cell r="BG77">
            <v>10.6406787874</v>
          </cell>
          <cell r="BH77">
            <v>8.3269923104</v>
          </cell>
          <cell r="BI77">
            <v>7.7454955841</v>
          </cell>
          <cell r="BJ77">
            <v>7.9017952228</v>
          </cell>
          <cell r="BK77">
            <v>11.2927627422</v>
          </cell>
          <cell r="BL77">
            <v>10.8747367547</v>
          </cell>
          <cell r="BM77">
            <v>8.6282774233</v>
          </cell>
        </row>
        <row r="78">
          <cell r="A78" t="str">
            <v>Ethiopia</v>
          </cell>
          <cell r="B78" t="str">
            <v>ETH</v>
          </cell>
          <cell r="C78" t="str">
            <v>Liner shipping connectivity index (maximum value in 2004 = 100)</v>
          </cell>
          <cell r="D78" t="str">
            <v>IS.SHP.GCNW.XQ</v>
          </cell>
        </row>
        <row r="79">
          <cell r="A79" t="str">
            <v>European Union</v>
          </cell>
          <cell r="B79" t="str">
            <v>EUU</v>
          </cell>
          <cell r="C79" t="str">
            <v>Liner shipping connectivity index (maximum value in 2004 = 100)</v>
          </cell>
          <cell r="D79" t="str">
            <v>IS.SHP.GCNW.XQ</v>
          </cell>
        </row>
        <row r="80">
          <cell r="A80" t="str">
            <v>Fragile and conflict affected situations</v>
          </cell>
          <cell r="B80" t="str">
            <v>FCS</v>
          </cell>
          <cell r="C80" t="str">
            <v>Liner shipping connectivity index (maximum value in 2004 = 100)</v>
          </cell>
          <cell r="D80" t="str">
            <v>IS.SHP.GCNW.XQ</v>
          </cell>
        </row>
        <row r="81">
          <cell r="A81" t="str">
            <v>Finland</v>
          </cell>
          <cell r="B81" t="str">
            <v>FIN</v>
          </cell>
          <cell r="C81" t="str">
            <v>Liner shipping connectivity index (maximum value in 2004 = 100)</v>
          </cell>
          <cell r="D81" t="str">
            <v>IS.SHP.GCNW.XQ</v>
          </cell>
        </row>
        <row r="81">
          <cell r="AY81">
            <v>12.9891858202</v>
          </cell>
          <cell r="AZ81">
            <v>12.8417245869</v>
          </cell>
          <cell r="BA81">
            <v>13.4953481096</v>
          </cell>
          <cell r="BB81">
            <v>13.8452182071</v>
          </cell>
          <cell r="BC81">
            <v>13.4100944117</v>
          </cell>
          <cell r="BD81">
            <v>14.1051440916</v>
          </cell>
          <cell r="BE81">
            <v>15.1673204393</v>
          </cell>
          <cell r="BF81">
            <v>15.656963868</v>
          </cell>
          <cell r="BG81">
            <v>18.2529565933</v>
          </cell>
          <cell r="BH81">
            <v>15.9764685296</v>
          </cell>
          <cell r="BI81">
            <v>14.6993398925</v>
          </cell>
          <cell r="BJ81">
            <v>14.4938772345</v>
          </cell>
          <cell r="BK81">
            <v>13.2705121844</v>
          </cell>
          <cell r="BL81">
            <v>14.7876564838</v>
          </cell>
          <cell r="BM81">
            <v>14.7027762612</v>
          </cell>
        </row>
        <row r="82">
          <cell r="A82" t="str">
            <v>Fiji</v>
          </cell>
          <cell r="B82" t="str">
            <v>FJI</v>
          </cell>
          <cell r="C82" t="str">
            <v>Liner shipping connectivity index (maximum value in 2004 = 100)</v>
          </cell>
          <cell r="D82" t="str">
            <v>IS.SHP.GCNW.XQ</v>
          </cell>
        </row>
        <row r="82">
          <cell r="AY82">
            <v>10.7038808262</v>
          </cell>
          <cell r="AZ82">
            <v>11.9397164239</v>
          </cell>
          <cell r="BA82">
            <v>13.8823161102</v>
          </cell>
          <cell r="BB82">
            <v>11.9384099985</v>
          </cell>
          <cell r="BC82">
            <v>11.5515043468</v>
          </cell>
          <cell r="BD82">
            <v>12.5118889398</v>
          </cell>
          <cell r="BE82">
            <v>12.0754967988</v>
          </cell>
          <cell r="BF82">
            <v>13.9049689788</v>
          </cell>
          <cell r="BG82">
            <v>11.9318292736</v>
          </cell>
          <cell r="BH82">
            <v>10.7872457028</v>
          </cell>
          <cell r="BI82">
            <v>11.0928747116</v>
          </cell>
          <cell r="BJ82">
            <v>11.4388209609</v>
          </cell>
          <cell r="BK82">
            <v>9.6555908805</v>
          </cell>
          <cell r="BL82">
            <v>9.6562973607</v>
          </cell>
          <cell r="BM82">
            <v>9.258095718</v>
          </cell>
        </row>
        <row r="83">
          <cell r="A83" t="str">
            <v>France</v>
          </cell>
          <cell r="B83" t="str">
            <v>FRA</v>
          </cell>
          <cell r="C83" t="str">
            <v>Liner shipping connectivity index (maximum value in 2004 = 100)</v>
          </cell>
          <cell r="D83" t="str">
            <v>IS.SHP.GCNW.XQ</v>
          </cell>
        </row>
        <row r="83">
          <cell r="AY83">
            <v>57.9341724565</v>
          </cell>
          <cell r="AZ83">
            <v>59.2545171586</v>
          </cell>
          <cell r="BA83">
            <v>58.8904517603</v>
          </cell>
          <cell r="BB83">
            <v>58.3634699371</v>
          </cell>
          <cell r="BC83">
            <v>63.3126445596</v>
          </cell>
          <cell r="BD83">
            <v>61.2200460394</v>
          </cell>
          <cell r="BE83">
            <v>65.7970826065</v>
          </cell>
          <cell r="BF83">
            <v>67.826460655</v>
          </cell>
          <cell r="BG83">
            <v>68.0696989678</v>
          </cell>
          <cell r="BH83">
            <v>71.892672219</v>
          </cell>
          <cell r="BI83">
            <v>71.5452975523</v>
          </cell>
          <cell r="BJ83">
            <v>75.53570876</v>
          </cell>
          <cell r="BK83">
            <v>74.7042701226</v>
          </cell>
          <cell r="BL83">
            <v>75.5448223971</v>
          </cell>
          <cell r="BM83">
            <v>77.4494014959</v>
          </cell>
        </row>
        <row r="84">
          <cell r="A84" t="str">
            <v>Faroe Islands</v>
          </cell>
          <cell r="B84" t="str">
            <v>FRO</v>
          </cell>
          <cell r="C84" t="str">
            <v>Liner shipping connectivity index (maximum value in 2004 = 100)</v>
          </cell>
          <cell r="D84" t="str">
            <v>IS.SHP.GCNW.XQ</v>
          </cell>
        </row>
        <row r="84">
          <cell r="AY84">
            <v>4.3556714589</v>
          </cell>
          <cell r="AZ84">
            <v>4.3556714589</v>
          </cell>
          <cell r="BA84">
            <v>4.5560583135</v>
          </cell>
          <cell r="BB84">
            <v>4.5519501483</v>
          </cell>
          <cell r="BC84">
            <v>4.6520478402</v>
          </cell>
          <cell r="BD84">
            <v>4.5572234333</v>
          </cell>
          <cell r="BE84">
            <v>4.5572658013</v>
          </cell>
          <cell r="BF84">
            <v>4.5552321376</v>
          </cell>
          <cell r="BG84">
            <v>4.4040692931</v>
          </cell>
          <cell r="BH84">
            <v>4.4050755329</v>
          </cell>
          <cell r="BI84">
            <v>4.4050755329</v>
          </cell>
          <cell r="BJ84">
            <v>4.5143039346</v>
          </cell>
          <cell r="BK84">
            <v>4.6562253784</v>
          </cell>
          <cell r="BL84">
            <v>4.5735457916</v>
          </cell>
          <cell r="BM84">
            <v>6.0414674084</v>
          </cell>
        </row>
        <row r="85">
          <cell r="A85" t="str">
            <v>Micronesia, Fed. Sts.</v>
          </cell>
          <cell r="B85" t="str">
            <v>FSM</v>
          </cell>
          <cell r="C85" t="str">
            <v>Liner shipping connectivity index (maximum value in 2004 = 100)</v>
          </cell>
          <cell r="D85" t="str">
            <v>IS.SHP.GCNW.XQ</v>
          </cell>
        </row>
        <row r="85">
          <cell r="AY85">
            <v>2.7551293957</v>
          </cell>
          <cell r="AZ85">
            <v>3.8281953349</v>
          </cell>
          <cell r="BA85">
            <v>3.9796198639</v>
          </cell>
          <cell r="BB85">
            <v>3.8187176141</v>
          </cell>
          <cell r="BC85">
            <v>1.7749560854</v>
          </cell>
          <cell r="BD85">
            <v>1.6135219587</v>
          </cell>
          <cell r="BE85">
            <v>2.4653585735</v>
          </cell>
          <cell r="BF85">
            <v>2.2231172507</v>
          </cell>
          <cell r="BG85">
            <v>2.3944347199</v>
          </cell>
          <cell r="BH85">
            <v>2.3944347199</v>
          </cell>
          <cell r="BI85">
            <v>2.3944347199</v>
          </cell>
          <cell r="BJ85">
            <v>2.77080559</v>
          </cell>
          <cell r="BK85">
            <v>4.0399916518</v>
          </cell>
          <cell r="BL85">
            <v>4.0399916518</v>
          </cell>
          <cell r="BM85">
            <v>4.4141730866</v>
          </cell>
        </row>
        <row r="86">
          <cell r="A86" t="str">
            <v>Gabon</v>
          </cell>
          <cell r="B86" t="str">
            <v>GAB</v>
          </cell>
          <cell r="C86" t="str">
            <v>Liner shipping connectivity index (maximum value in 2004 = 100)</v>
          </cell>
          <cell r="D86" t="str">
            <v>IS.SHP.GCNW.XQ</v>
          </cell>
        </row>
        <row r="86">
          <cell r="AY86">
            <v>8.7884803661</v>
          </cell>
          <cell r="AZ86">
            <v>10.0885121694</v>
          </cell>
          <cell r="BA86">
            <v>11.401408331</v>
          </cell>
          <cell r="BB86">
            <v>10.4101794465</v>
          </cell>
          <cell r="BC86">
            <v>9.5450700123</v>
          </cell>
          <cell r="BD86">
            <v>10.4743691413</v>
          </cell>
          <cell r="BE86">
            <v>12.0302014122</v>
          </cell>
          <cell r="BF86">
            <v>11.6877684953</v>
          </cell>
          <cell r="BG86">
            <v>9.9853516562</v>
          </cell>
          <cell r="BH86">
            <v>10.0286034504</v>
          </cell>
          <cell r="BI86">
            <v>12.6404519212</v>
          </cell>
          <cell r="BJ86">
            <v>12.4212041272</v>
          </cell>
          <cell r="BK86">
            <v>12.3418745716</v>
          </cell>
          <cell r="BL86">
            <v>13.0709076745</v>
          </cell>
          <cell r="BM86">
            <v>12.4577609065</v>
          </cell>
        </row>
        <row r="87">
          <cell r="A87" t="str">
            <v>United Kingdom</v>
          </cell>
          <cell r="B87" t="str">
            <v>GBR</v>
          </cell>
          <cell r="C87" t="str">
            <v>Liner shipping connectivity index (maximum value in 2004 = 100)</v>
          </cell>
          <cell r="D87" t="str">
            <v>IS.SHP.GCNW.XQ</v>
          </cell>
        </row>
        <row r="87">
          <cell r="AY87">
            <v>83.9971158275</v>
          </cell>
          <cell r="AZ87">
            <v>78.1535223597</v>
          </cell>
          <cell r="BA87">
            <v>75.7862928486</v>
          </cell>
          <cell r="BB87">
            <v>79.1385745</v>
          </cell>
          <cell r="BC87">
            <v>79.4154123972</v>
          </cell>
          <cell r="BD87">
            <v>76.1210409075</v>
          </cell>
          <cell r="BE87">
            <v>77.3644460449</v>
          </cell>
          <cell r="BF87">
            <v>76.7402957507</v>
          </cell>
          <cell r="BG87">
            <v>83.1412988483</v>
          </cell>
          <cell r="BH87">
            <v>85.4534181219</v>
          </cell>
          <cell r="BI87">
            <v>83.915209974</v>
          </cell>
          <cell r="BJ87">
            <v>87.6106984031</v>
          </cell>
          <cell r="BK87">
            <v>86.9488573469</v>
          </cell>
          <cell r="BL87">
            <v>86.9144390407</v>
          </cell>
          <cell r="BM87">
            <v>90.9508407349</v>
          </cell>
        </row>
        <row r="88">
          <cell r="A88" t="str">
            <v>Georgia</v>
          </cell>
          <cell r="B88" t="str">
            <v>GEO</v>
          </cell>
          <cell r="C88" t="str">
            <v>Liner shipping connectivity index (maximum value in 2004 = 100)</v>
          </cell>
          <cell r="D88" t="str">
            <v>IS.SHP.GCNW.XQ</v>
          </cell>
        </row>
        <row r="88">
          <cell r="AY88">
            <v>4.4729714562</v>
          </cell>
          <cell r="AZ88">
            <v>4.1637771496</v>
          </cell>
          <cell r="BA88">
            <v>5.3148580334</v>
          </cell>
          <cell r="BB88">
            <v>4.3573893029</v>
          </cell>
          <cell r="BC88">
            <v>5.9076133104</v>
          </cell>
          <cell r="BD88">
            <v>5.9332702953</v>
          </cell>
          <cell r="BE88">
            <v>5.3488733379</v>
          </cell>
          <cell r="BF88">
            <v>5.7592655423</v>
          </cell>
          <cell r="BG88">
            <v>5.5528728493</v>
          </cell>
          <cell r="BH88">
            <v>5.3949936805</v>
          </cell>
          <cell r="BI88">
            <v>4.9589855971</v>
          </cell>
          <cell r="BJ88">
            <v>6.175790169</v>
          </cell>
          <cell r="BK88">
            <v>6.8352400597</v>
          </cell>
          <cell r="BL88">
            <v>6.4679952817</v>
          </cell>
          <cell r="BM88">
            <v>6.1722081911</v>
          </cell>
        </row>
        <row r="89">
          <cell r="A89" t="str">
            <v>Ghana</v>
          </cell>
          <cell r="B89" t="str">
            <v>GHA</v>
          </cell>
          <cell r="C89" t="str">
            <v>Liner shipping connectivity index (maximum value in 2004 = 100)</v>
          </cell>
          <cell r="D89" t="str">
            <v>IS.SHP.GCNW.XQ</v>
          </cell>
        </row>
        <row r="89">
          <cell r="AY89">
            <v>16.667048508</v>
          </cell>
          <cell r="AZ89">
            <v>16.6995783085</v>
          </cell>
          <cell r="BA89">
            <v>18.8724203544</v>
          </cell>
          <cell r="BB89">
            <v>19.8675497977</v>
          </cell>
          <cell r="BC89">
            <v>20.349238435</v>
          </cell>
          <cell r="BD89">
            <v>20.5144801356</v>
          </cell>
          <cell r="BE89">
            <v>19.9416901125</v>
          </cell>
          <cell r="BF89">
            <v>21.4302034565</v>
          </cell>
          <cell r="BG89">
            <v>21.714283643</v>
          </cell>
          <cell r="BH89">
            <v>22.7546413984</v>
          </cell>
          <cell r="BI89">
            <v>20.6238379517</v>
          </cell>
          <cell r="BJ89">
            <v>19.5846188798</v>
          </cell>
          <cell r="BK89">
            <v>20.084039529</v>
          </cell>
          <cell r="BL89">
            <v>36.6509751579</v>
          </cell>
          <cell r="BM89">
            <v>39.9862068986</v>
          </cell>
        </row>
        <row r="90">
          <cell r="A90" t="str">
            <v>Gibraltar</v>
          </cell>
          <cell r="B90" t="str">
            <v>GIB</v>
          </cell>
          <cell r="C90" t="str">
            <v>Liner shipping connectivity index (maximum value in 2004 = 100)</v>
          </cell>
          <cell r="D90" t="str">
            <v>IS.SHP.GCNW.XQ</v>
          </cell>
        </row>
        <row r="90">
          <cell r="AY90">
            <v>2.6719703564</v>
          </cell>
          <cell r="AZ90">
            <v>2.6721398284</v>
          </cell>
          <cell r="BA90">
            <v>2.1069806398</v>
          </cell>
          <cell r="BB90">
            <v>2.1069806398</v>
          </cell>
          <cell r="BC90">
            <v>2.1069806398</v>
          </cell>
          <cell r="BD90">
            <v>3.1527391586</v>
          </cell>
          <cell r="BE90">
            <v>3.3233506655</v>
          </cell>
          <cell r="BF90">
            <v>2.6104054116</v>
          </cell>
          <cell r="BG90">
            <v>2.7610386562</v>
          </cell>
          <cell r="BH90">
            <v>3.3468450585</v>
          </cell>
          <cell r="BI90">
            <v>1.8897665147</v>
          </cell>
          <cell r="BJ90">
            <v>1.8897665147</v>
          </cell>
          <cell r="BK90">
            <v>2.2287576367</v>
          </cell>
          <cell r="BL90">
            <v>2.6724316279</v>
          </cell>
          <cell r="BM90">
            <v>2.6724810572</v>
          </cell>
        </row>
        <row r="91">
          <cell r="A91" t="str">
            <v>Guinea</v>
          </cell>
          <cell r="B91" t="str">
            <v>GIN</v>
          </cell>
          <cell r="C91" t="str">
            <v>Liner shipping connectivity index (maximum value in 2004 = 100)</v>
          </cell>
          <cell r="D91" t="str">
            <v>IS.SHP.GCNW.XQ</v>
          </cell>
        </row>
        <row r="91">
          <cell r="AY91">
            <v>10.4676108089</v>
          </cell>
          <cell r="AZ91">
            <v>9.6215400741</v>
          </cell>
          <cell r="BA91">
            <v>10.9410540839</v>
          </cell>
          <cell r="BB91">
            <v>9.5784503966</v>
          </cell>
          <cell r="BC91">
            <v>8.4558228217</v>
          </cell>
          <cell r="BD91">
            <v>9.3721422846</v>
          </cell>
          <cell r="BE91">
            <v>10.3244260439</v>
          </cell>
          <cell r="BF91">
            <v>10.4111029624</v>
          </cell>
          <cell r="BG91">
            <v>7.9267677552</v>
          </cell>
          <cell r="BH91">
            <v>10.4246926028</v>
          </cell>
          <cell r="BI91">
            <v>10.9701988498</v>
          </cell>
          <cell r="BJ91">
            <v>12.2800178997</v>
          </cell>
          <cell r="BK91">
            <v>11.1726078386</v>
          </cell>
          <cell r="BL91">
            <v>14.884926482</v>
          </cell>
          <cell r="BM91">
            <v>7.88121296</v>
          </cell>
        </row>
        <row r="92">
          <cell r="A92" t="str">
            <v>Gambia, The</v>
          </cell>
          <cell r="B92" t="str">
            <v>GMB</v>
          </cell>
          <cell r="C92" t="str">
            <v>Liner shipping connectivity index (maximum value in 2004 = 100)</v>
          </cell>
          <cell r="D92" t="str">
            <v>IS.SHP.GCNW.XQ</v>
          </cell>
        </row>
        <row r="92">
          <cell r="AY92">
            <v>4.0679150546</v>
          </cell>
          <cell r="AZ92">
            <v>4.9895082163</v>
          </cell>
          <cell r="BA92">
            <v>6.046222391</v>
          </cell>
          <cell r="BB92">
            <v>6.3770194602</v>
          </cell>
          <cell r="BC92">
            <v>6.0202024796</v>
          </cell>
          <cell r="BD92">
            <v>6.2091370574</v>
          </cell>
          <cell r="BE92">
            <v>11.0918899788</v>
          </cell>
          <cell r="BF92">
            <v>10.570588209</v>
          </cell>
          <cell r="BG92">
            <v>10.0381380198</v>
          </cell>
          <cell r="BH92">
            <v>8.0314344808</v>
          </cell>
          <cell r="BI92">
            <v>6.6632665137</v>
          </cell>
          <cell r="BJ92">
            <v>6.3476089175</v>
          </cell>
          <cell r="BK92">
            <v>6.8081888475</v>
          </cell>
          <cell r="BL92">
            <v>6.5002846081</v>
          </cell>
          <cell r="BM92">
            <v>6.1684059711</v>
          </cell>
        </row>
        <row r="93">
          <cell r="A93" t="str">
            <v>Guinea-Bissau</v>
          </cell>
          <cell r="B93" t="str">
            <v>GNB</v>
          </cell>
          <cell r="C93" t="str">
            <v>Liner shipping connectivity index (maximum value in 2004 = 100)</v>
          </cell>
          <cell r="D93" t="str">
            <v>IS.SHP.GCNW.XQ</v>
          </cell>
        </row>
        <row r="93">
          <cell r="AY93">
            <v>4.9782470845</v>
          </cell>
          <cell r="AZ93">
            <v>4.0146614721</v>
          </cell>
          <cell r="BA93">
            <v>4.096230544</v>
          </cell>
          <cell r="BB93">
            <v>5.6263360853</v>
          </cell>
          <cell r="BC93">
            <v>4.0934799414</v>
          </cell>
          <cell r="BD93">
            <v>5.0515545991</v>
          </cell>
          <cell r="BE93">
            <v>4.7981953313</v>
          </cell>
          <cell r="BF93">
            <v>3.9537846207</v>
          </cell>
          <cell r="BG93">
            <v>4.2699766184</v>
          </cell>
          <cell r="BH93">
            <v>4.8270213571</v>
          </cell>
          <cell r="BI93">
            <v>4.5975666627</v>
          </cell>
          <cell r="BJ93">
            <v>4.3789859372</v>
          </cell>
          <cell r="BK93">
            <v>4.3677434953</v>
          </cell>
          <cell r="BL93">
            <v>4.289513054</v>
          </cell>
          <cell r="BM93">
            <v>4.0574549743</v>
          </cell>
        </row>
        <row r="94">
          <cell r="A94" t="str">
            <v>Equatorial Guinea</v>
          </cell>
          <cell r="B94" t="str">
            <v>GNQ</v>
          </cell>
          <cell r="C94" t="str">
            <v>Liner shipping connectivity index (maximum value in 2004 = 100)</v>
          </cell>
          <cell r="D94" t="str">
            <v>IS.SHP.GCNW.XQ</v>
          </cell>
        </row>
        <row r="94">
          <cell r="AY94">
            <v>4.9558082375</v>
          </cell>
          <cell r="AZ94">
            <v>5.2128647216</v>
          </cell>
          <cell r="BA94">
            <v>4.9756422445</v>
          </cell>
          <cell r="BB94">
            <v>5.592264539</v>
          </cell>
          <cell r="BC94">
            <v>6.9532069794</v>
          </cell>
          <cell r="BD94">
            <v>8.2892619921</v>
          </cell>
          <cell r="BE94">
            <v>8.6087715517</v>
          </cell>
          <cell r="BF94">
            <v>8.2783480707</v>
          </cell>
          <cell r="BG94">
            <v>10.1280217884</v>
          </cell>
          <cell r="BH94">
            <v>6.2920873161</v>
          </cell>
          <cell r="BI94">
            <v>11.1425217301</v>
          </cell>
          <cell r="BJ94">
            <v>11.1657843484</v>
          </cell>
          <cell r="BK94">
            <v>11.6158113538</v>
          </cell>
          <cell r="BL94">
            <v>11.6888922406</v>
          </cell>
          <cell r="BM94">
            <v>11.661401132</v>
          </cell>
        </row>
        <row r="95">
          <cell r="A95" t="str">
            <v>Greece</v>
          </cell>
          <cell r="B95" t="str">
            <v>GRC</v>
          </cell>
          <cell r="C95" t="str">
            <v>Liner shipping connectivity index (maximum value in 2004 = 100)</v>
          </cell>
          <cell r="D95" t="str">
            <v>IS.SHP.GCNW.XQ</v>
          </cell>
        </row>
        <row r="95">
          <cell r="AY95">
            <v>32.7158603686</v>
          </cell>
          <cell r="AZ95">
            <v>31.7661304615</v>
          </cell>
          <cell r="BA95">
            <v>25.0204166259</v>
          </cell>
          <cell r="BB95">
            <v>31.4261695324</v>
          </cell>
          <cell r="BC95">
            <v>30.5781719177</v>
          </cell>
          <cell r="BD95">
            <v>38.5994633127</v>
          </cell>
          <cell r="BE95">
            <v>40.4683344606</v>
          </cell>
          <cell r="BF95">
            <v>42.2182467217</v>
          </cell>
          <cell r="BG95">
            <v>46.2843317619</v>
          </cell>
          <cell r="BH95">
            <v>41.1983000124</v>
          </cell>
          <cell r="BI95">
            <v>45.3168939736</v>
          </cell>
          <cell r="BJ95">
            <v>48.4963221664</v>
          </cell>
          <cell r="BK95">
            <v>58.5898336811</v>
          </cell>
          <cell r="BL95">
            <v>60.0209156049</v>
          </cell>
          <cell r="BM95">
            <v>60.3079108584</v>
          </cell>
        </row>
        <row r="96">
          <cell r="A96" t="str">
            <v>Grenada</v>
          </cell>
          <cell r="B96" t="str">
            <v>GRD</v>
          </cell>
          <cell r="C96" t="str">
            <v>Liner shipping connectivity index (maximum value in 2004 = 100)</v>
          </cell>
          <cell r="D96" t="str">
            <v>IS.SHP.GCNW.XQ</v>
          </cell>
        </row>
        <row r="96">
          <cell r="AY96">
            <v>5.4057255846</v>
          </cell>
          <cell r="AZ96">
            <v>6.3808489524</v>
          </cell>
          <cell r="BA96">
            <v>6.4223041068</v>
          </cell>
          <cell r="BB96">
            <v>5.4143721857</v>
          </cell>
          <cell r="BC96">
            <v>5.0124532826</v>
          </cell>
          <cell r="BD96">
            <v>5.3148742996</v>
          </cell>
          <cell r="BE96">
            <v>7.2231065708</v>
          </cell>
          <cell r="BF96">
            <v>7.9507002354</v>
          </cell>
          <cell r="BG96">
            <v>7.1110505942</v>
          </cell>
          <cell r="BH96">
            <v>6.96053598</v>
          </cell>
          <cell r="BI96">
            <v>6.262997078</v>
          </cell>
          <cell r="BJ96">
            <v>5.9629557299</v>
          </cell>
          <cell r="BK96">
            <v>5.7841765116</v>
          </cell>
          <cell r="BL96">
            <v>6.2110777907</v>
          </cell>
          <cell r="BM96">
            <v>6.2074447353</v>
          </cell>
        </row>
        <row r="97">
          <cell r="A97" t="str">
            <v>Greenland</v>
          </cell>
          <cell r="B97" t="str">
            <v>GRL</v>
          </cell>
          <cell r="C97" t="str">
            <v>Liner shipping connectivity index (maximum value in 2004 = 100)</v>
          </cell>
          <cell r="D97" t="str">
            <v>IS.SHP.GCNW.XQ</v>
          </cell>
        </row>
        <row r="97">
          <cell r="AY97">
            <v>1.8932896209</v>
          </cell>
        </row>
        <row r="97">
          <cell r="BE97">
            <v>2.1460085483</v>
          </cell>
          <cell r="BF97">
            <v>1.8900378775</v>
          </cell>
          <cell r="BG97">
            <v>2.0856726307</v>
          </cell>
          <cell r="BH97">
            <v>2.0856726307</v>
          </cell>
          <cell r="BI97">
            <v>1.9854966817</v>
          </cell>
          <cell r="BJ97">
            <v>1.985736767</v>
          </cell>
          <cell r="BK97">
            <v>1.9854966817</v>
          </cell>
          <cell r="BL97">
            <v>1.9854966817</v>
          </cell>
          <cell r="BM97">
            <v>5.3100683746</v>
          </cell>
        </row>
        <row r="98">
          <cell r="A98" t="str">
            <v>Guatemala</v>
          </cell>
          <cell r="B98" t="str">
            <v>GTM</v>
          </cell>
          <cell r="C98" t="str">
            <v>Liner shipping connectivity index (maximum value in 2004 = 100)</v>
          </cell>
          <cell r="D98" t="str">
            <v>IS.SHP.GCNW.XQ</v>
          </cell>
        </row>
        <row r="98">
          <cell r="AY98">
            <v>18.5786409794</v>
          </cell>
          <cell r="AZ98">
            <v>18.7915229252</v>
          </cell>
          <cell r="BA98">
            <v>16.9784150105</v>
          </cell>
          <cell r="BB98">
            <v>20.1180610471</v>
          </cell>
          <cell r="BC98">
            <v>17.3553335211</v>
          </cell>
          <cell r="BD98">
            <v>15.2074433832</v>
          </cell>
          <cell r="BE98">
            <v>15.0763014303</v>
          </cell>
          <cell r="BF98">
            <v>20.1076328561</v>
          </cell>
          <cell r="BG98">
            <v>21.576685466</v>
          </cell>
          <cell r="BH98">
            <v>21.6111383491</v>
          </cell>
          <cell r="BI98">
            <v>22.7131218813</v>
          </cell>
          <cell r="BJ98">
            <v>23.3020182947</v>
          </cell>
          <cell r="BK98">
            <v>25.7703155321</v>
          </cell>
          <cell r="BL98">
            <v>24.9866914881</v>
          </cell>
          <cell r="BM98">
            <v>31.2345871064</v>
          </cell>
        </row>
        <row r="99">
          <cell r="A99" t="str">
            <v>Guam</v>
          </cell>
          <cell r="B99" t="str">
            <v>GUM</v>
          </cell>
          <cell r="C99" t="str">
            <v>Liner shipping connectivity index (maximum value in 2004 = 100)</v>
          </cell>
          <cell r="D99" t="str">
            <v>IS.SHP.GCNW.XQ</v>
          </cell>
        </row>
        <row r="99">
          <cell r="AY99">
            <v>8.7468075335</v>
          </cell>
          <cell r="AZ99">
            <v>8.1233752843</v>
          </cell>
          <cell r="BA99">
            <v>9.3690078352</v>
          </cell>
          <cell r="BB99">
            <v>8.0849633121</v>
          </cell>
          <cell r="BC99">
            <v>8.3304476196</v>
          </cell>
          <cell r="BD99">
            <v>7.9992651494</v>
          </cell>
          <cell r="BE99">
            <v>8.2215422998</v>
          </cell>
          <cell r="BF99">
            <v>8.8285382551</v>
          </cell>
          <cell r="BG99">
            <v>9.0005926151</v>
          </cell>
          <cell r="BH99">
            <v>8.846718219</v>
          </cell>
          <cell r="BI99">
            <v>9.2448694348</v>
          </cell>
          <cell r="BJ99">
            <v>8.1970660002</v>
          </cell>
          <cell r="BK99">
            <v>8.2084803355</v>
          </cell>
          <cell r="BL99">
            <v>9.52563385</v>
          </cell>
          <cell r="BM99">
            <v>9.3674805075</v>
          </cell>
        </row>
        <row r="100">
          <cell r="A100" t="str">
            <v>Guyana</v>
          </cell>
          <cell r="B100" t="str">
            <v>GUY</v>
          </cell>
          <cell r="C100" t="str">
            <v>Liner shipping connectivity index (maximum value in 2004 = 100)</v>
          </cell>
          <cell r="D100" t="str">
            <v>IS.SHP.GCNW.XQ</v>
          </cell>
        </row>
        <row r="100">
          <cell r="AY100">
            <v>6.9461184705</v>
          </cell>
          <cell r="AZ100">
            <v>7.7826793145</v>
          </cell>
          <cell r="BA100">
            <v>7.8782336086</v>
          </cell>
          <cell r="BB100">
            <v>8.1726126816</v>
          </cell>
          <cell r="BC100">
            <v>10.2890285956</v>
          </cell>
          <cell r="BD100">
            <v>8.0357152172</v>
          </cell>
          <cell r="BE100">
            <v>8.20029859</v>
          </cell>
          <cell r="BF100">
            <v>9.0725092443</v>
          </cell>
          <cell r="BG100">
            <v>9.0868965974</v>
          </cell>
          <cell r="BH100">
            <v>8.9364808418</v>
          </cell>
          <cell r="BI100">
            <v>9.6501960472</v>
          </cell>
          <cell r="BJ100">
            <v>10.1757997562</v>
          </cell>
          <cell r="BK100">
            <v>9.5311524942</v>
          </cell>
          <cell r="BL100">
            <v>8.7800919604</v>
          </cell>
          <cell r="BM100">
            <v>8.2148786049</v>
          </cell>
        </row>
        <row r="101">
          <cell r="A101" t="str">
            <v>High income</v>
          </cell>
          <cell r="B101" t="str">
            <v>HIC</v>
          </cell>
          <cell r="C101" t="str">
            <v>Liner shipping connectivity index (maximum value in 2004 = 100)</v>
          </cell>
          <cell r="D101" t="str">
            <v>IS.SHP.GCNW.XQ</v>
          </cell>
        </row>
        <row r="102">
          <cell r="A102" t="str">
            <v>Hong Kong SAR, China</v>
          </cell>
          <cell r="B102" t="str">
            <v>HKG</v>
          </cell>
          <cell r="C102" t="str">
            <v>Liner shipping connectivity index (maximum value in 2004 = 100)</v>
          </cell>
          <cell r="D102" t="str">
            <v>IS.SHP.GCNW.XQ</v>
          </cell>
        </row>
        <row r="102">
          <cell r="AY102">
            <v>87.2640192515</v>
          </cell>
          <cell r="AZ102">
            <v>93.5445823339</v>
          </cell>
          <cell r="BA102">
            <v>89.4291293346</v>
          </cell>
          <cell r="BB102">
            <v>89.2104544938</v>
          </cell>
          <cell r="BC102">
            <v>95.5087629683</v>
          </cell>
          <cell r="BD102">
            <v>95.2763287575</v>
          </cell>
          <cell r="BE102">
            <v>93.7827305376</v>
          </cell>
          <cell r="BF102">
            <v>95.6299544982</v>
          </cell>
          <cell r="BG102">
            <v>91.6002076553</v>
          </cell>
          <cell r="BH102">
            <v>90.6888031639</v>
          </cell>
          <cell r="BI102">
            <v>89.6268957162</v>
          </cell>
          <cell r="BJ102">
            <v>92.2792651407</v>
          </cell>
          <cell r="BK102">
            <v>90.8054734459</v>
          </cell>
          <cell r="BL102">
            <v>89.4865856436</v>
          </cell>
          <cell r="BM102">
            <v>93.5912873945</v>
          </cell>
        </row>
        <row r="103">
          <cell r="A103" t="str">
            <v>Honduras</v>
          </cell>
          <cell r="B103" t="str">
            <v>HND</v>
          </cell>
          <cell r="C103" t="str">
            <v>Liner shipping connectivity index (maximum value in 2004 = 100)</v>
          </cell>
          <cell r="D103" t="str">
            <v>IS.SHP.GCNW.XQ</v>
          </cell>
        </row>
        <row r="103">
          <cell r="AY103">
            <v>12.5008891838</v>
          </cell>
          <cell r="AZ103">
            <v>12.9533967059</v>
          </cell>
          <cell r="BA103">
            <v>11.3364336526</v>
          </cell>
          <cell r="BB103">
            <v>13.1561646677</v>
          </cell>
          <cell r="BC103">
            <v>12.3230045911</v>
          </cell>
          <cell r="BD103">
            <v>12.8477415505</v>
          </cell>
          <cell r="BE103">
            <v>13.4454181531</v>
          </cell>
          <cell r="BF103">
            <v>14.0836182217</v>
          </cell>
          <cell r="BG103">
            <v>14.0202181328</v>
          </cell>
          <cell r="BH103">
            <v>12.9948131214</v>
          </cell>
          <cell r="BI103">
            <v>14.2237901089</v>
          </cell>
          <cell r="BJ103">
            <v>13.8940937838</v>
          </cell>
          <cell r="BK103">
            <v>12.5299385489</v>
          </cell>
          <cell r="BL103">
            <v>11.8126667731</v>
          </cell>
          <cell r="BM103">
            <v>11.9877307171</v>
          </cell>
        </row>
        <row r="104">
          <cell r="A104" t="str">
            <v>Heavily indebted poor countries (HIPC)</v>
          </cell>
          <cell r="B104" t="str">
            <v>HPC</v>
          </cell>
          <cell r="C104" t="str">
            <v>Liner shipping connectivity index (maximum value in 2004 = 100)</v>
          </cell>
          <cell r="D104" t="str">
            <v>IS.SHP.GCNW.XQ</v>
          </cell>
        </row>
        <row r="105">
          <cell r="A105" t="str">
            <v>Croatia</v>
          </cell>
          <cell r="B105" t="str">
            <v>HRV</v>
          </cell>
          <cell r="C105" t="str">
            <v>Liner shipping connectivity index (maximum value in 2004 = 100)</v>
          </cell>
          <cell r="D105" t="str">
            <v>IS.SHP.GCNW.XQ</v>
          </cell>
        </row>
        <row r="105">
          <cell r="AY105">
            <v>11.0923192249</v>
          </cell>
          <cell r="AZ105">
            <v>12.1658028036</v>
          </cell>
          <cell r="BA105">
            <v>15.3460483553</v>
          </cell>
          <cell r="BB105">
            <v>17.2189557097</v>
          </cell>
          <cell r="BC105">
            <v>18.8660759938</v>
          </cell>
          <cell r="BD105">
            <v>17.6988066185</v>
          </cell>
          <cell r="BE105">
            <v>18.6856655967</v>
          </cell>
          <cell r="BF105">
            <v>20.5761772737</v>
          </cell>
          <cell r="BG105">
            <v>20.6882564869</v>
          </cell>
          <cell r="BH105">
            <v>27.5611269817</v>
          </cell>
          <cell r="BI105">
            <v>30.6908260079</v>
          </cell>
          <cell r="BJ105">
            <v>30.6411184797</v>
          </cell>
          <cell r="BK105">
            <v>29.4808182648</v>
          </cell>
          <cell r="BL105">
            <v>33.7426165856</v>
          </cell>
          <cell r="BM105">
            <v>33.5724631086</v>
          </cell>
        </row>
        <row r="106">
          <cell r="A106" t="str">
            <v>Haiti</v>
          </cell>
          <cell r="B106" t="str">
            <v>HTI</v>
          </cell>
          <cell r="C106" t="str">
            <v>Liner shipping connectivity index (maximum value in 2004 = 100)</v>
          </cell>
          <cell r="D106" t="str">
            <v>IS.SHP.GCNW.XQ</v>
          </cell>
        </row>
        <row r="106">
          <cell r="AY106">
            <v>6.6430616383</v>
          </cell>
          <cell r="AZ106">
            <v>3.8295442155</v>
          </cell>
          <cell r="BA106">
            <v>5.8387455843</v>
          </cell>
          <cell r="BB106">
            <v>6.341457695</v>
          </cell>
          <cell r="BC106">
            <v>6.5627237836</v>
          </cell>
          <cell r="BD106">
            <v>6.9883205746</v>
          </cell>
          <cell r="BE106">
            <v>8.1476889968</v>
          </cell>
          <cell r="BF106">
            <v>8.7285540924</v>
          </cell>
          <cell r="BG106">
            <v>9.3293994197</v>
          </cell>
          <cell r="BH106">
            <v>10.556902079</v>
          </cell>
          <cell r="BI106">
            <v>11.549036834</v>
          </cell>
          <cell r="BJ106">
            <v>9.0140980475</v>
          </cell>
          <cell r="BK106">
            <v>10.7327348337</v>
          </cell>
          <cell r="BL106">
            <v>10.9737305996</v>
          </cell>
          <cell r="BM106">
            <v>9.2595097607</v>
          </cell>
        </row>
        <row r="107">
          <cell r="A107" t="str">
            <v>Hungary</v>
          </cell>
          <cell r="B107" t="str">
            <v>HUN</v>
          </cell>
          <cell r="C107" t="str">
            <v>Liner shipping connectivity index (maximum value in 2004 = 100)</v>
          </cell>
          <cell r="D107" t="str">
            <v>IS.SHP.GCNW.XQ</v>
          </cell>
        </row>
        <row r="108">
          <cell r="A108" t="str">
            <v>IBRD only</v>
          </cell>
          <cell r="B108" t="str">
            <v>IBD</v>
          </cell>
          <cell r="C108" t="str">
            <v>Liner shipping connectivity index (maximum value in 2004 = 100)</v>
          </cell>
          <cell r="D108" t="str">
            <v>IS.SHP.GCNW.XQ</v>
          </cell>
        </row>
        <row r="109">
          <cell r="A109" t="str">
            <v>IDA &amp; IBRD total</v>
          </cell>
          <cell r="B109" t="str">
            <v>IBT</v>
          </cell>
          <cell r="C109" t="str">
            <v>Liner shipping connectivity index (maximum value in 2004 = 100)</v>
          </cell>
          <cell r="D109" t="str">
            <v>IS.SHP.GCNW.XQ</v>
          </cell>
        </row>
        <row r="110">
          <cell r="A110" t="str">
            <v>IDA total</v>
          </cell>
          <cell r="B110" t="str">
            <v>IDA</v>
          </cell>
          <cell r="C110" t="str">
            <v>Liner shipping connectivity index (maximum value in 2004 = 100)</v>
          </cell>
          <cell r="D110" t="str">
            <v>IS.SHP.GCNW.XQ</v>
          </cell>
        </row>
        <row r="111">
          <cell r="A111" t="str">
            <v>IDA blend</v>
          </cell>
          <cell r="B111" t="str">
            <v>IDB</v>
          </cell>
          <cell r="C111" t="str">
            <v>Liner shipping connectivity index (maximum value in 2004 = 100)</v>
          </cell>
          <cell r="D111" t="str">
            <v>IS.SHP.GCNW.XQ</v>
          </cell>
        </row>
        <row r="112">
          <cell r="A112" t="str">
            <v>Indonesia</v>
          </cell>
          <cell r="B112" t="str">
            <v>IDN</v>
          </cell>
          <cell r="C112" t="str">
            <v>Liner shipping connectivity index (maximum value in 2004 = 100)</v>
          </cell>
          <cell r="D112" t="str">
            <v>IS.SHP.GCNW.XQ</v>
          </cell>
        </row>
        <row r="112">
          <cell r="AY112">
            <v>33.4785669859</v>
          </cell>
          <cell r="AZ112">
            <v>34.8240742112</v>
          </cell>
          <cell r="BA112">
            <v>36.3007062184</v>
          </cell>
          <cell r="BB112">
            <v>35.3808802447</v>
          </cell>
          <cell r="BC112">
            <v>36.5482711066</v>
          </cell>
          <cell r="BD112">
            <v>33.9234166429</v>
          </cell>
          <cell r="BE112">
            <v>33.7574497787</v>
          </cell>
          <cell r="BF112">
            <v>35.333560294</v>
          </cell>
          <cell r="BG112">
            <v>35.0932494113</v>
          </cell>
          <cell r="BH112">
            <v>34.4686530123</v>
          </cell>
          <cell r="BI112">
            <v>33.2720236394</v>
          </cell>
          <cell r="BJ112">
            <v>44.1530981528</v>
          </cell>
          <cell r="BK112">
            <v>43.1997786955</v>
          </cell>
          <cell r="BL112">
            <v>45.663150413</v>
          </cell>
          <cell r="BM112">
            <v>34.9132492208</v>
          </cell>
        </row>
        <row r="113">
          <cell r="A113" t="str">
            <v>IDA only</v>
          </cell>
          <cell r="B113" t="str">
            <v>IDX</v>
          </cell>
          <cell r="C113" t="str">
            <v>Liner shipping connectivity index (maximum value in 2004 = 100)</v>
          </cell>
          <cell r="D113" t="str">
            <v>IS.SHP.GCNW.XQ</v>
          </cell>
        </row>
        <row r="114">
          <cell r="A114" t="str">
            <v>Isle of Man</v>
          </cell>
          <cell r="B114" t="str">
            <v>IMN</v>
          </cell>
          <cell r="C114" t="str">
            <v>Liner shipping connectivity index (maximum value in 2004 = 100)</v>
          </cell>
          <cell r="D114" t="str">
            <v>IS.SHP.GCNW.XQ</v>
          </cell>
        </row>
        <row r="115">
          <cell r="A115" t="str">
            <v>India</v>
          </cell>
          <cell r="B115" t="str">
            <v>IND</v>
          </cell>
          <cell r="C115" t="str">
            <v>Liner shipping connectivity index (maximum value in 2004 = 100)</v>
          </cell>
          <cell r="D115" t="str">
            <v>IS.SHP.GCNW.XQ</v>
          </cell>
        </row>
        <row r="115">
          <cell r="AY115">
            <v>39.0319504897</v>
          </cell>
          <cell r="AZ115">
            <v>43.3477343764</v>
          </cell>
          <cell r="BA115">
            <v>46.4804993561</v>
          </cell>
          <cell r="BB115">
            <v>45.0627826373</v>
          </cell>
          <cell r="BC115">
            <v>43.7687318545</v>
          </cell>
          <cell r="BD115">
            <v>48.5826548538</v>
          </cell>
          <cell r="BE115">
            <v>43.0775042637</v>
          </cell>
          <cell r="BF115">
            <v>46.1884209014</v>
          </cell>
          <cell r="BG115">
            <v>47.3162410299</v>
          </cell>
          <cell r="BH115">
            <v>50.3519709842</v>
          </cell>
          <cell r="BI115">
            <v>56.5217413481</v>
          </cell>
          <cell r="BJ115">
            <v>55.3798260922</v>
          </cell>
          <cell r="BK115">
            <v>55.5425275349</v>
          </cell>
          <cell r="BL115">
            <v>54.2830927592</v>
          </cell>
          <cell r="BM115">
            <v>57.2185409309</v>
          </cell>
        </row>
        <row r="116">
          <cell r="A116" t="str">
            <v>Not classified</v>
          </cell>
          <cell r="B116" t="str">
            <v>INX</v>
          </cell>
          <cell r="C116" t="str">
            <v>Liner shipping connectivity index (maximum value in 2004 = 100)</v>
          </cell>
          <cell r="D116" t="str">
            <v>IS.SHP.GCNW.XQ</v>
          </cell>
        </row>
        <row r="117">
          <cell r="A117" t="str">
            <v>Ireland</v>
          </cell>
          <cell r="B117" t="str">
            <v>IRL</v>
          </cell>
          <cell r="C117" t="str">
            <v>Liner shipping connectivity index (maximum value in 2004 = 100)</v>
          </cell>
          <cell r="D117" t="str">
            <v>IS.SHP.GCNW.XQ</v>
          </cell>
        </row>
        <row r="117">
          <cell r="AY117">
            <v>11.3359491022</v>
          </cell>
          <cell r="AZ117">
            <v>12.5531929751</v>
          </cell>
          <cell r="BA117">
            <v>9.9445377398</v>
          </cell>
          <cell r="BB117">
            <v>9.7255056646</v>
          </cell>
          <cell r="BC117">
            <v>8.1669493642</v>
          </cell>
          <cell r="BD117">
            <v>7.6828937125</v>
          </cell>
          <cell r="BE117">
            <v>12.0651438684</v>
          </cell>
          <cell r="BF117">
            <v>11.2883106334</v>
          </cell>
          <cell r="BG117">
            <v>12.3210772592</v>
          </cell>
          <cell r="BH117">
            <v>12.5763299965</v>
          </cell>
          <cell r="BI117">
            <v>11.8405380622</v>
          </cell>
          <cell r="BJ117">
            <v>11.5953402053</v>
          </cell>
          <cell r="BK117">
            <v>14.1288440191</v>
          </cell>
          <cell r="BL117">
            <v>13.8876428623</v>
          </cell>
          <cell r="BM117">
            <v>12.7039097072</v>
          </cell>
        </row>
        <row r="118">
          <cell r="A118" t="str">
            <v>Iran, Islamic Rep.</v>
          </cell>
          <cell r="B118" t="str">
            <v>IRN</v>
          </cell>
          <cell r="C118" t="str">
            <v>Liner shipping connectivity index (maximum value in 2004 = 100)</v>
          </cell>
          <cell r="D118" t="str">
            <v>IS.SHP.GCNW.XQ</v>
          </cell>
        </row>
        <row r="118">
          <cell r="AY118">
            <v>26.0778975556</v>
          </cell>
          <cell r="AZ118">
            <v>25.7265277024</v>
          </cell>
          <cell r="BA118">
            <v>22.6377435694</v>
          </cell>
          <cell r="BB118">
            <v>29.936990536</v>
          </cell>
          <cell r="BC118">
            <v>30.3311551499</v>
          </cell>
          <cell r="BD118">
            <v>29.0774881113</v>
          </cell>
          <cell r="BE118">
            <v>23.0189802977</v>
          </cell>
          <cell r="BF118">
            <v>18.9823207818</v>
          </cell>
          <cell r="BG118">
            <v>19.9059520053</v>
          </cell>
          <cell r="BH118">
            <v>26.8794681583</v>
          </cell>
          <cell r="BI118">
            <v>29.8638714666</v>
          </cell>
          <cell r="BJ118">
            <v>35.7025616715</v>
          </cell>
          <cell r="BK118">
            <v>18.4072150984</v>
          </cell>
          <cell r="BL118">
            <v>18.0772512792</v>
          </cell>
          <cell r="BM118">
            <v>31.2403187535</v>
          </cell>
        </row>
        <row r="119">
          <cell r="A119" t="str">
            <v>Iraq</v>
          </cell>
          <cell r="B119" t="str">
            <v>IRQ</v>
          </cell>
          <cell r="C119" t="str">
            <v>Liner shipping connectivity index (maximum value in 2004 = 100)</v>
          </cell>
          <cell r="D119" t="str">
            <v>IS.SHP.GCNW.XQ</v>
          </cell>
        </row>
        <row r="119">
          <cell r="AY119">
            <v>1.8384369436</v>
          </cell>
          <cell r="AZ119">
            <v>3.110148073</v>
          </cell>
          <cell r="BA119">
            <v>4.2855687473</v>
          </cell>
          <cell r="BB119">
            <v>5.2518660694</v>
          </cell>
          <cell r="BC119">
            <v>6.3943585749</v>
          </cell>
          <cell r="BD119">
            <v>7.0217555706</v>
          </cell>
          <cell r="BE119">
            <v>6.2716805096</v>
          </cell>
          <cell r="BF119">
            <v>7.0470228283</v>
          </cell>
          <cell r="BG119">
            <v>8.8004619978</v>
          </cell>
          <cell r="BH119">
            <v>10.4000717338</v>
          </cell>
          <cell r="BI119">
            <v>11.4408571323</v>
          </cell>
          <cell r="BJ119">
            <v>23.9311373263</v>
          </cell>
          <cell r="BK119">
            <v>24.6096040447</v>
          </cell>
          <cell r="BL119">
            <v>24.2660079318</v>
          </cell>
          <cell r="BM119">
            <v>34.3932911278</v>
          </cell>
        </row>
        <row r="120">
          <cell r="A120" t="str">
            <v>Iceland</v>
          </cell>
          <cell r="B120" t="str">
            <v>ISL</v>
          </cell>
          <cell r="C120" t="str">
            <v>Liner shipping connectivity index (maximum value in 2004 = 100)</v>
          </cell>
          <cell r="D120" t="str">
            <v>IS.SHP.GCNW.XQ</v>
          </cell>
        </row>
        <row r="120">
          <cell r="AY120">
            <v>5.2433982558</v>
          </cell>
          <cell r="AZ120">
            <v>5.2486412948</v>
          </cell>
          <cell r="BA120">
            <v>5.1548030664</v>
          </cell>
          <cell r="BB120">
            <v>4.9256708312</v>
          </cell>
          <cell r="BC120">
            <v>4.9096559739</v>
          </cell>
          <cell r="BD120">
            <v>4.830141649</v>
          </cell>
          <cell r="BE120">
            <v>4.9480686309</v>
          </cell>
          <cell r="BF120">
            <v>5.1206843582</v>
          </cell>
          <cell r="BG120">
            <v>5.3297710959</v>
          </cell>
          <cell r="BH120">
            <v>5.2207135042</v>
          </cell>
          <cell r="BI120">
            <v>4.9764626598</v>
          </cell>
          <cell r="BJ120">
            <v>5.4603938637</v>
          </cell>
          <cell r="BK120">
            <v>5.4811166353</v>
          </cell>
          <cell r="BL120">
            <v>6.1448311621</v>
          </cell>
          <cell r="BM120">
            <v>6.9844737534</v>
          </cell>
        </row>
        <row r="121">
          <cell r="A121" t="str">
            <v>Israel</v>
          </cell>
          <cell r="B121" t="str">
            <v>ISR</v>
          </cell>
          <cell r="C121" t="str">
            <v>Liner shipping connectivity index (maximum value in 2004 = 100)</v>
          </cell>
          <cell r="D121" t="str">
            <v>IS.SHP.GCNW.XQ</v>
          </cell>
        </row>
        <row r="121">
          <cell r="AY121">
            <v>23.2622370108</v>
          </cell>
          <cell r="AZ121">
            <v>22.2841571525</v>
          </cell>
          <cell r="BA121">
            <v>22.4741442833</v>
          </cell>
          <cell r="BB121">
            <v>23.9974380801</v>
          </cell>
          <cell r="BC121">
            <v>25.7901792911</v>
          </cell>
          <cell r="BD121">
            <v>23.3177928083</v>
          </cell>
          <cell r="BE121">
            <v>30.7808288749</v>
          </cell>
          <cell r="BF121">
            <v>30.0039486071</v>
          </cell>
          <cell r="BG121">
            <v>31.750832033</v>
          </cell>
          <cell r="BH121">
            <v>34.2809212316</v>
          </cell>
          <cell r="BI121">
            <v>37.6500090103</v>
          </cell>
          <cell r="BJ121">
            <v>38.5586658414</v>
          </cell>
          <cell r="BK121">
            <v>38.667335723</v>
          </cell>
          <cell r="BL121">
            <v>41.3157463763</v>
          </cell>
          <cell r="BM121">
            <v>41.5863010694</v>
          </cell>
        </row>
        <row r="122">
          <cell r="A122" t="str">
            <v>Italy</v>
          </cell>
          <cell r="B122" t="str">
            <v>ITA</v>
          </cell>
          <cell r="C122" t="str">
            <v>Liner shipping connectivity index (maximum value in 2004 = 100)</v>
          </cell>
          <cell r="D122" t="str">
            <v>IS.SHP.GCNW.XQ</v>
          </cell>
        </row>
        <row r="122">
          <cell r="AY122">
            <v>59.9000621229</v>
          </cell>
          <cell r="AZ122">
            <v>59.2992468943</v>
          </cell>
          <cell r="BA122">
            <v>58.3464240438</v>
          </cell>
          <cell r="BB122">
            <v>55.093611272</v>
          </cell>
          <cell r="BC122">
            <v>61.437545626</v>
          </cell>
          <cell r="BD122">
            <v>63.3185685372</v>
          </cell>
          <cell r="BE122">
            <v>62.8792751917</v>
          </cell>
          <cell r="BF122">
            <v>62.2282907448</v>
          </cell>
          <cell r="BG122">
            <v>62.0073241303</v>
          </cell>
          <cell r="BH122">
            <v>62.3856976286</v>
          </cell>
          <cell r="BI122">
            <v>64.2838372899</v>
          </cell>
          <cell r="BJ122">
            <v>67.1659312372</v>
          </cell>
          <cell r="BK122">
            <v>66.1142975773</v>
          </cell>
          <cell r="BL122">
            <v>69.3683980829</v>
          </cell>
          <cell r="BM122">
            <v>75.9605517621</v>
          </cell>
        </row>
        <row r="123">
          <cell r="A123" t="str">
            <v>Jamaica</v>
          </cell>
          <cell r="B123" t="str">
            <v>JAM</v>
          </cell>
          <cell r="C123" t="str">
            <v>Liner shipping connectivity index (maximum value in 2004 = 100)</v>
          </cell>
          <cell r="D123" t="str">
            <v>IS.SHP.GCNW.XQ</v>
          </cell>
        </row>
        <row r="123">
          <cell r="AY123">
            <v>23.455801796</v>
          </cell>
          <cell r="AZ123">
            <v>21.4684745008</v>
          </cell>
          <cell r="BA123">
            <v>21.7865835731</v>
          </cell>
          <cell r="BB123">
            <v>22.1696305613</v>
          </cell>
          <cell r="BC123">
            <v>22.6320837141</v>
          </cell>
          <cell r="BD123">
            <v>22.5002439504</v>
          </cell>
          <cell r="BE123">
            <v>27.5381794644</v>
          </cell>
          <cell r="BF123">
            <v>28.3043624973</v>
          </cell>
          <cell r="BG123">
            <v>23.2341600695</v>
          </cell>
          <cell r="BH123">
            <v>23.3257240627</v>
          </cell>
          <cell r="BI123">
            <v>32.3673550809</v>
          </cell>
          <cell r="BJ123">
            <v>33.9392590089</v>
          </cell>
          <cell r="BK123">
            <v>32.7270065574</v>
          </cell>
          <cell r="BL123">
            <v>32.2776320681</v>
          </cell>
          <cell r="BM123">
            <v>35.2013871713</v>
          </cell>
        </row>
        <row r="124">
          <cell r="A124" t="str">
            <v>Jordan</v>
          </cell>
          <cell r="B124" t="str">
            <v>JOR</v>
          </cell>
          <cell r="C124" t="str">
            <v>Liner shipping connectivity index (maximum value in 2004 = 100)</v>
          </cell>
          <cell r="D124" t="str">
            <v>IS.SHP.GCNW.XQ</v>
          </cell>
        </row>
        <row r="124">
          <cell r="AY124">
            <v>16.9899724474</v>
          </cell>
          <cell r="AZ124">
            <v>18.8605260592</v>
          </cell>
          <cell r="BA124">
            <v>17.8926232165</v>
          </cell>
          <cell r="BB124">
            <v>21.9902567564</v>
          </cell>
          <cell r="BC124">
            <v>21.1939612293</v>
          </cell>
          <cell r="BD124">
            <v>23.4837069364</v>
          </cell>
          <cell r="BE124">
            <v>20.4743058158</v>
          </cell>
          <cell r="BF124">
            <v>19.8683943893</v>
          </cell>
          <cell r="BG124">
            <v>23.0616073862</v>
          </cell>
          <cell r="BH124">
            <v>26.4680884035</v>
          </cell>
          <cell r="BI124">
            <v>25.4679334608</v>
          </cell>
          <cell r="BJ124">
            <v>26.7451620594</v>
          </cell>
          <cell r="BK124">
            <v>34.4720594303</v>
          </cell>
          <cell r="BL124">
            <v>33.3289967746</v>
          </cell>
          <cell r="BM124">
            <v>33.9681172217</v>
          </cell>
        </row>
        <row r="125">
          <cell r="A125" t="str">
            <v>Japan</v>
          </cell>
          <cell r="B125" t="str">
            <v>JPN</v>
          </cell>
          <cell r="C125" t="str">
            <v>Liner shipping connectivity index (maximum value in 2004 = 100)</v>
          </cell>
          <cell r="D125" t="str">
            <v>IS.SHP.GCNW.XQ</v>
          </cell>
        </row>
        <row r="125">
          <cell r="AY125">
            <v>80.3686115632</v>
          </cell>
          <cell r="AZ125">
            <v>72.6329901662</v>
          </cell>
          <cell r="BA125">
            <v>74.8510434871</v>
          </cell>
          <cell r="BB125">
            <v>70.8800225641</v>
          </cell>
          <cell r="BC125">
            <v>72.6212934224</v>
          </cell>
          <cell r="BD125">
            <v>74.8968898934</v>
          </cell>
          <cell r="BE125">
            <v>69.0019333229</v>
          </cell>
          <cell r="BF125">
            <v>67.1818971208</v>
          </cell>
          <cell r="BG125">
            <v>73.9488923191</v>
          </cell>
          <cell r="BH125">
            <v>76.6609866879</v>
          </cell>
          <cell r="BI125">
            <v>69.898348894</v>
          </cell>
          <cell r="BJ125">
            <v>71.263747931</v>
          </cell>
          <cell r="BK125">
            <v>78.3593442452</v>
          </cell>
          <cell r="BL125">
            <v>81.8719745046</v>
          </cell>
          <cell r="BM125">
            <v>87.4639453571</v>
          </cell>
        </row>
        <row r="126">
          <cell r="A126" t="str">
            <v>Kazakhstan</v>
          </cell>
          <cell r="B126" t="str">
            <v>KAZ</v>
          </cell>
          <cell r="C126" t="str">
            <v>Liner shipping connectivity index (maximum value in 2004 = 100)</v>
          </cell>
          <cell r="D126" t="str">
            <v>IS.SHP.GCNW.XQ</v>
          </cell>
        </row>
        <row r="127">
          <cell r="A127" t="str">
            <v>Kenya</v>
          </cell>
          <cell r="B127" t="str">
            <v>KEN</v>
          </cell>
          <cell r="C127" t="str">
            <v>Liner shipping connectivity index (maximum value in 2004 = 100)</v>
          </cell>
          <cell r="D127" t="str">
            <v>IS.SHP.GCNW.XQ</v>
          </cell>
        </row>
        <row r="127">
          <cell r="AY127">
            <v>13.0825674702</v>
          </cell>
          <cell r="AZ127">
            <v>12.8505075331</v>
          </cell>
          <cell r="BA127">
            <v>13.8481232602</v>
          </cell>
          <cell r="BB127">
            <v>14.3914367926</v>
          </cell>
          <cell r="BC127">
            <v>13.4068784555</v>
          </cell>
          <cell r="BD127">
            <v>14.6265419387</v>
          </cell>
          <cell r="BE127">
            <v>13.5536038407</v>
          </cell>
          <cell r="BF127">
            <v>14.5422240174</v>
          </cell>
          <cell r="BG127">
            <v>15.2884374201</v>
          </cell>
          <cell r="BH127">
            <v>18.7720165257</v>
          </cell>
          <cell r="BI127">
            <v>15.5326793267</v>
          </cell>
          <cell r="BJ127">
            <v>15.9432625966</v>
          </cell>
          <cell r="BK127">
            <v>17.3444249121</v>
          </cell>
          <cell r="BL127">
            <v>17.3822270863</v>
          </cell>
          <cell r="BM127">
            <v>16.7250428433</v>
          </cell>
        </row>
        <row r="128">
          <cell r="A128" t="str">
            <v>Kyrgyz Republic</v>
          </cell>
          <cell r="B128" t="str">
            <v>KGZ</v>
          </cell>
          <cell r="C128" t="str">
            <v>Liner shipping connectivity index (maximum value in 2004 = 100)</v>
          </cell>
          <cell r="D128" t="str">
            <v>IS.SHP.GCNW.XQ</v>
          </cell>
        </row>
        <row r="129">
          <cell r="A129" t="str">
            <v>Cambodia</v>
          </cell>
          <cell r="B129" t="str">
            <v>KHM</v>
          </cell>
          <cell r="C129" t="str">
            <v>Liner shipping connectivity index (maximum value in 2004 = 100)</v>
          </cell>
          <cell r="D129" t="str">
            <v>IS.SHP.GCNW.XQ</v>
          </cell>
        </row>
        <row r="129">
          <cell r="AY129">
            <v>4.5814181384</v>
          </cell>
          <cell r="AZ129">
            <v>5.0543646046</v>
          </cell>
          <cell r="BA129">
            <v>4.6373910356</v>
          </cell>
          <cell r="BB129">
            <v>4.3521638223</v>
          </cell>
          <cell r="BC129">
            <v>5.9994747697</v>
          </cell>
          <cell r="BD129">
            <v>5.6977016942</v>
          </cell>
          <cell r="BE129">
            <v>5.2852173554</v>
          </cell>
          <cell r="BF129">
            <v>6.1619022042</v>
          </cell>
          <cell r="BG129">
            <v>6.7276872881</v>
          </cell>
          <cell r="BH129">
            <v>8.7813995513</v>
          </cell>
          <cell r="BI129">
            <v>8.7942186903</v>
          </cell>
          <cell r="BJ129">
            <v>8.046164135</v>
          </cell>
          <cell r="BK129">
            <v>8.5656949434</v>
          </cell>
          <cell r="BL129">
            <v>8.1395779774</v>
          </cell>
          <cell r="BM129">
            <v>9.3621973016</v>
          </cell>
        </row>
        <row r="130">
          <cell r="A130" t="str">
            <v>Kiribati</v>
          </cell>
          <cell r="B130" t="str">
            <v>KIR</v>
          </cell>
          <cell r="C130" t="str">
            <v>Liner shipping connectivity index (maximum value in 2004 = 100)</v>
          </cell>
          <cell r="D130" t="str">
            <v>IS.SHP.GCNW.XQ</v>
          </cell>
        </row>
        <row r="130">
          <cell r="BA130">
            <v>2.7971345171</v>
          </cell>
          <cell r="BB130">
            <v>1.026003953</v>
          </cell>
          <cell r="BC130">
            <v>3.5503784762</v>
          </cell>
          <cell r="BD130">
            <v>3.7500523289</v>
          </cell>
          <cell r="BE130">
            <v>5.1091557856</v>
          </cell>
          <cell r="BF130">
            <v>4.9164321329</v>
          </cell>
          <cell r="BG130">
            <v>4.3818886229</v>
          </cell>
          <cell r="BH130">
            <v>3.8702944861</v>
          </cell>
          <cell r="BI130">
            <v>5.5215301206</v>
          </cell>
          <cell r="BJ130">
            <v>5.3174959707</v>
          </cell>
          <cell r="BK130">
            <v>1.8118770574</v>
          </cell>
          <cell r="BL130">
            <v>5.3313064991</v>
          </cell>
          <cell r="BM130">
            <v>5.326167372</v>
          </cell>
        </row>
        <row r="131">
          <cell r="A131" t="str">
            <v>St. Kitts and Nevis</v>
          </cell>
          <cell r="B131" t="str">
            <v>KNA</v>
          </cell>
          <cell r="C131" t="str">
            <v>Liner shipping connectivity index (maximum value in 2004 = 100)</v>
          </cell>
          <cell r="D131" t="str">
            <v>IS.SHP.GCNW.XQ</v>
          </cell>
        </row>
        <row r="131">
          <cell r="AY131">
            <v>3.0145195804</v>
          </cell>
          <cell r="AZ131">
            <v>4.2722167293</v>
          </cell>
          <cell r="BA131">
            <v>4.9603647751</v>
          </cell>
          <cell r="BB131">
            <v>4.9603647751</v>
          </cell>
          <cell r="BC131">
            <v>4.3030751436</v>
          </cell>
          <cell r="BD131">
            <v>4.152441899</v>
          </cell>
          <cell r="BE131">
            <v>4.152441899</v>
          </cell>
          <cell r="BF131">
            <v>4.7567967011</v>
          </cell>
          <cell r="BG131">
            <v>4.7570085411</v>
          </cell>
          <cell r="BH131">
            <v>4.7570085411</v>
          </cell>
          <cell r="BI131">
            <v>6.0437275109</v>
          </cell>
          <cell r="BJ131">
            <v>6.4975649119</v>
          </cell>
          <cell r="BK131">
            <v>6.4975649119</v>
          </cell>
          <cell r="BL131">
            <v>6.2067315408</v>
          </cell>
          <cell r="BM131">
            <v>5.0658437666</v>
          </cell>
        </row>
        <row r="132">
          <cell r="A132" t="str">
            <v>Korea, Rep.</v>
          </cell>
          <cell r="B132" t="str">
            <v>KOR</v>
          </cell>
          <cell r="C132" t="str">
            <v>Liner shipping connectivity index (maximum value in 2004 = 100)</v>
          </cell>
          <cell r="D132" t="str">
            <v>IS.SHP.GCNW.XQ</v>
          </cell>
        </row>
        <row r="132">
          <cell r="AY132">
            <v>69.1184431583</v>
          </cell>
          <cell r="AZ132">
            <v>72.6842639641</v>
          </cell>
          <cell r="BA132">
            <v>71.9001710119</v>
          </cell>
          <cell r="BB132">
            <v>73.1873120662</v>
          </cell>
          <cell r="BC132">
            <v>85.4194919545</v>
          </cell>
          <cell r="BD132">
            <v>89.7127316751</v>
          </cell>
          <cell r="BE132">
            <v>90.4608300704</v>
          </cell>
          <cell r="BF132">
            <v>94.3610839325</v>
          </cell>
          <cell r="BG132">
            <v>93.0412812348</v>
          </cell>
          <cell r="BH132">
            <v>95.5424143311</v>
          </cell>
          <cell r="BI132">
            <v>96.9975096315</v>
          </cell>
          <cell r="BJ132">
            <v>101.0652427361</v>
          </cell>
          <cell r="BK132">
            <v>103.0228698375</v>
          </cell>
          <cell r="BL132">
            <v>108.5679373102</v>
          </cell>
          <cell r="BM132">
            <v>108.54693534</v>
          </cell>
        </row>
        <row r="133">
          <cell r="A133" t="str">
            <v>Kuwait</v>
          </cell>
          <cell r="B133" t="str">
            <v>KWT</v>
          </cell>
          <cell r="C133" t="str">
            <v>Liner shipping connectivity index (maximum value in 2004 = 100)</v>
          </cell>
          <cell r="D133" t="str">
            <v>IS.SHP.GCNW.XQ</v>
          </cell>
        </row>
        <row r="133">
          <cell r="AY133">
            <v>10.7357903988</v>
          </cell>
          <cell r="AZ133">
            <v>10.9547507296</v>
          </cell>
          <cell r="BA133">
            <v>13.4903376569</v>
          </cell>
          <cell r="BB133">
            <v>11.1760181512</v>
          </cell>
          <cell r="BC133">
            <v>8.6726547181</v>
          </cell>
          <cell r="BD133">
            <v>9.3402499183</v>
          </cell>
          <cell r="BE133">
            <v>11.2382036199</v>
          </cell>
          <cell r="BF133">
            <v>10.2624647062</v>
          </cell>
          <cell r="BG133">
            <v>11.2769300439</v>
          </cell>
          <cell r="BH133">
            <v>10.534557263</v>
          </cell>
          <cell r="BI133">
            <v>9.9836708906</v>
          </cell>
          <cell r="BJ133">
            <v>12.8016919755</v>
          </cell>
          <cell r="BK133">
            <v>11.7004154121</v>
          </cell>
          <cell r="BL133">
            <v>11.5408750931</v>
          </cell>
          <cell r="BM133">
            <v>11.2828322066</v>
          </cell>
        </row>
        <row r="134">
          <cell r="A134" t="str">
            <v>Latin America &amp; Caribbean (excluding high income)</v>
          </cell>
          <cell r="B134" t="str">
            <v>LAC</v>
          </cell>
          <cell r="C134" t="str">
            <v>Liner shipping connectivity index (maximum value in 2004 = 100)</v>
          </cell>
          <cell r="D134" t="str">
            <v>IS.SHP.GCNW.XQ</v>
          </cell>
        </row>
        <row r="135">
          <cell r="A135" t="str">
            <v>Lao PDR</v>
          </cell>
          <cell r="B135" t="str">
            <v>LAO</v>
          </cell>
          <cell r="C135" t="str">
            <v>Liner shipping connectivity index (maximum value in 2004 = 100)</v>
          </cell>
          <cell r="D135" t="str">
            <v>IS.SHP.GCNW.XQ</v>
          </cell>
        </row>
        <row r="136">
          <cell r="A136" t="str">
            <v>Lebanon</v>
          </cell>
          <cell r="B136" t="str">
            <v>LBN</v>
          </cell>
          <cell r="C136" t="str">
            <v>Liner shipping connectivity index (maximum value in 2004 = 100)</v>
          </cell>
          <cell r="D136" t="str">
            <v>IS.SHP.GCNW.XQ</v>
          </cell>
        </row>
        <row r="136">
          <cell r="AY136">
            <v>24.5253019058</v>
          </cell>
          <cell r="AZ136">
            <v>25.8933622123</v>
          </cell>
          <cell r="BA136">
            <v>23.5348827696</v>
          </cell>
          <cell r="BB136">
            <v>27.1168604641</v>
          </cell>
          <cell r="BC136">
            <v>26.2849252569</v>
          </cell>
          <cell r="BD136">
            <v>35.6222841519</v>
          </cell>
          <cell r="BE136">
            <v>35.1877821098</v>
          </cell>
          <cell r="BF136">
            <v>35.101376901</v>
          </cell>
          <cell r="BG136">
            <v>38.7924016857</v>
          </cell>
          <cell r="BH136">
            <v>37.3877940352</v>
          </cell>
          <cell r="BI136">
            <v>37.4882125224</v>
          </cell>
          <cell r="BJ136">
            <v>40.117535113</v>
          </cell>
          <cell r="BK136">
            <v>41.9135848433</v>
          </cell>
          <cell r="BL136">
            <v>43.173141922</v>
          </cell>
          <cell r="BM136">
            <v>33.1775818259</v>
          </cell>
        </row>
        <row r="137">
          <cell r="A137" t="str">
            <v>Liberia</v>
          </cell>
          <cell r="B137" t="str">
            <v>LBR</v>
          </cell>
          <cell r="C137" t="str">
            <v>Liner shipping connectivity index (maximum value in 2004 = 100)</v>
          </cell>
          <cell r="D137" t="str">
            <v>IS.SHP.GCNW.XQ</v>
          </cell>
        </row>
        <row r="137">
          <cell r="AY137">
            <v>4.9863937629</v>
          </cell>
          <cell r="AZ137">
            <v>7.4333549214</v>
          </cell>
          <cell r="BA137">
            <v>6.007406292</v>
          </cell>
          <cell r="BB137">
            <v>6.0271814112</v>
          </cell>
          <cell r="BC137">
            <v>5.3215889007</v>
          </cell>
          <cell r="BD137">
            <v>4.6593203154</v>
          </cell>
          <cell r="BE137">
            <v>7.3366090947</v>
          </cell>
          <cell r="BF137">
            <v>7.2502026888</v>
          </cell>
          <cell r="BG137">
            <v>7.7514269581</v>
          </cell>
          <cell r="BH137">
            <v>7.9861244117</v>
          </cell>
          <cell r="BI137">
            <v>7.1487684823</v>
          </cell>
          <cell r="BJ137">
            <v>7.6666993552</v>
          </cell>
          <cell r="BK137">
            <v>7.670323987</v>
          </cell>
          <cell r="BL137">
            <v>7.8415695324</v>
          </cell>
          <cell r="BM137">
            <v>7.4337942745</v>
          </cell>
        </row>
        <row r="138">
          <cell r="A138" t="str">
            <v>Libya</v>
          </cell>
          <cell r="B138" t="str">
            <v>LBY</v>
          </cell>
          <cell r="C138" t="str">
            <v>Liner shipping connectivity index (maximum value in 2004 = 100)</v>
          </cell>
          <cell r="D138" t="str">
            <v>IS.SHP.GCNW.XQ</v>
          </cell>
        </row>
        <row r="138">
          <cell r="AY138">
            <v>10.8384840787</v>
          </cell>
          <cell r="AZ138">
            <v>11.9060438305</v>
          </cell>
          <cell r="BA138">
            <v>8.3794991584</v>
          </cell>
          <cell r="BB138">
            <v>8.8983950748</v>
          </cell>
          <cell r="BC138">
            <v>8.512227467</v>
          </cell>
          <cell r="BD138">
            <v>5.5149514167</v>
          </cell>
          <cell r="BE138">
            <v>8.7757457375</v>
          </cell>
          <cell r="BF138">
            <v>14.3707872755</v>
          </cell>
          <cell r="BG138">
            <v>17.1036564917</v>
          </cell>
          <cell r="BH138">
            <v>13.3842010848</v>
          </cell>
          <cell r="BI138">
            <v>9.0313953229</v>
          </cell>
          <cell r="BJ138">
            <v>13.3524254804</v>
          </cell>
          <cell r="BK138">
            <v>13.0907833848</v>
          </cell>
          <cell r="BL138">
            <v>12.9710479053</v>
          </cell>
          <cell r="BM138">
            <v>12.4010752455</v>
          </cell>
        </row>
        <row r="139">
          <cell r="A139" t="str">
            <v>St. Lucia</v>
          </cell>
          <cell r="B139" t="str">
            <v>LCA</v>
          </cell>
          <cell r="C139" t="str">
            <v>Liner shipping connectivity index (maximum value in 2004 = 100)</v>
          </cell>
          <cell r="D139" t="str">
            <v>IS.SHP.GCNW.XQ</v>
          </cell>
        </row>
        <row r="139">
          <cell r="AY139">
            <v>5.4067847844</v>
          </cell>
          <cell r="AZ139">
            <v>6.4936339077</v>
          </cell>
          <cell r="BA139">
            <v>7.8297216493</v>
          </cell>
          <cell r="BB139">
            <v>6.2989254688</v>
          </cell>
          <cell r="BC139">
            <v>6.3016266113</v>
          </cell>
          <cell r="BD139">
            <v>5.997707419</v>
          </cell>
          <cell r="BE139">
            <v>7.7885046764</v>
          </cell>
          <cell r="BF139">
            <v>8.4854155987</v>
          </cell>
          <cell r="BG139">
            <v>7.529065893</v>
          </cell>
          <cell r="BH139">
            <v>7.3885077569</v>
          </cell>
          <cell r="BI139">
            <v>6.2274920672</v>
          </cell>
          <cell r="BJ139">
            <v>6.6449165255</v>
          </cell>
          <cell r="BK139">
            <v>6.3827547211</v>
          </cell>
          <cell r="BL139">
            <v>5.6254251367</v>
          </cell>
          <cell r="BM139">
            <v>5.6217920814</v>
          </cell>
        </row>
        <row r="140">
          <cell r="A140" t="str">
            <v>Latin America &amp; Caribbean</v>
          </cell>
          <cell r="B140" t="str">
            <v>LCN</v>
          </cell>
          <cell r="C140" t="str">
            <v>Liner shipping connectivity index (maximum value in 2004 = 100)</v>
          </cell>
          <cell r="D140" t="str">
            <v>IS.SHP.GCNW.XQ</v>
          </cell>
        </row>
        <row r="141">
          <cell r="A141" t="str">
            <v>Least developed countries: UN classification</v>
          </cell>
          <cell r="B141" t="str">
            <v>LDC</v>
          </cell>
          <cell r="C141" t="str">
            <v>Liner shipping connectivity index (maximum value in 2004 = 100)</v>
          </cell>
          <cell r="D141" t="str">
            <v>IS.SHP.GCNW.XQ</v>
          </cell>
        </row>
        <row r="142">
          <cell r="A142" t="str">
            <v>Low income</v>
          </cell>
          <cell r="B142" t="str">
            <v>LIC</v>
          </cell>
          <cell r="C142" t="str">
            <v>Liner shipping connectivity index (maximum value in 2004 = 100)</v>
          </cell>
          <cell r="D142" t="str">
            <v>IS.SHP.GCNW.XQ</v>
          </cell>
        </row>
        <row r="143">
          <cell r="A143" t="str">
            <v>Liechtenstein</v>
          </cell>
          <cell r="B143" t="str">
            <v>LIE</v>
          </cell>
          <cell r="C143" t="str">
            <v>Liner shipping connectivity index (maximum value in 2004 = 100)</v>
          </cell>
          <cell r="D143" t="str">
            <v>IS.SHP.GCNW.XQ</v>
          </cell>
        </row>
        <row r="144">
          <cell r="A144" t="str">
            <v>Sri Lanka</v>
          </cell>
          <cell r="B144" t="str">
            <v>LKA</v>
          </cell>
          <cell r="C144" t="str">
            <v>Liner shipping connectivity index (maximum value in 2004 = 100)</v>
          </cell>
          <cell r="D144" t="str">
            <v>IS.SHP.GCNW.XQ</v>
          </cell>
        </row>
        <row r="144">
          <cell r="AY144">
            <v>38.6437783224</v>
          </cell>
          <cell r="AZ144">
            <v>39.418994319</v>
          </cell>
          <cell r="BA144">
            <v>39.6414812798</v>
          </cell>
          <cell r="BB144">
            <v>37.1635223925</v>
          </cell>
          <cell r="BC144">
            <v>38.6497433883</v>
          </cell>
          <cell r="BD144">
            <v>39.4796516864</v>
          </cell>
          <cell r="BE144">
            <v>40.2350589938</v>
          </cell>
          <cell r="BF144">
            <v>47.7635830395</v>
          </cell>
          <cell r="BG144">
            <v>46.9604546438</v>
          </cell>
          <cell r="BH144">
            <v>52.4528228858</v>
          </cell>
          <cell r="BI144">
            <v>61.7733368696</v>
          </cell>
          <cell r="BJ144">
            <v>63.6513107836</v>
          </cell>
          <cell r="BK144">
            <v>63.6228100833</v>
          </cell>
          <cell r="BL144">
            <v>62.1746427662</v>
          </cell>
          <cell r="BM144">
            <v>71.9926071706</v>
          </cell>
        </row>
        <row r="145">
          <cell r="A145" t="str">
            <v>Lower middle income</v>
          </cell>
          <cell r="B145" t="str">
            <v>LMC</v>
          </cell>
          <cell r="C145" t="str">
            <v>Liner shipping connectivity index (maximum value in 2004 = 100)</v>
          </cell>
          <cell r="D145" t="str">
            <v>IS.SHP.GCNW.XQ</v>
          </cell>
        </row>
        <row r="146">
          <cell r="A146" t="str">
            <v>Low &amp; middle income</v>
          </cell>
          <cell r="B146" t="str">
            <v>LMY</v>
          </cell>
          <cell r="C146" t="str">
            <v>Liner shipping connectivity index (maximum value in 2004 = 100)</v>
          </cell>
          <cell r="D146" t="str">
            <v>IS.SHP.GCNW.XQ</v>
          </cell>
        </row>
        <row r="147">
          <cell r="A147" t="str">
            <v>Lesotho</v>
          </cell>
          <cell r="B147" t="str">
            <v>LSO</v>
          </cell>
          <cell r="C147" t="str">
            <v>Liner shipping connectivity index (maximum value in 2004 = 100)</v>
          </cell>
          <cell r="D147" t="str">
            <v>IS.SHP.GCNW.XQ</v>
          </cell>
        </row>
        <row r="148">
          <cell r="A148" t="str">
            <v>Late-demographic dividend</v>
          </cell>
          <cell r="B148" t="str">
            <v>LTE</v>
          </cell>
          <cell r="C148" t="str">
            <v>Liner shipping connectivity index (maximum value in 2004 = 100)</v>
          </cell>
          <cell r="D148" t="str">
            <v>IS.SHP.GCNW.XQ</v>
          </cell>
        </row>
        <row r="149">
          <cell r="A149" t="str">
            <v>Lithuania</v>
          </cell>
          <cell r="B149" t="str">
            <v>LTU</v>
          </cell>
          <cell r="C149" t="str">
            <v>Liner shipping connectivity index (maximum value in 2004 = 100)</v>
          </cell>
          <cell r="D149" t="str">
            <v>IS.SHP.GCNW.XQ</v>
          </cell>
        </row>
        <row r="149">
          <cell r="AY149">
            <v>7.5269663698</v>
          </cell>
          <cell r="AZ149">
            <v>7.3974169012</v>
          </cell>
          <cell r="BA149">
            <v>8.1168771827</v>
          </cell>
          <cell r="BB149">
            <v>10.4811635317</v>
          </cell>
          <cell r="BC149">
            <v>10.1888692597</v>
          </cell>
          <cell r="BD149">
            <v>12.9304214178</v>
          </cell>
          <cell r="BE149">
            <v>10.951455898</v>
          </cell>
          <cell r="BF149">
            <v>11.2601483412</v>
          </cell>
          <cell r="BG149">
            <v>14.1115845615</v>
          </cell>
          <cell r="BH149">
            <v>11.3118621502</v>
          </cell>
          <cell r="BI149">
            <v>13.4030649116</v>
          </cell>
          <cell r="BJ149">
            <v>17.2272208354</v>
          </cell>
          <cell r="BK149">
            <v>21.9265579829</v>
          </cell>
          <cell r="BL149">
            <v>14.4792381443</v>
          </cell>
          <cell r="BM149">
            <v>14.1729792237</v>
          </cell>
        </row>
        <row r="150">
          <cell r="A150" t="str">
            <v>Luxembourg</v>
          </cell>
          <cell r="B150" t="str">
            <v>LUX</v>
          </cell>
          <cell r="C150" t="str">
            <v>Liner shipping connectivity index (maximum value in 2004 = 100)</v>
          </cell>
          <cell r="D150" t="str">
            <v>IS.SHP.GCNW.XQ</v>
          </cell>
        </row>
        <row r="151">
          <cell r="A151" t="str">
            <v>Latvia</v>
          </cell>
          <cell r="B151" t="str">
            <v>LVA</v>
          </cell>
          <cell r="C151" t="str">
            <v>Liner shipping connectivity index (maximum value in 2004 = 100)</v>
          </cell>
          <cell r="D151" t="str">
            <v>IS.SHP.GCNW.XQ</v>
          </cell>
        </row>
        <row r="151">
          <cell r="AY151">
            <v>6.7636643584</v>
          </cell>
          <cell r="AZ151">
            <v>6.6663542088</v>
          </cell>
          <cell r="BA151">
            <v>5.7257749034</v>
          </cell>
          <cell r="BB151">
            <v>7.5839431187</v>
          </cell>
          <cell r="BC151">
            <v>7.1263776861</v>
          </cell>
          <cell r="BD151">
            <v>7.4235640099</v>
          </cell>
          <cell r="BE151">
            <v>7.537202079</v>
          </cell>
          <cell r="BF151">
            <v>8.0874079998</v>
          </cell>
          <cell r="BG151">
            <v>7.8558929514</v>
          </cell>
          <cell r="BH151">
            <v>6.7857063688</v>
          </cell>
          <cell r="BI151">
            <v>7.2256171043</v>
          </cell>
          <cell r="BJ151">
            <v>8.1187027888</v>
          </cell>
          <cell r="BK151">
            <v>8.5716969896</v>
          </cell>
          <cell r="BL151">
            <v>10.6889188072</v>
          </cell>
          <cell r="BM151">
            <v>10.2646124783</v>
          </cell>
        </row>
        <row r="152">
          <cell r="A152" t="str">
            <v>Macao SAR, China</v>
          </cell>
          <cell r="B152" t="str">
            <v>MAC</v>
          </cell>
          <cell r="C152" t="str">
            <v>Liner shipping connectivity index (maximum value in 2004 = 100)</v>
          </cell>
          <cell r="D152" t="str">
            <v>IS.SHP.GCNW.XQ</v>
          </cell>
        </row>
        <row r="153">
          <cell r="A153" t="str">
            <v>St. Martin (French part)</v>
          </cell>
          <cell r="B153" t="str">
            <v>MAF</v>
          </cell>
          <cell r="C153" t="str">
            <v>Liner shipping connectivity index (maximum value in 2004 = 100)</v>
          </cell>
          <cell r="D153" t="str">
            <v>IS.SHP.GCNW.XQ</v>
          </cell>
        </row>
        <row r="154">
          <cell r="A154" t="str">
            <v>Morocco</v>
          </cell>
          <cell r="B154" t="str">
            <v>MAR</v>
          </cell>
          <cell r="C154" t="str">
            <v>Liner shipping connectivity index (maximum value in 2004 = 100)</v>
          </cell>
          <cell r="D154" t="str">
            <v>IS.SHP.GCNW.XQ</v>
          </cell>
        </row>
        <row r="154">
          <cell r="AY154">
            <v>11.3005861812</v>
          </cell>
          <cell r="AZ154">
            <v>26.8469968445</v>
          </cell>
          <cell r="BA154">
            <v>39.0799171656</v>
          </cell>
          <cell r="BB154">
            <v>45.3905371255</v>
          </cell>
          <cell r="BC154">
            <v>50.2978959198</v>
          </cell>
          <cell r="BD154">
            <v>44.9489728503</v>
          </cell>
          <cell r="BE154">
            <v>50.9618131151</v>
          </cell>
          <cell r="BF154">
            <v>56.473471084</v>
          </cell>
          <cell r="BG154">
            <v>57.8327386808</v>
          </cell>
          <cell r="BH154">
            <v>58.2901760135</v>
          </cell>
          <cell r="BI154">
            <v>61.1905494817</v>
          </cell>
          <cell r="BJ154">
            <v>66.3883495341</v>
          </cell>
          <cell r="BK154">
            <v>62.5369528895</v>
          </cell>
          <cell r="BL154">
            <v>62.0447837254</v>
          </cell>
          <cell r="BM154">
            <v>68.0522500059</v>
          </cell>
        </row>
        <row r="155">
          <cell r="A155" t="str">
            <v>Monaco</v>
          </cell>
          <cell r="B155" t="str">
            <v>MCO</v>
          </cell>
          <cell r="C155" t="str">
            <v>Liner shipping connectivity index (maximum value in 2004 = 100)</v>
          </cell>
          <cell r="D155" t="str">
            <v>IS.SHP.GCNW.XQ</v>
          </cell>
        </row>
        <row r="156">
          <cell r="A156" t="str">
            <v>Moldova</v>
          </cell>
          <cell r="B156" t="str">
            <v>MDA</v>
          </cell>
          <cell r="C156" t="str">
            <v>Liner shipping connectivity index (maximum value in 2004 = 100)</v>
          </cell>
          <cell r="D156" t="str">
            <v>IS.SHP.GCNW.XQ</v>
          </cell>
        </row>
        <row r="156">
          <cell r="BE156">
            <v>0.9128458598</v>
          </cell>
          <cell r="BF156">
            <v>0.6031832108</v>
          </cell>
          <cell r="BG156">
            <v>0.6031832108</v>
          </cell>
          <cell r="BH156">
            <v>0.7280656831</v>
          </cell>
          <cell r="BI156">
            <v>0.7280656831</v>
          </cell>
          <cell r="BJ156">
            <v>0.7280656831</v>
          </cell>
          <cell r="BK156">
            <v>0.7275360832</v>
          </cell>
          <cell r="BL156">
            <v>0.7275360832</v>
          </cell>
          <cell r="BM156">
            <v>0.6354334777</v>
          </cell>
        </row>
        <row r="157">
          <cell r="A157" t="str">
            <v>Madagascar</v>
          </cell>
          <cell r="B157" t="str">
            <v>MDG</v>
          </cell>
          <cell r="C157" t="str">
            <v>Liner shipping connectivity index (maximum value in 2004 = 100)</v>
          </cell>
          <cell r="D157" t="str">
            <v>IS.SHP.GCNW.XQ</v>
          </cell>
        </row>
        <row r="157">
          <cell r="AY157">
            <v>10.5865753714</v>
          </cell>
          <cell r="AZ157">
            <v>9.3419662861</v>
          </cell>
          <cell r="BA157">
            <v>9.524832163</v>
          </cell>
          <cell r="BB157">
            <v>9.118861218</v>
          </cell>
          <cell r="BC157">
            <v>8.3340930619</v>
          </cell>
          <cell r="BD157">
            <v>7.7179903095</v>
          </cell>
          <cell r="BE157">
            <v>12.3020962709</v>
          </cell>
          <cell r="BF157">
            <v>13.0541697323</v>
          </cell>
          <cell r="BG157">
            <v>12.196936528</v>
          </cell>
          <cell r="BH157">
            <v>10.0492020036</v>
          </cell>
          <cell r="BI157">
            <v>9.5579909948</v>
          </cell>
          <cell r="BJ157">
            <v>9.3070569706</v>
          </cell>
          <cell r="BK157">
            <v>9.3219924399</v>
          </cell>
          <cell r="BL157">
            <v>8.4532097783</v>
          </cell>
          <cell r="BM157">
            <v>7.765154056</v>
          </cell>
        </row>
        <row r="158">
          <cell r="A158" t="str">
            <v>Maldives</v>
          </cell>
          <cell r="B158" t="str">
            <v>MDV</v>
          </cell>
          <cell r="C158" t="str">
            <v>Liner shipping connectivity index (maximum value in 2004 = 100)</v>
          </cell>
          <cell r="D158" t="str">
            <v>IS.SHP.GCNW.XQ</v>
          </cell>
        </row>
        <row r="158">
          <cell r="AY158">
            <v>3.2025611964</v>
          </cell>
          <cell r="AZ158">
            <v>3.7064667277</v>
          </cell>
          <cell r="BA158">
            <v>2.8162541055</v>
          </cell>
          <cell r="BB158">
            <v>5.8891523872</v>
          </cell>
          <cell r="BC158">
            <v>5.7339346195</v>
          </cell>
          <cell r="BD158">
            <v>7.742012996</v>
          </cell>
          <cell r="BE158">
            <v>7.9466700817</v>
          </cell>
          <cell r="BF158">
            <v>7.0697483499</v>
          </cell>
          <cell r="BG158">
            <v>1.8304445435</v>
          </cell>
          <cell r="BH158">
            <v>7.4208112011</v>
          </cell>
          <cell r="BI158">
            <v>7.2503269496</v>
          </cell>
          <cell r="BJ158">
            <v>7.0843511845</v>
          </cell>
          <cell r="BK158">
            <v>6.9125847988</v>
          </cell>
          <cell r="BL158">
            <v>7.0671868982</v>
          </cell>
          <cell r="BM158">
            <v>7.2153847386</v>
          </cell>
        </row>
        <row r="159">
          <cell r="A159" t="str">
            <v>Middle East &amp; North Africa</v>
          </cell>
          <cell r="B159" t="str">
            <v>MEA</v>
          </cell>
          <cell r="C159" t="str">
            <v>Liner shipping connectivity index (maximum value in 2004 = 100)</v>
          </cell>
          <cell r="D159" t="str">
            <v>IS.SHP.GCNW.XQ</v>
          </cell>
        </row>
        <row r="160">
          <cell r="A160" t="str">
            <v>Mexico</v>
          </cell>
          <cell r="B160" t="str">
            <v>MEX</v>
          </cell>
          <cell r="C160" t="str">
            <v>Liner shipping connectivity index (maximum value in 2004 = 100)</v>
          </cell>
          <cell r="D160" t="str">
            <v>IS.SHP.GCNW.XQ</v>
          </cell>
        </row>
        <row r="160">
          <cell r="AY160">
            <v>31.3788611969</v>
          </cell>
          <cell r="AZ160">
            <v>30.944133504</v>
          </cell>
          <cell r="BA160">
            <v>34.6497459388</v>
          </cell>
          <cell r="BB160">
            <v>32.4996176217</v>
          </cell>
          <cell r="BC160">
            <v>36.8622121965</v>
          </cell>
          <cell r="BD160">
            <v>38.5225012776</v>
          </cell>
          <cell r="BE160">
            <v>38.4062703422</v>
          </cell>
          <cell r="BF160">
            <v>39.3915348429</v>
          </cell>
          <cell r="BG160">
            <v>40.0565760249</v>
          </cell>
          <cell r="BH160">
            <v>46.7216813463</v>
          </cell>
          <cell r="BI160">
            <v>44.4227701304</v>
          </cell>
          <cell r="BJ160">
            <v>45.0349544405</v>
          </cell>
          <cell r="BK160">
            <v>45.184283328</v>
          </cell>
          <cell r="BL160">
            <v>49.0962441615</v>
          </cell>
          <cell r="BM160">
            <v>48.4002409425</v>
          </cell>
        </row>
        <row r="161">
          <cell r="A161" t="str">
            <v>Marshall Islands</v>
          </cell>
          <cell r="B161" t="str">
            <v>MHL</v>
          </cell>
          <cell r="C161" t="str">
            <v>Liner shipping connectivity index (maximum value in 2004 = 100)</v>
          </cell>
          <cell r="D161" t="str">
            <v>IS.SHP.GCNW.XQ</v>
          </cell>
        </row>
        <row r="161">
          <cell r="AY161">
            <v>4.6696087485</v>
          </cell>
          <cell r="AZ161">
            <v>3.9776478102</v>
          </cell>
          <cell r="BA161">
            <v>4.4299386332</v>
          </cell>
          <cell r="BB161">
            <v>3.5994190843</v>
          </cell>
          <cell r="BC161">
            <v>3.5503784762</v>
          </cell>
          <cell r="BD161">
            <v>3.7500523289</v>
          </cell>
          <cell r="BE161">
            <v>5.6531738469</v>
          </cell>
          <cell r="BF161">
            <v>5.5364783478</v>
          </cell>
          <cell r="BG161">
            <v>5.173252307</v>
          </cell>
          <cell r="BH161">
            <v>4.8740214253</v>
          </cell>
          <cell r="BI161">
            <v>6.3746238152</v>
          </cell>
          <cell r="BJ161">
            <v>6.8703897686</v>
          </cell>
          <cell r="BK161">
            <v>4.0399916518</v>
          </cell>
          <cell r="BL161">
            <v>6.5845321799</v>
          </cell>
          <cell r="BM161">
            <v>6.7351654245</v>
          </cell>
        </row>
        <row r="162">
          <cell r="A162" t="str">
            <v>Middle income</v>
          </cell>
          <cell r="B162" t="str">
            <v>MIC</v>
          </cell>
          <cell r="C162" t="str">
            <v>Liner shipping connectivity index (maximum value in 2004 = 100)</v>
          </cell>
          <cell r="D162" t="str">
            <v>IS.SHP.GCNW.XQ</v>
          </cell>
        </row>
        <row r="163">
          <cell r="A163" t="str">
            <v>North Macedonia</v>
          </cell>
          <cell r="B163" t="str">
            <v>MKD</v>
          </cell>
          <cell r="C163" t="str">
            <v>Liner shipping connectivity index (maximum value in 2004 = 100)</v>
          </cell>
          <cell r="D163" t="str">
            <v>IS.SHP.GCNW.XQ</v>
          </cell>
        </row>
        <row r="164">
          <cell r="A164" t="str">
            <v>Mali</v>
          </cell>
          <cell r="B164" t="str">
            <v>MLI</v>
          </cell>
          <cell r="C164" t="str">
            <v>Liner shipping connectivity index (maximum value in 2004 = 100)</v>
          </cell>
          <cell r="D164" t="str">
            <v>IS.SHP.GCNW.XQ</v>
          </cell>
        </row>
        <row r="165">
          <cell r="A165" t="str">
            <v>Malta</v>
          </cell>
          <cell r="B165" t="str">
            <v>MLT</v>
          </cell>
          <cell r="C165" t="str">
            <v>Liner shipping connectivity index (maximum value in 2004 = 100)</v>
          </cell>
          <cell r="D165" t="str">
            <v>IS.SHP.GCNW.XQ</v>
          </cell>
        </row>
        <row r="165">
          <cell r="AY165">
            <v>28.647064125</v>
          </cell>
          <cell r="AZ165">
            <v>28.896409621</v>
          </cell>
          <cell r="BA165">
            <v>36.5476929613</v>
          </cell>
          <cell r="BB165">
            <v>37.3112214684</v>
          </cell>
          <cell r="BC165">
            <v>39.6895745091</v>
          </cell>
          <cell r="BD165">
            <v>36.875025599</v>
          </cell>
          <cell r="BE165">
            <v>42.0582697356</v>
          </cell>
          <cell r="BF165">
            <v>42.8302723403</v>
          </cell>
          <cell r="BG165">
            <v>44.0638249691</v>
          </cell>
          <cell r="BH165">
            <v>49.7161711445</v>
          </cell>
          <cell r="BI165">
            <v>49.0109869469</v>
          </cell>
          <cell r="BJ165">
            <v>47.8162485117</v>
          </cell>
          <cell r="BK165">
            <v>48.7460692691</v>
          </cell>
          <cell r="BL165">
            <v>51.4435981549</v>
          </cell>
          <cell r="BM165">
            <v>46.2849983359</v>
          </cell>
        </row>
        <row r="166">
          <cell r="A166" t="str">
            <v>Myanmar</v>
          </cell>
          <cell r="B166" t="str">
            <v>MMR</v>
          </cell>
          <cell r="C166" t="str">
            <v>Liner shipping connectivity index (maximum value in 2004 = 100)</v>
          </cell>
          <cell r="D166" t="str">
            <v>IS.SHP.GCNW.XQ</v>
          </cell>
        </row>
        <row r="166">
          <cell r="AY166">
            <v>3.804156672</v>
          </cell>
          <cell r="AZ166">
            <v>3.4098823179</v>
          </cell>
          <cell r="BA166">
            <v>4.5824672784</v>
          </cell>
          <cell r="BB166">
            <v>4.9114304194</v>
          </cell>
          <cell r="BC166">
            <v>4.8959374104</v>
          </cell>
          <cell r="BD166">
            <v>5.7779942019</v>
          </cell>
          <cell r="BE166">
            <v>7.5008265236</v>
          </cell>
          <cell r="BF166">
            <v>6.7920366151</v>
          </cell>
          <cell r="BG166">
            <v>7.2424185467</v>
          </cell>
          <cell r="BH166">
            <v>9.4971720549</v>
          </cell>
          <cell r="BI166">
            <v>9.1644163565</v>
          </cell>
          <cell r="BJ166">
            <v>9.9648031032</v>
          </cell>
          <cell r="BK166">
            <v>8.2760997322</v>
          </cell>
          <cell r="BL166">
            <v>8.6391839296</v>
          </cell>
          <cell r="BM166">
            <v>8.6087891835</v>
          </cell>
        </row>
        <row r="167">
          <cell r="A167" t="str">
            <v>Middle East &amp; North Africa (excluding high income)</v>
          </cell>
          <cell r="B167" t="str">
            <v>MNA</v>
          </cell>
          <cell r="C167" t="str">
            <v>Liner shipping connectivity index (maximum value in 2004 = 100)</v>
          </cell>
          <cell r="D167" t="str">
            <v>IS.SHP.GCNW.XQ</v>
          </cell>
        </row>
        <row r="168">
          <cell r="A168" t="str">
            <v>Montenegro</v>
          </cell>
          <cell r="B168" t="str">
            <v>MNE</v>
          </cell>
          <cell r="C168" t="str">
            <v>Liner shipping connectivity index (maximum value in 2004 = 100)</v>
          </cell>
          <cell r="D168" t="str">
            <v>IS.SHP.GCNW.XQ</v>
          </cell>
        </row>
        <row r="168">
          <cell r="BA168">
            <v>3.3819078579</v>
          </cell>
          <cell r="BB168">
            <v>3.5526469381</v>
          </cell>
          <cell r="BC168">
            <v>3.4628926147</v>
          </cell>
          <cell r="BD168">
            <v>3.8942501171</v>
          </cell>
          <cell r="BE168">
            <v>4.1090841527</v>
          </cell>
          <cell r="BF168">
            <v>4.5579123703</v>
          </cell>
          <cell r="BG168">
            <v>3.9560375928</v>
          </cell>
          <cell r="BH168">
            <v>3.7626010182</v>
          </cell>
          <cell r="BI168">
            <v>5.219392813</v>
          </cell>
          <cell r="BJ168">
            <v>3.1785110022</v>
          </cell>
          <cell r="BK168">
            <v>3.0720506427</v>
          </cell>
          <cell r="BL168">
            <v>5.4343356051</v>
          </cell>
          <cell r="BM168">
            <v>5.4365316794</v>
          </cell>
        </row>
        <row r="169">
          <cell r="A169" t="str">
            <v>Mongolia</v>
          </cell>
          <cell r="B169" t="str">
            <v>MNG</v>
          </cell>
          <cell r="C169" t="str">
            <v>Liner shipping connectivity index (maximum value in 2004 = 100)</v>
          </cell>
          <cell r="D169" t="str">
            <v>IS.SHP.GCNW.XQ</v>
          </cell>
        </row>
        <row r="170">
          <cell r="A170" t="str">
            <v>Northern Mariana Islands</v>
          </cell>
          <cell r="B170" t="str">
            <v>MNP</v>
          </cell>
          <cell r="C170" t="str">
            <v>Liner shipping connectivity index (maximum value in 2004 = 100)</v>
          </cell>
          <cell r="D170" t="str">
            <v>IS.SHP.GCNW.XQ</v>
          </cell>
        </row>
        <row r="170">
          <cell r="AY170">
            <v>1.5550970316</v>
          </cell>
          <cell r="AZ170">
            <v>3.8281953349</v>
          </cell>
          <cell r="BA170">
            <v>3.9796198639</v>
          </cell>
          <cell r="BB170">
            <v>3.8187176141</v>
          </cell>
          <cell r="BC170">
            <v>4.0642019216</v>
          </cell>
          <cell r="BD170">
            <v>4.0547732839</v>
          </cell>
          <cell r="BE170">
            <v>4.0547732839</v>
          </cell>
          <cell r="BF170">
            <v>4.6366569999</v>
          </cell>
          <cell r="BG170">
            <v>4.8082992904</v>
          </cell>
          <cell r="BH170">
            <v>2.7843241772</v>
          </cell>
          <cell r="BI170">
            <v>7.4296210614</v>
          </cell>
          <cell r="BJ170">
            <v>5.5457067654</v>
          </cell>
          <cell r="BK170">
            <v>5.3860134345</v>
          </cell>
          <cell r="BL170">
            <v>5.3658850369</v>
          </cell>
          <cell r="BM170">
            <v>5.1993809631</v>
          </cell>
        </row>
        <row r="171">
          <cell r="A171" t="str">
            <v>Mozambique</v>
          </cell>
          <cell r="B171" t="str">
            <v>MOZ</v>
          </cell>
          <cell r="C171" t="str">
            <v>Liner shipping connectivity index (maximum value in 2004 = 100)</v>
          </cell>
          <cell r="D171" t="str">
            <v>IS.SHP.GCNW.XQ</v>
          </cell>
        </row>
        <row r="171">
          <cell r="AY171">
            <v>7.6762473016</v>
          </cell>
          <cell r="AZ171">
            <v>6.5033423206</v>
          </cell>
          <cell r="BA171">
            <v>8.7973291296</v>
          </cell>
          <cell r="BB171">
            <v>10.6298629741</v>
          </cell>
          <cell r="BC171">
            <v>12.9403194854</v>
          </cell>
          <cell r="BD171">
            <v>12.653732025</v>
          </cell>
          <cell r="BE171">
            <v>12.1190684957</v>
          </cell>
          <cell r="BF171">
            <v>17.1590063966</v>
          </cell>
          <cell r="BG171">
            <v>13.3641654336</v>
          </cell>
          <cell r="BH171">
            <v>11.609112324</v>
          </cell>
          <cell r="BI171">
            <v>11.4523192496</v>
          </cell>
          <cell r="BJ171">
            <v>10.8702151016</v>
          </cell>
          <cell r="BK171">
            <v>11.3208663435</v>
          </cell>
          <cell r="BL171">
            <v>12.0822481088</v>
          </cell>
          <cell r="BM171">
            <v>14.5453869944</v>
          </cell>
        </row>
        <row r="172">
          <cell r="A172" t="str">
            <v>Mauritania</v>
          </cell>
          <cell r="B172" t="str">
            <v>MRT</v>
          </cell>
          <cell r="C172" t="str">
            <v>Liner shipping connectivity index (maximum value in 2004 = 100)</v>
          </cell>
          <cell r="D172" t="str">
            <v>IS.SHP.GCNW.XQ</v>
          </cell>
        </row>
        <row r="172">
          <cell r="AY172">
            <v>8.6137906628</v>
          </cell>
          <cell r="AZ172">
            <v>4.6637631704</v>
          </cell>
          <cell r="BA172">
            <v>5.899139465</v>
          </cell>
          <cell r="BB172">
            <v>7.0143100333</v>
          </cell>
          <cell r="BC172">
            <v>7.1177081256</v>
          </cell>
          <cell r="BD172">
            <v>6.9623513394</v>
          </cell>
          <cell r="BE172">
            <v>6.1977899793</v>
          </cell>
          <cell r="BF172">
            <v>7.0593239134</v>
          </cell>
          <cell r="BG172">
            <v>6.6965728574</v>
          </cell>
          <cell r="BH172">
            <v>7.4295323796</v>
          </cell>
          <cell r="BI172">
            <v>7.8635012954</v>
          </cell>
          <cell r="BJ172">
            <v>12.6053893325</v>
          </cell>
          <cell r="BK172">
            <v>7.1935137614</v>
          </cell>
          <cell r="BL172">
            <v>7.5391936644</v>
          </cell>
          <cell r="BM172">
            <v>6.1667139652</v>
          </cell>
        </row>
        <row r="173">
          <cell r="A173" t="str">
            <v>Mauritius</v>
          </cell>
          <cell r="B173" t="str">
            <v>MUS</v>
          </cell>
          <cell r="C173" t="str">
            <v>Liner shipping connectivity index (maximum value in 2004 = 100)</v>
          </cell>
          <cell r="D173" t="str">
            <v>IS.SHP.GCNW.XQ</v>
          </cell>
        </row>
        <row r="173">
          <cell r="AY173">
            <v>15.3472076873</v>
          </cell>
          <cell r="AZ173">
            <v>19.0519465397</v>
          </cell>
          <cell r="BA173">
            <v>17.9093189567</v>
          </cell>
          <cell r="BB173">
            <v>19.1565674759</v>
          </cell>
          <cell r="BC173">
            <v>19.3190924277</v>
          </cell>
          <cell r="BD173">
            <v>21.2004403028</v>
          </cell>
          <cell r="BE173">
            <v>24.1884138867</v>
          </cell>
          <cell r="BF173">
            <v>28.7371637682</v>
          </cell>
          <cell r="BG173">
            <v>24.8886238968</v>
          </cell>
          <cell r="BH173">
            <v>26.9743027439</v>
          </cell>
          <cell r="BI173">
            <v>32.2927806347</v>
          </cell>
          <cell r="BJ173">
            <v>30.8191403748</v>
          </cell>
          <cell r="BK173">
            <v>31.9069025848</v>
          </cell>
          <cell r="BL173">
            <v>33.6760826268</v>
          </cell>
          <cell r="BM173">
            <v>33.7342968696</v>
          </cell>
        </row>
        <row r="174">
          <cell r="A174" t="str">
            <v>Malawi</v>
          </cell>
          <cell r="B174" t="str">
            <v>MWI</v>
          </cell>
          <cell r="C174" t="str">
            <v>Liner shipping connectivity index (maximum value in 2004 = 100)</v>
          </cell>
          <cell r="D174" t="str">
            <v>IS.SHP.GCNW.XQ</v>
          </cell>
        </row>
        <row r="175">
          <cell r="A175" t="str">
            <v>Malaysia</v>
          </cell>
          <cell r="B175" t="str">
            <v>MYS</v>
          </cell>
          <cell r="C175" t="str">
            <v>Liner shipping connectivity index (maximum value in 2004 = 100)</v>
          </cell>
          <cell r="D175" t="str">
            <v>IS.SHP.GCNW.XQ</v>
          </cell>
        </row>
        <row r="175">
          <cell r="AY175">
            <v>69.5864249693</v>
          </cell>
          <cell r="AZ175">
            <v>77.2297030006</v>
          </cell>
          <cell r="BA175">
            <v>76.8098710975</v>
          </cell>
          <cell r="BB175">
            <v>72.0344575485</v>
          </cell>
          <cell r="BC175">
            <v>79.2695365183</v>
          </cell>
          <cell r="BD175">
            <v>88.3767401614</v>
          </cell>
          <cell r="BE175">
            <v>86.9966737015</v>
          </cell>
          <cell r="BF175">
            <v>89.8119428857</v>
          </cell>
          <cell r="BG175">
            <v>88.846569291</v>
          </cell>
          <cell r="BH175">
            <v>91.9699559937</v>
          </cell>
          <cell r="BI175">
            <v>90.9429842287</v>
          </cell>
          <cell r="BJ175">
            <v>92.892826081</v>
          </cell>
          <cell r="BK175">
            <v>93.9117056901</v>
          </cell>
          <cell r="BL175">
            <v>98.1785160836</v>
          </cell>
          <cell r="BM175">
            <v>99.5042950989</v>
          </cell>
        </row>
        <row r="176">
          <cell r="A176" t="str">
            <v>North America</v>
          </cell>
          <cell r="B176" t="str">
            <v>NAC</v>
          </cell>
          <cell r="C176" t="str">
            <v>Liner shipping connectivity index (maximum value in 2004 = 100)</v>
          </cell>
          <cell r="D176" t="str">
            <v>IS.SHP.GCNW.XQ</v>
          </cell>
        </row>
        <row r="177">
          <cell r="A177" t="str">
            <v>Namibia</v>
          </cell>
          <cell r="B177" t="str">
            <v>NAM</v>
          </cell>
          <cell r="C177" t="str">
            <v>Liner shipping connectivity index (maximum value in 2004 = 100)</v>
          </cell>
          <cell r="D177" t="str">
            <v>IS.SHP.GCNW.XQ</v>
          </cell>
        </row>
        <row r="177">
          <cell r="AY177">
            <v>9.0053629109</v>
          </cell>
          <cell r="AZ177">
            <v>8.536042726</v>
          </cell>
          <cell r="BA177">
            <v>11.0391854945</v>
          </cell>
          <cell r="BB177">
            <v>13.723934734</v>
          </cell>
          <cell r="BC177">
            <v>13.7328050316</v>
          </cell>
          <cell r="BD177">
            <v>14.5325655077</v>
          </cell>
          <cell r="BE177">
            <v>15.3299175835</v>
          </cell>
          <cell r="BF177">
            <v>14.9853670844</v>
          </cell>
          <cell r="BG177">
            <v>19.2028831304</v>
          </cell>
          <cell r="BH177">
            <v>17.068693564</v>
          </cell>
          <cell r="BI177">
            <v>17.2752862633</v>
          </cell>
          <cell r="BJ177">
            <v>16.1343177118</v>
          </cell>
          <cell r="BK177">
            <v>14.1867017714</v>
          </cell>
          <cell r="BL177">
            <v>15.6923700807</v>
          </cell>
          <cell r="BM177">
            <v>14.5947789863</v>
          </cell>
        </row>
        <row r="178">
          <cell r="A178" t="str">
            <v>New Caledonia</v>
          </cell>
          <cell r="B178" t="str">
            <v>NCL</v>
          </cell>
          <cell r="C178" t="str">
            <v>Liner shipping connectivity index (maximum value in 2004 = 100)</v>
          </cell>
          <cell r="D178" t="str">
            <v>IS.SHP.GCNW.XQ</v>
          </cell>
        </row>
        <row r="178">
          <cell r="AY178">
            <v>11.6646991454</v>
          </cell>
          <cell r="AZ178">
            <v>12.6678246567</v>
          </cell>
          <cell r="BA178">
            <v>12.940030528</v>
          </cell>
          <cell r="BB178">
            <v>11.7930013398</v>
          </cell>
          <cell r="BC178">
            <v>12.2360767377</v>
          </cell>
          <cell r="BD178">
            <v>11.882793015</v>
          </cell>
          <cell r="BE178">
            <v>12.1703507128</v>
          </cell>
          <cell r="BF178">
            <v>13.4531739165</v>
          </cell>
          <cell r="BG178">
            <v>12.1010366074</v>
          </cell>
          <cell r="BH178">
            <v>12.2008769014</v>
          </cell>
          <cell r="BI178">
            <v>12.4318540437</v>
          </cell>
          <cell r="BJ178">
            <v>12.0624554524</v>
          </cell>
          <cell r="BK178">
            <v>10.2145152609</v>
          </cell>
          <cell r="BL178">
            <v>10.7067864683</v>
          </cell>
          <cell r="BM178">
            <v>10.5296889564</v>
          </cell>
        </row>
        <row r="179">
          <cell r="A179" t="str">
            <v>Niger</v>
          </cell>
          <cell r="B179" t="str">
            <v>NER</v>
          </cell>
          <cell r="C179" t="str">
            <v>Liner shipping connectivity index (maximum value in 2004 = 100)</v>
          </cell>
          <cell r="D179" t="str">
            <v>IS.SHP.GCNW.XQ</v>
          </cell>
        </row>
        <row r="180">
          <cell r="A180" t="str">
            <v>Nigeria</v>
          </cell>
          <cell r="B180" t="str">
            <v>NGA</v>
          </cell>
          <cell r="C180" t="str">
            <v>Liner shipping connectivity index (maximum value in 2004 = 100)</v>
          </cell>
          <cell r="D180" t="str">
            <v>IS.SHP.GCNW.XQ</v>
          </cell>
        </row>
        <row r="180">
          <cell r="AY180">
            <v>16.439423772</v>
          </cell>
          <cell r="AZ180">
            <v>16.9476706639</v>
          </cell>
          <cell r="BA180">
            <v>20.0503273157</v>
          </cell>
          <cell r="BB180">
            <v>19.7328342088</v>
          </cell>
          <cell r="BC180">
            <v>21.3151244576</v>
          </cell>
          <cell r="BD180">
            <v>20.8302408098</v>
          </cell>
          <cell r="BE180">
            <v>21.0442369412</v>
          </cell>
          <cell r="BF180">
            <v>21.9824319457</v>
          </cell>
          <cell r="BG180">
            <v>22.5798111768</v>
          </cell>
          <cell r="BH180">
            <v>23.6589031674</v>
          </cell>
          <cell r="BI180">
            <v>23.0003181718</v>
          </cell>
          <cell r="BJ180">
            <v>21.2323584328</v>
          </cell>
          <cell r="BK180">
            <v>21.2874108943</v>
          </cell>
          <cell r="BL180">
            <v>21.5339669626</v>
          </cell>
          <cell r="BM180">
            <v>21.2509510936</v>
          </cell>
        </row>
        <row r="181">
          <cell r="A181" t="str">
            <v>Nicaragua</v>
          </cell>
          <cell r="B181" t="str">
            <v>NIC</v>
          </cell>
          <cell r="C181" t="str">
            <v>Liner shipping connectivity index (maximum value in 2004 = 100)</v>
          </cell>
          <cell r="D181" t="str">
            <v>IS.SHP.GCNW.XQ</v>
          </cell>
        </row>
        <row r="181">
          <cell r="AY181">
            <v>7.9129600473</v>
          </cell>
          <cell r="AZ181">
            <v>8.4908860632</v>
          </cell>
          <cell r="BA181">
            <v>8.7136440598</v>
          </cell>
          <cell r="BB181">
            <v>8.6816139911</v>
          </cell>
          <cell r="BC181">
            <v>8.7340618142</v>
          </cell>
          <cell r="BD181">
            <v>6.7032744855</v>
          </cell>
          <cell r="BE181">
            <v>7.5713940766</v>
          </cell>
          <cell r="BF181">
            <v>7.5516753069</v>
          </cell>
          <cell r="BG181">
            <v>7.9719890693</v>
          </cell>
          <cell r="BH181">
            <v>8.1037815521</v>
          </cell>
          <cell r="BI181">
            <v>8.3109902414</v>
          </cell>
          <cell r="BJ181">
            <v>8.9309888808</v>
          </cell>
          <cell r="BK181">
            <v>7.7262948209</v>
          </cell>
          <cell r="BL181">
            <v>7.9049228058</v>
          </cell>
          <cell r="BM181">
            <v>9.4057006173</v>
          </cell>
        </row>
        <row r="182">
          <cell r="A182" t="str">
            <v>Netherlands</v>
          </cell>
          <cell r="B182" t="str">
            <v>NLD</v>
          </cell>
          <cell r="C182" t="str">
            <v>Liner shipping connectivity index (maximum value in 2004 = 100)</v>
          </cell>
          <cell r="D182" t="str">
            <v>IS.SHP.GCNW.XQ</v>
          </cell>
        </row>
        <row r="182">
          <cell r="AY182">
            <v>75.0490606897</v>
          </cell>
          <cell r="AZ182">
            <v>80.3726162187</v>
          </cell>
          <cell r="BA182">
            <v>77.0966128851</v>
          </cell>
          <cell r="BB182">
            <v>79.8499203413</v>
          </cell>
          <cell r="BC182">
            <v>80.5287929187</v>
          </cell>
          <cell r="BD182">
            <v>79.5092929677</v>
          </cell>
          <cell r="BE182">
            <v>79.0659809313</v>
          </cell>
          <cell r="BF182">
            <v>82.1849599548</v>
          </cell>
          <cell r="BG182">
            <v>79.7034750222</v>
          </cell>
          <cell r="BH182">
            <v>82.7395084202</v>
          </cell>
          <cell r="BI182">
            <v>82.1084528016</v>
          </cell>
          <cell r="BJ182">
            <v>86.8417647145</v>
          </cell>
          <cell r="BK182">
            <v>88.0620238044</v>
          </cell>
          <cell r="BL182">
            <v>91.9299234884</v>
          </cell>
          <cell r="BM182">
            <v>90.7878926955</v>
          </cell>
        </row>
        <row r="183">
          <cell r="A183" t="str">
            <v>Norway</v>
          </cell>
          <cell r="B183" t="str">
            <v>NOR</v>
          </cell>
          <cell r="C183" t="str">
            <v>Liner shipping connectivity index (maximum value in 2004 = 100)</v>
          </cell>
          <cell r="D183" t="str">
            <v>IS.SHP.GCNW.XQ</v>
          </cell>
        </row>
        <row r="183">
          <cell r="AY183">
            <v>8.8441322738</v>
          </cell>
          <cell r="AZ183">
            <v>10.4895558112</v>
          </cell>
          <cell r="BA183">
            <v>10.7950849447</v>
          </cell>
          <cell r="BB183">
            <v>10.496836968</v>
          </cell>
          <cell r="BC183">
            <v>9.8646879078</v>
          </cell>
          <cell r="BD183">
            <v>11.332944415</v>
          </cell>
          <cell r="BE183">
            <v>10.2577789151</v>
          </cell>
          <cell r="BF183">
            <v>10.36175216</v>
          </cell>
          <cell r="BG183">
            <v>10.287879848</v>
          </cell>
          <cell r="BH183">
            <v>11.0139898985</v>
          </cell>
          <cell r="BI183">
            <v>9.5864649854</v>
          </cell>
          <cell r="BJ183">
            <v>8.4665853397</v>
          </cell>
          <cell r="BK183">
            <v>10.1833826808</v>
          </cell>
          <cell r="BL183">
            <v>10.8401757189</v>
          </cell>
          <cell r="BM183">
            <v>10.45123753</v>
          </cell>
        </row>
        <row r="184">
          <cell r="A184" t="str">
            <v>Nepal</v>
          </cell>
          <cell r="B184" t="str">
            <v>NPL</v>
          </cell>
          <cell r="C184" t="str">
            <v>Liner shipping connectivity index (maximum value in 2004 = 100)</v>
          </cell>
          <cell r="D184" t="str">
            <v>IS.SHP.GCNW.XQ</v>
          </cell>
        </row>
        <row r="185">
          <cell r="A185" t="str">
            <v>Nauru</v>
          </cell>
          <cell r="B185" t="str">
            <v>NRU</v>
          </cell>
          <cell r="C185" t="str">
            <v>Liner shipping connectivity index (maximum value in 2004 = 100)</v>
          </cell>
          <cell r="D185" t="str">
            <v>IS.SHP.GCNW.XQ</v>
          </cell>
        </row>
        <row r="185">
          <cell r="BC185">
            <v>1.0926546335</v>
          </cell>
          <cell r="BD185">
            <v>1.0926546335</v>
          </cell>
        </row>
        <row r="185">
          <cell r="BF185">
            <v>1.2086454889</v>
          </cell>
          <cell r="BG185">
            <v>2.0865640586</v>
          </cell>
          <cell r="BH185">
            <v>2.0865640586</v>
          </cell>
          <cell r="BI185">
            <v>1.7198498418</v>
          </cell>
          <cell r="BJ185">
            <v>1.7007007539</v>
          </cell>
          <cell r="BK185">
            <v>1.8513339985</v>
          </cell>
          <cell r="BL185">
            <v>1.7007007539</v>
          </cell>
        </row>
        <row r="186">
          <cell r="A186" t="str">
            <v>New Zealand</v>
          </cell>
          <cell r="B186" t="str">
            <v>NZL</v>
          </cell>
          <cell r="C186" t="str">
            <v>Liner shipping connectivity index (maximum value in 2004 = 100)</v>
          </cell>
          <cell r="D186" t="str">
            <v>IS.SHP.GCNW.XQ</v>
          </cell>
        </row>
        <row r="186">
          <cell r="AY186">
            <v>20.5107860009</v>
          </cell>
          <cell r="AZ186">
            <v>21.7231492078</v>
          </cell>
          <cell r="BA186">
            <v>20.639482963</v>
          </cell>
          <cell r="BB186">
            <v>19.3410329288</v>
          </cell>
          <cell r="BC186">
            <v>19.9892405978</v>
          </cell>
          <cell r="BD186">
            <v>18.5756796848</v>
          </cell>
          <cell r="BE186">
            <v>20.6624350588</v>
          </cell>
          <cell r="BF186">
            <v>21.2215469283</v>
          </cell>
          <cell r="BG186">
            <v>20.7696747595</v>
          </cell>
          <cell r="BH186">
            <v>20.8578397533</v>
          </cell>
          <cell r="BI186">
            <v>30.2208473271</v>
          </cell>
          <cell r="BJ186">
            <v>30.3153567819</v>
          </cell>
          <cell r="BK186">
            <v>29.128876166</v>
          </cell>
          <cell r="BL186">
            <v>29.0626833816</v>
          </cell>
          <cell r="BM186">
            <v>28.8712002497</v>
          </cell>
        </row>
        <row r="187">
          <cell r="A187" t="str">
            <v>OECD members</v>
          </cell>
          <cell r="B187" t="str">
            <v>OED</v>
          </cell>
          <cell r="C187" t="str">
            <v>Liner shipping connectivity index (maximum value in 2004 = 100)</v>
          </cell>
          <cell r="D187" t="str">
            <v>IS.SHP.GCNW.XQ</v>
          </cell>
        </row>
        <row r="188">
          <cell r="A188" t="str">
            <v>Oman</v>
          </cell>
          <cell r="B188" t="str">
            <v>OMN</v>
          </cell>
          <cell r="C188" t="str">
            <v>Liner shipping connectivity index (maximum value in 2004 = 100)</v>
          </cell>
          <cell r="D188" t="str">
            <v>IS.SHP.GCNW.XQ</v>
          </cell>
        </row>
        <row r="188">
          <cell r="AY188">
            <v>28.1235691425</v>
          </cell>
          <cell r="AZ188">
            <v>29.8851900639</v>
          </cell>
          <cell r="BA188">
            <v>33.3138140725</v>
          </cell>
          <cell r="BB188">
            <v>31.9030946737</v>
          </cell>
          <cell r="BC188">
            <v>40.385610712</v>
          </cell>
          <cell r="BD188">
            <v>40.1604498772</v>
          </cell>
          <cell r="BE188">
            <v>42.3606178118</v>
          </cell>
          <cell r="BF188">
            <v>42.9087713896</v>
          </cell>
          <cell r="BG188">
            <v>45.1201029227</v>
          </cell>
          <cell r="BH188">
            <v>42.6593306154</v>
          </cell>
          <cell r="BI188">
            <v>51.8923475117</v>
          </cell>
          <cell r="BJ188">
            <v>55.7289775396</v>
          </cell>
          <cell r="BK188">
            <v>55.4614900067</v>
          </cell>
          <cell r="BL188">
            <v>52.6211088499</v>
          </cell>
          <cell r="BM188">
            <v>60.7216445811</v>
          </cell>
        </row>
        <row r="189">
          <cell r="A189" t="str">
            <v>Other small states</v>
          </cell>
          <cell r="B189" t="str">
            <v>OSS</v>
          </cell>
          <cell r="C189" t="str">
            <v>Liner shipping connectivity index (maximum value in 2004 = 100)</v>
          </cell>
          <cell r="D189" t="str">
            <v>IS.SHP.GCNW.XQ</v>
          </cell>
        </row>
        <row r="190">
          <cell r="A190" t="str">
            <v>Pakistan</v>
          </cell>
          <cell r="B190" t="str">
            <v>PAK</v>
          </cell>
          <cell r="C190" t="str">
            <v>Liner shipping connectivity index (maximum value in 2004 = 100)</v>
          </cell>
          <cell r="D190" t="str">
            <v>IS.SHP.GCNW.XQ</v>
          </cell>
        </row>
        <row r="190">
          <cell r="AY190">
            <v>24.8042074378</v>
          </cell>
          <cell r="AZ190">
            <v>25.4704940511</v>
          </cell>
          <cell r="BA190">
            <v>27.1612413812</v>
          </cell>
          <cell r="BB190">
            <v>28.3677640905</v>
          </cell>
          <cell r="BC190">
            <v>30.8974613316</v>
          </cell>
          <cell r="BD190">
            <v>27.6396873063</v>
          </cell>
          <cell r="BE190">
            <v>26.8242990959</v>
          </cell>
          <cell r="BF190">
            <v>28.005252695</v>
          </cell>
          <cell r="BG190">
            <v>28.4684041996</v>
          </cell>
          <cell r="BH190">
            <v>33.7454606614</v>
          </cell>
          <cell r="BI190">
            <v>33.6725952362</v>
          </cell>
          <cell r="BJ190">
            <v>33.9301487108</v>
          </cell>
          <cell r="BK190">
            <v>33.9856262663</v>
          </cell>
          <cell r="BL190">
            <v>33.9377934075</v>
          </cell>
          <cell r="BM190">
            <v>40.782383784</v>
          </cell>
        </row>
        <row r="191">
          <cell r="A191" t="str">
            <v>Panama</v>
          </cell>
          <cell r="B191" t="str">
            <v>PAN</v>
          </cell>
          <cell r="C191" t="str">
            <v>Liner shipping connectivity index (maximum value in 2004 = 100)</v>
          </cell>
          <cell r="D191" t="str">
            <v>IS.SHP.GCNW.XQ</v>
          </cell>
        </row>
        <row r="191">
          <cell r="AY191">
            <v>26.3716182217</v>
          </cell>
          <cell r="AZ191">
            <v>29.6366789682</v>
          </cell>
          <cell r="BA191">
            <v>33.1865023922</v>
          </cell>
          <cell r="BB191">
            <v>32.8423800076</v>
          </cell>
          <cell r="BC191">
            <v>35.9977681732</v>
          </cell>
          <cell r="BD191">
            <v>39.8510538748</v>
          </cell>
          <cell r="BE191">
            <v>42.511551964</v>
          </cell>
          <cell r="BF191">
            <v>43.4136545796</v>
          </cell>
          <cell r="BG191">
            <v>42.4348955771</v>
          </cell>
          <cell r="BH191">
            <v>50.3897000777</v>
          </cell>
          <cell r="BI191">
            <v>47.5068360076</v>
          </cell>
          <cell r="BJ191">
            <v>47.8769957005</v>
          </cell>
          <cell r="BK191">
            <v>47.3881427344</v>
          </cell>
          <cell r="BL191">
            <v>50.0015967653</v>
          </cell>
          <cell r="BM191">
            <v>50.0396510643</v>
          </cell>
        </row>
        <row r="192">
          <cell r="A192" t="str">
            <v>Peru</v>
          </cell>
          <cell r="B192" t="str">
            <v>PER</v>
          </cell>
          <cell r="C192" t="str">
            <v>Liner shipping connectivity index (maximum value in 2004 = 100)</v>
          </cell>
          <cell r="D192" t="str">
            <v>IS.SHP.GCNW.XQ</v>
          </cell>
        </row>
        <row r="192">
          <cell r="AY192">
            <v>18.3577227318</v>
          </cell>
          <cell r="AZ192">
            <v>17.2485586554</v>
          </cell>
          <cell r="BA192">
            <v>17.4475975059</v>
          </cell>
          <cell r="BB192">
            <v>21.9815154685</v>
          </cell>
          <cell r="BC192">
            <v>25.8010346442</v>
          </cell>
          <cell r="BD192">
            <v>30.2003654591</v>
          </cell>
          <cell r="BE192">
            <v>29.684378672</v>
          </cell>
          <cell r="BF192">
            <v>30.4951239454</v>
          </cell>
          <cell r="BG192">
            <v>30.8695086756</v>
          </cell>
          <cell r="BH192">
            <v>31.7130422124</v>
          </cell>
          <cell r="BI192">
            <v>37.7567804228</v>
          </cell>
          <cell r="BJ192">
            <v>37.8635238282</v>
          </cell>
          <cell r="BK192">
            <v>38.3135022682</v>
          </cell>
          <cell r="BL192">
            <v>40.1547594412</v>
          </cell>
          <cell r="BM192">
            <v>39.2007414528</v>
          </cell>
        </row>
        <row r="193">
          <cell r="A193" t="str">
            <v>Philippines</v>
          </cell>
          <cell r="B193" t="str">
            <v>PHL</v>
          </cell>
          <cell r="C193" t="str">
            <v>Liner shipping connectivity index (maximum value in 2004 = 100)</v>
          </cell>
          <cell r="D193" t="str">
            <v>IS.SHP.GCNW.XQ</v>
          </cell>
        </row>
        <row r="193">
          <cell r="AY193">
            <v>19.1443319766</v>
          </cell>
          <cell r="AZ193">
            <v>20.8216983</v>
          </cell>
          <cell r="BA193">
            <v>20.3702899842</v>
          </cell>
          <cell r="BB193">
            <v>20.8613062494</v>
          </cell>
          <cell r="BC193">
            <v>21.8374969244</v>
          </cell>
          <cell r="BD193">
            <v>21.3495519612</v>
          </cell>
          <cell r="BE193">
            <v>23.0452813711</v>
          </cell>
          <cell r="BF193">
            <v>25.9302299627</v>
          </cell>
          <cell r="BG193">
            <v>23.1349493171</v>
          </cell>
          <cell r="BH193">
            <v>25.8463580865</v>
          </cell>
          <cell r="BI193">
            <v>29.932786438</v>
          </cell>
          <cell r="BJ193">
            <v>30.2016515526</v>
          </cell>
          <cell r="BK193">
            <v>31.4811601456</v>
          </cell>
          <cell r="BL193">
            <v>30.5055815497</v>
          </cell>
          <cell r="BM193">
            <v>29.2474289842</v>
          </cell>
        </row>
        <row r="194">
          <cell r="A194" t="str">
            <v>Palau</v>
          </cell>
          <cell r="B194" t="str">
            <v>PLW</v>
          </cell>
          <cell r="C194" t="str">
            <v>Liner shipping connectivity index (maximum value in 2004 = 100)</v>
          </cell>
          <cell r="D194" t="str">
            <v>IS.SHP.GCNW.XQ</v>
          </cell>
        </row>
        <row r="194">
          <cell r="AY194">
            <v>2.5355426128</v>
          </cell>
          <cell r="AZ194">
            <v>3.7733989804</v>
          </cell>
          <cell r="BA194">
            <v>3.9248235095</v>
          </cell>
          <cell r="BB194">
            <v>3.8187176141</v>
          </cell>
          <cell r="BC194">
            <v>3.8176795983</v>
          </cell>
          <cell r="BD194">
            <v>3.2848843396</v>
          </cell>
          <cell r="BE194">
            <v>3.2848843396</v>
          </cell>
          <cell r="BF194">
            <v>3.7156245619</v>
          </cell>
          <cell r="BG194">
            <v>3.7159493832</v>
          </cell>
        </row>
        <row r="194">
          <cell r="BI194">
            <v>3.786645487</v>
          </cell>
          <cell r="BJ194">
            <v>3.4351044963</v>
          </cell>
          <cell r="BK194">
            <v>3.405003246</v>
          </cell>
          <cell r="BL194">
            <v>3.2304838022</v>
          </cell>
          <cell r="BM194">
            <v>2.613364713</v>
          </cell>
        </row>
        <row r="195">
          <cell r="A195" t="str">
            <v>Papua New Guinea</v>
          </cell>
          <cell r="B195" t="str">
            <v>PNG</v>
          </cell>
          <cell r="C195" t="str">
            <v>Liner shipping connectivity index (maximum value in 2004 = 100)</v>
          </cell>
          <cell r="D195" t="str">
            <v>IS.SHP.GCNW.XQ</v>
          </cell>
        </row>
        <row r="195">
          <cell r="AY195">
            <v>9.3526513037</v>
          </cell>
          <cell r="AZ195">
            <v>9.3353994363</v>
          </cell>
          <cell r="BA195">
            <v>9.5850396127</v>
          </cell>
          <cell r="BB195">
            <v>7.4079126246</v>
          </cell>
          <cell r="BC195">
            <v>7.5313741268</v>
          </cell>
          <cell r="BD195">
            <v>7.8084762808</v>
          </cell>
          <cell r="BE195">
            <v>9.1643295017</v>
          </cell>
          <cell r="BF195">
            <v>10.6928252771</v>
          </cell>
          <cell r="BG195">
            <v>10.8946490373</v>
          </cell>
          <cell r="BH195">
            <v>9.9638390246</v>
          </cell>
          <cell r="BI195">
            <v>10.1232487757</v>
          </cell>
          <cell r="BJ195">
            <v>10.4804652446</v>
          </cell>
          <cell r="BK195">
            <v>10.9273533512</v>
          </cell>
          <cell r="BL195">
            <v>10.4864457991</v>
          </cell>
          <cell r="BM195">
            <v>11.1722429535</v>
          </cell>
        </row>
        <row r="196">
          <cell r="A196" t="str">
            <v>Poland</v>
          </cell>
          <cell r="B196" t="str">
            <v>POL</v>
          </cell>
          <cell r="C196" t="str">
            <v>Liner shipping connectivity index (maximum value in 2004 = 100)</v>
          </cell>
          <cell r="D196" t="str">
            <v>IS.SHP.GCNW.XQ</v>
          </cell>
        </row>
        <row r="196">
          <cell r="AY196">
            <v>10.1418504944</v>
          </cell>
          <cell r="AZ196">
            <v>9.2608076418</v>
          </cell>
          <cell r="BA196">
            <v>9.6594441498</v>
          </cell>
          <cell r="BB196">
            <v>25.2912178179</v>
          </cell>
          <cell r="BC196">
            <v>24.8861057829</v>
          </cell>
          <cell r="BD196">
            <v>37.5310392946</v>
          </cell>
          <cell r="BE196">
            <v>37.6722641884</v>
          </cell>
          <cell r="BF196">
            <v>44.6265287002</v>
          </cell>
          <cell r="BG196">
            <v>44.3544116163</v>
          </cell>
          <cell r="BH196">
            <v>43.5964464529</v>
          </cell>
          <cell r="BI196">
            <v>46.3565154149</v>
          </cell>
          <cell r="BJ196">
            <v>50.1130812781</v>
          </cell>
          <cell r="BK196">
            <v>51.2220487048</v>
          </cell>
          <cell r="BL196">
            <v>56.6512042385</v>
          </cell>
          <cell r="BM196">
            <v>52.1569315426</v>
          </cell>
        </row>
        <row r="197">
          <cell r="A197" t="str">
            <v>Pre-demographic dividend</v>
          </cell>
          <cell r="B197" t="str">
            <v>PRE</v>
          </cell>
          <cell r="C197" t="str">
            <v>Liner shipping connectivity index (maximum value in 2004 = 100)</v>
          </cell>
          <cell r="D197" t="str">
            <v>IS.SHP.GCNW.XQ</v>
          </cell>
        </row>
        <row r="198">
          <cell r="A198" t="str">
            <v>Puerto Rico</v>
          </cell>
          <cell r="B198" t="str">
            <v>PRI</v>
          </cell>
          <cell r="C198" t="str">
            <v>Liner shipping connectivity index (maximum value in 2004 = 100)</v>
          </cell>
          <cell r="D198" t="str">
            <v>IS.SHP.GCNW.XQ</v>
          </cell>
        </row>
        <row r="198">
          <cell r="AY198">
            <v>17.6945941637</v>
          </cell>
          <cell r="AZ198">
            <v>17.6806520959</v>
          </cell>
          <cell r="BA198">
            <v>13.4702216967</v>
          </cell>
          <cell r="BB198">
            <v>13.8182155495</v>
          </cell>
          <cell r="BC198">
            <v>12.6004810619</v>
          </cell>
          <cell r="BD198">
            <v>11.4740841781</v>
          </cell>
          <cell r="BE198">
            <v>11.6590255637</v>
          </cell>
          <cell r="BF198">
            <v>10.994087756</v>
          </cell>
          <cell r="BG198">
            <v>10.3613645605</v>
          </cell>
          <cell r="BH198">
            <v>10.3940867075</v>
          </cell>
          <cell r="BI198">
            <v>12.50867481</v>
          </cell>
          <cell r="BJ198">
            <v>12.8138476281</v>
          </cell>
          <cell r="BK198">
            <v>12.4905013643</v>
          </cell>
          <cell r="BL198">
            <v>13.9351673636</v>
          </cell>
          <cell r="BM198">
            <v>13.0729219083</v>
          </cell>
        </row>
        <row r="199">
          <cell r="A199" t="str">
            <v>Korea, Dem. People's Rep.</v>
          </cell>
          <cell r="B199" t="str">
            <v>PRK</v>
          </cell>
          <cell r="C199" t="str">
            <v>Liner shipping connectivity index (maximum value in 2004 = 100)</v>
          </cell>
          <cell r="D199" t="str">
            <v>IS.SHP.GCNW.XQ</v>
          </cell>
        </row>
        <row r="199">
          <cell r="AY199">
            <v>0.6972035984</v>
          </cell>
          <cell r="AZ199">
            <v>1.1338416618</v>
          </cell>
          <cell r="BA199">
            <v>0.8881447573</v>
          </cell>
          <cell r="BB199">
            <v>0.8881447573</v>
          </cell>
          <cell r="BC199">
            <v>0.8881447573</v>
          </cell>
          <cell r="BD199">
            <v>0.8881447573</v>
          </cell>
          <cell r="BE199">
            <v>0.8881447573</v>
          </cell>
        </row>
        <row r="200">
          <cell r="A200" t="str">
            <v>Portugal</v>
          </cell>
          <cell r="B200" t="str">
            <v>PRT</v>
          </cell>
          <cell r="C200" t="str">
            <v>Liner shipping connectivity index (maximum value in 2004 = 100)</v>
          </cell>
          <cell r="D200" t="str">
            <v>IS.SHP.GCNW.XQ</v>
          </cell>
        </row>
        <row r="200">
          <cell r="AY200">
            <v>27.7890340984</v>
          </cell>
          <cell r="AZ200">
            <v>27.422559468</v>
          </cell>
          <cell r="BA200">
            <v>36.3874803654</v>
          </cell>
          <cell r="BB200">
            <v>44.9680091542</v>
          </cell>
          <cell r="BC200">
            <v>42.9773046589</v>
          </cell>
          <cell r="BD200">
            <v>44.4184637548</v>
          </cell>
          <cell r="BE200">
            <v>43.896408517</v>
          </cell>
          <cell r="BF200">
            <v>45.1675826324</v>
          </cell>
          <cell r="BG200">
            <v>44.3966010286</v>
          </cell>
          <cell r="BH200">
            <v>45.1662953132</v>
          </cell>
          <cell r="BI200">
            <v>43.6354954045</v>
          </cell>
          <cell r="BJ200">
            <v>46.479816087</v>
          </cell>
          <cell r="BK200">
            <v>59.7446333391</v>
          </cell>
          <cell r="BL200">
            <v>44.1828909781</v>
          </cell>
          <cell r="BM200">
            <v>56.3380383782</v>
          </cell>
        </row>
        <row r="201">
          <cell r="A201" t="str">
            <v>Paraguay</v>
          </cell>
          <cell r="B201" t="str">
            <v>PRY</v>
          </cell>
          <cell r="C201" t="str">
            <v>Liner shipping connectivity index (maximum value in 2004 = 100)</v>
          </cell>
          <cell r="D201" t="str">
            <v>IS.SHP.GCNW.XQ</v>
          </cell>
        </row>
        <row r="201">
          <cell r="AZ201">
            <v>0.9774485926</v>
          </cell>
          <cell r="BA201">
            <v>0.9774485926</v>
          </cell>
          <cell r="BB201">
            <v>1.0425493</v>
          </cell>
          <cell r="BC201">
            <v>1.0425493</v>
          </cell>
          <cell r="BD201">
            <v>1.0420514761</v>
          </cell>
          <cell r="BE201">
            <v>0.9969708202</v>
          </cell>
          <cell r="BF201">
            <v>0.9975780948</v>
          </cell>
          <cell r="BG201">
            <v>0.9975780948</v>
          </cell>
          <cell r="BH201">
            <v>0.9975780948</v>
          </cell>
          <cell r="BI201">
            <v>0.9975780948</v>
          </cell>
          <cell r="BJ201">
            <v>0.9975780948</v>
          </cell>
          <cell r="BK201">
            <v>1.3180942562</v>
          </cell>
          <cell r="BL201">
            <v>1.8507626366</v>
          </cell>
          <cell r="BM201">
            <v>1.8507626366</v>
          </cell>
        </row>
        <row r="202">
          <cell r="A202" t="str">
            <v>West Bank and Gaza</v>
          </cell>
          <cell r="B202" t="str">
            <v>PSE</v>
          </cell>
          <cell r="C202" t="str">
            <v>Liner shipping connectivity index (maximum value in 2004 = 100)</v>
          </cell>
          <cell r="D202" t="str">
            <v>IS.SHP.GCNW.XQ</v>
          </cell>
        </row>
        <row r="203">
          <cell r="A203" t="str">
            <v>Pacific island small states</v>
          </cell>
          <cell r="B203" t="str">
            <v>PSS</v>
          </cell>
          <cell r="C203" t="str">
            <v>Liner shipping connectivity index (maximum value in 2004 = 100)</v>
          </cell>
          <cell r="D203" t="str">
            <v>IS.SHP.GCNW.XQ</v>
          </cell>
        </row>
        <row r="204">
          <cell r="A204" t="str">
            <v>Post-demographic dividend</v>
          </cell>
          <cell r="B204" t="str">
            <v>PST</v>
          </cell>
          <cell r="C204" t="str">
            <v>Liner shipping connectivity index (maximum value in 2004 = 100)</v>
          </cell>
          <cell r="D204" t="str">
            <v>IS.SHP.GCNW.XQ</v>
          </cell>
        </row>
        <row r="205">
          <cell r="A205" t="str">
            <v>French Polynesia</v>
          </cell>
          <cell r="B205" t="str">
            <v>PYF</v>
          </cell>
          <cell r="C205" t="str">
            <v>Liner shipping connectivity index (maximum value in 2004 = 100)</v>
          </cell>
          <cell r="D205" t="str">
            <v>IS.SHP.GCNW.XQ</v>
          </cell>
        </row>
        <row r="205">
          <cell r="AY205">
            <v>10.8572465</v>
          </cell>
          <cell r="AZ205">
            <v>12.0993961939</v>
          </cell>
          <cell r="BA205">
            <v>11.7126058323</v>
          </cell>
          <cell r="BB205">
            <v>10.4637359613</v>
          </cell>
          <cell r="BC205">
            <v>10.3458246048</v>
          </cell>
          <cell r="BD205">
            <v>10.6060389563</v>
          </cell>
          <cell r="BE205">
            <v>11.4003965445</v>
          </cell>
          <cell r="BF205">
            <v>10.986948668</v>
          </cell>
          <cell r="BG205">
            <v>9.1360390703</v>
          </cell>
          <cell r="BH205">
            <v>12.2773053483</v>
          </cell>
          <cell r="BI205">
            <v>12.5116920174</v>
          </cell>
          <cell r="BJ205">
            <v>13.1012124401</v>
          </cell>
          <cell r="BK205">
            <v>10.0278304544</v>
          </cell>
          <cell r="BL205">
            <v>14.5416604428</v>
          </cell>
          <cell r="BM205">
            <v>13.8658888882</v>
          </cell>
        </row>
        <row r="206">
          <cell r="A206" t="str">
            <v>Qatar</v>
          </cell>
          <cell r="B206" t="str">
            <v>QAT</v>
          </cell>
          <cell r="C206" t="str">
            <v>Liner shipping connectivity index (maximum value in 2004 = 100)</v>
          </cell>
          <cell r="D206" t="str">
            <v>IS.SHP.GCNW.XQ</v>
          </cell>
        </row>
        <row r="206">
          <cell r="AY206">
            <v>7.643580608</v>
          </cell>
          <cell r="AZ206">
            <v>8.5879706306</v>
          </cell>
          <cell r="BA206">
            <v>9.203258023</v>
          </cell>
          <cell r="BB206">
            <v>9.384443851</v>
          </cell>
          <cell r="BC206">
            <v>7.1392173473</v>
          </cell>
          <cell r="BD206">
            <v>8.383930746</v>
          </cell>
          <cell r="BE206">
            <v>8.2905179134</v>
          </cell>
          <cell r="BF206">
            <v>7.5525348066</v>
          </cell>
          <cell r="BG206">
            <v>7.949612716</v>
          </cell>
          <cell r="BH206">
            <v>10.4663559007</v>
          </cell>
          <cell r="BI206">
            <v>8.2900254337</v>
          </cell>
          <cell r="BJ206">
            <v>27.3417284307</v>
          </cell>
          <cell r="BK206">
            <v>34.6985263213</v>
          </cell>
          <cell r="BL206">
            <v>34.0499184712</v>
          </cell>
          <cell r="BM206">
            <v>36.8528126453</v>
          </cell>
        </row>
        <row r="207">
          <cell r="A207" t="str">
            <v>Romania</v>
          </cell>
          <cell r="B207" t="str">
            <v>ROU</v>
          </cell>
          <cell r="C207" t="str">
            <v>Liner shipping connectivity index (maximum value in 2004 = 100)</v>
          </cell>
          <cell r="D207" t="str">
            <v>IS.SHP.GCNW.XQ</v>
          </cell>
        </row>
        <row r="207">
          <cell r="AY207">
            <v>20.8182492765</v>
          </cell>
          <cell r="AZ207">
            <v>22.5699168546</v>
          </cell>
          <cell r="BA207">
            <v>21.5131631924</v>
          </cell>
          <cell r="BB207">
            <v>18.8366207986</v>
          </cell>
          <cell r="BC207">
            <v>18.2399058155</v>
          </cell>
          <cell r="BD207">
            <v>21.3399624857</v>
          </cell>
          <cell r="BE207">
            <v>22.1899211158</v>
          </cell>
          <cell r="BF207">
            <v>23.0335834709</v>
          </cell>
          <cell r="BG207">
            <v>24.7451726965</v>
          </cell>
          <cell r="BH207">
            <v>25.107167784</v>
          </cell>
          <cell r="BI207">
            <v>24.6783308234</v>
          </cell>
          <cell r="BJ207">
            <v>26.8011774636</v>
          </cell>
          <cell r="BK207">
            <v>26.153802048</v>
          </cell>
          <cell r="BL207">
            <v>26.0729770591</v>
          </cell>
          <cell r="BM207">
            <v>26.0910481279</v>
          </cell>
        </row>
        <row r="208">
          <cell r="A208" t="str">
            <v>Russian Federation</v>
          </cell>
          <cell r="B208" t="str">
            <v>RUS</v>
          </cell>
          <cell r="C208" t="str">
            <v>Liner shipping connectivity index (maximum value in 2004 = 100)</v>
          </cell>
          <cell r="D208" t="str">
            <v>IS.SHP.GCNW.XQ</v>
          </cell>
        </row>
        <row r="208">
          <cell r="AY208">
            <v>19.3024965529</v>
          </cell>
          <cell r="AZ208">
            <v>22.8960218579</v>
          </cell>
          <cell r="BA208">
            <v>28.7499056349</v>
          </cell>
          <cell r="BB208">
            <v>26.419423631</v>
          </cell>
          <cell r="BC208">
            <v>27.9264050753</v>
          </cell>
          <cell r="BD208">
            <v>31.8180718648</v>
          </cell>
          <cell r="BE208">
            <v>46.001104389</v>
          </cell>
          <cell r="BF208">
            <v>46.8225106714</v>
          </cell>
          <cell r="BG208">
            <v>46.9700196669</v>
          </cell>
          <cell r="BH208">
            <v>53.1217085969</v>
          </cell>
          <cell r="BI208">
            <v>42.8443188085</v>
          </cell>
          <cell r="BJ208">
            <v>44.758409404</v>
          </cell>
          <cell r="BK208">
            <v>43.5123570599</v>
          </cell>
          <cell r="BL208">
            <v>37.4231312627</v>
          </cell>
          <cell r="BM208">
            <v>34.6082954769</v>
          </cell>
        </row>
        <row r="209">
          <cell r="A209" t="str">
            <v>Rwanda</v>
          </cell>
          <cell r="B209" t="str">
            <v>RWA</v>
          </cell>
          <cell r="C209" t="str">
            <v>Liner shipping connectivity index (maximum value in 2004 = 100)</v>
          </cell>
          <cell r="D209" t="str">
            <v>IS.SHP.GCNW.XQ</v>
          </cell>
        </row>
        <row r="210">
          <cell r="A210" t="str">
            <v>South Asia</v>
          </cell>
          <cell r="B210" t="str">
            <v>SAS</v>
          </cell>
          <cell r="C210" t="str">
            <v>Liner shipping connectivity index (maximum value in 2004 = 100)</v>
          </cell>
          <cell r="D210" t="str">
            <v>IS.SHP.GCNW.XQ</v>
          </cell>
        </row>
        <row r="211">
          <cell r="A211" t="str">
            <v>Saudi Arabia</v>
          </cell>
          <cell r="B211" t="str">
            <v>SAU</v>
          </cell>
          <cell r="C211" t="str">
            <v>Liner shipping connectivity index (maximum value in 2004 = 100)</v>
          </cell>
          <cell r="D211" t="str">
            <v>IS.SHP.GCNW.XQ</v>
          </cell>
        </row>
        <row r="211">
          <cell r="AY211">
            <v>41.1980716222</v>
          </cell>
          <cell r="AZ211">
            <v>45.4991119022</v>
          </cell>
          <cell r="BA211">
            <v>42.8236561329</v>
          </cell>
          <cell r="BB211">
            <v>43.9849168375</v>
          </cell>
          <cell r="BC211">
            <v>48.68251257</v>
          </cell>
          <cell r="BD211">
            <v>52.9266210129</v>
          </cell>
          <cell r="BE211">
            <v>49.3304615976</v>
          </cell>
          <cell r="BF211">
            <v>49.973901955</v>
          </cell>
          <cell r="BG211">
            <v>53.7831380584</v>
          </cell>
          <cell r="BH211">
            <v>50.9785568057</v>
          </cell>
          <cell r="BI211">
            <v>52.7322873462</v>
          </cell>
          <cell r="BJ211">
            <v>56.7460549562</v>
          </cell>
          <cell r="BK211">
            <v>57.8308861074</v>
          </cell>
          <cell r="BL211">
            <v>64.611879848</v>
          </cell>
          <cell r="BM211">
            <v>70.0021333367</v>
          </cell>
        </row>
        <row r="212">
          <cell r="A212" t="str">
            <v>Sudan</v>
          </cell>
          <cell r="B212" t="str">
            <v>SDN</v>
          </cell>
          <cell r="C212" t="str">
            <v>Liner shipping connectivity index (maximum value in 2004 = 100)</v>
          </cell>
          <cell r="D212" t="str">
            <v>IS.SHP.GCNW.XQ</v>
          </cell>
        </row>
        <row r="212">
          <cell r="AY212">
            <v>7.7354532376</v>
          </cell>
          <cell r="AZ212">
            <v>8.6463020636</v>
          </cell>
          <cell r="BA212">
            <v>7.6765416045</v>
          </cell>
          <cell r="BB212">
            <v>10.8855983026</v>
          </cell>
          <cell r="BC212">
            <v>9.9762801626</v>
          </cell>
          <cell r="BD212">
            <v>11.2910368953</v>
          </cell>
          <cell r="BE212">
            <v>11.038700943</v>
          </cell>
          <cell r="BF212">
            <v>13.5410576196</v>
          </cell>
          <cell r="BG212">
            <v>13.2794294733</v>
          </cell>
          <cell r="BH212">
            <v>16.8003269471</v>
          </cell>
          <cell r="BI212">
            <v>18.4266047292</v>
          </cell>
          <cell r="BJ212">
            <v>19.1441997628</v>
          </cell>
          <cell r="BK212">
            <v>10.0265660128</v>
          </cell>
          <cell r="BL212">
            <v>8.9116560094</v>
          </cell>
          <cell r="BM212">
            <v>9.5230670592</v>
          </cell>
        </row>
        <row r="213">
          <cell r="A213" t="str">
            <v>Senegal</v>
          </cell>
          <cell r="B213" t="str">
            <v>SEN</v>
          </cell>
          <cell r="C213" t="str">
            <v>Liner shipping connectivity index (maximum value in 2004 = 100)</v>
          </cell>
          <cell r="D213" t="str">
            <v>IS.SHP.GCNW.XQ</v>
          </cell>
        </row>
        <row r="213">
          <cell r="AY213">
            <v>15.2380422881</v>
          </cell>
          <cell r="AZ213">
            <v>16.7493417929</v>
          </cell>
          <cell r="BA213">
            <v>15.4341091745</v>
          </cell>
          <cell r="BB213">
            <v>16.4969489127</v>
          </cell>
          <cell r="BC213">
            <v>13.4832128224</v>
          </cell>
          <cell r="BD213">
            <v>14.4379041431</v>
          </cell>
          <cell r="BE213">
            <v>13.6455360717</v>
          </cell>
          <cell r="BF213">
            <v>13.8238010552</v>
          </cell>
          <cell r="BG213">
            <v>14.0182795776</v>
          </cell>
          <cell r="BH213">
            <v>16.6148453051</v>
          </cell>
          <cell r="BI213">
            <v>16.67368058</v>
          </cell>
          <cell r="BJ213">
            <v>18.6591155682</v>
          </cell>
          <cell r="BK213">
            <v>17.0942938673</v>
          </cell>
          <cell r="BL213">
            <v>16.8825451148</v>
          </cell>
          <cell r="BM213">
            <v>17.0321028723</v>
          </cell>
        </row>
        <row r="214">
          <cell r="A214" t="str">
            <v>Singapore</v>
          </cell>
          <cell r="B214" t="str">
            <v>SGP</v>
          </cell>
          <cell r="C214" t="str">
            <v>Liner shipping connectivity index (maximum value in 2004 = 100)</v>
          </cell>
          <cell r="D214" t="str">
            <v>IS.SHP.GCNW.XQ</v>
          </cell>
        </row>
        <row r="214">
          <cell r="AY214">
            <v>84.278424343</v>
          </cell>
          <cell r="AZ214">
            <v>85.1021041711</v>
          </cell>
          <cell r="BA214">
            <v>87.5425148978</v>
          </cell>
          <cell r="BB214">
            <v>90.6669739009</v>
          </cell>
          <cell r="BC214">
            <v>93.9991620741</v>
          </cell>
          <cell r="BD214">
            <v>94.7584850843</v>
          </cell>
          <cell r="BE214">
            <v>95.4198917645</v>
          </cell>
          <cell r="BF214">
            <v>100.4242293369</v>
          </cell>
          <cell r="BG214">
            <v>98.0985209602</v>
          </cell>
          <cell r="BH214">
            <v>99.9240520934</v>
          </cell>
          <cell r="BI214">
            <v>97.9873783538</v>
          </cell>
          <cell r="BJ214">
            <v>107.8204664979</v>
          </cell>
          <cell r="BK214">
            <v>109.4661871753</v>
          </cell>
          <cell r="BL214">
            <v>105.6283388223</v>
          </cell>
          <cell r="BM214">
            <v>113.7749796022</v>
          </cell>
        </row>
        <row r="215">
          <cell r="A215" t="str">
            <v>Solomon Islands</v>
          </cell>
          <cell r="B215" t="str">
            <v>SLB</v>
          </cell>
          <cell r="C215" t="str">
            <v>Liner shipping connectivity index (maximum value in 2004 = 100)</v>
          </cell>
          <cell r="D215" t="str">
            <v>IS.SHP.GCNW.XQ</v>
          </cell>
        </row>
        <row r="215">
          <cell r="AY215">
            <v>5.5729997025</v>
          </cell>
          <cell r="AZ215">
            <v>5.6659165036</v>
          </cell>
          <cell r="BA215">
            <v>7.9522710711</v>
          </cell>
          <cell r="BB215">
            <v>7.0248183377</v>
          </cell>
          <cell r="BC215">
            <v>6.1515684598</v>
          </cell>
          <cell r="BD215">
            <v>7.8428054642</v>
          </cell>
          <cell r="BE215">
            <v>8.1767324681</v>
          </cell>
          <cell r="BF215">
            <v>9.3867378755</v>
          </cell>
          <cell r="BG215">
            <v>9.3223267994</v>
          </cell>
          <cell r="BH215">
            <v>8.9873789157</v>
          </cell>
          <cell r="BI215">
            <v>8.5371351806</v>
          </cell>
          <cell r="BJ215">
            <v>8.9441522747</v>
          </cell>
          <cell r="BK215">
            <v>9.1115800715</v>
          </cell>
          <cell r="BL215">
            <v>8.5124608467</v>
          </cell>
          <cell r="BM215">
            <v>8.9603212309</v>
          </cell>
        </row>
        <row r="216">
          <cell r="A216" t="str">
            <v>Sierra Leone</v>
          </cell>
          <cell r="B216" t="str">
            <v>SLE</v>
          </cell>
          <cell r="C216" t="str">
            <v>Liner shipping connectivity index (maximum value in 2004 = 100)</v>
          </cell>
          <cell r="D216" t="str">
            <v>IS.SHP.GCNW.XQ</v>
          </cell>
        </row>
        <row r="216">
          <cell r="AY216">
            <v>4.5824960386</v>
          </cell>
          <cell r="AZ216">
            <v>5.8206407934</v>
          </cell>
          <cell r="BA216">
            <v>6.3463949731</v>
          </cell>
          <cell r="BB216">
            <v>5.3262458492</v>
          </cell>
          <cell r="BC216">
            <v>5.3215889007</v>
          </cell>
          <cell r="BD216">
            <v>4.8776235226</v>
          </cell>
          <cell r="BE216">
            <v>8.889547556</v>
          </cell>
          <cell r="BF216">
            <v>9.8335219123</v>
          </cell>
          <cell r="BG216">
            <v>10.189378539</v>
          </cell>
          <cell r="BH216">
            <v>8.4310181285</v>
          </cell>
          <cell r="BI216">
            <v>7.9161963015</v>
          </cell>
          <cell r="BJ216">
            <v>8.4377231578</v>
          </cell>
          <cell r="BK216">
            <v>7.0966336525</v>
          </cell>
          <cell r="BL216">
            <v>6.5123895746</v>
          </cell>
          <cell r="BM216">
            <v>12.7940397555</v>
          </cell>
        </row>
        <row r="217">
          <cell r="A217" t="str">
            <v>El Salvador</v>
          </cell>
          <cell r="B217" t="str">
            <v>SLV</v>
          </cell>
          <cell r="C217" t="str">
            <v>Liner shipping connectivity index (maximum value in 2004 = 100)</v>
          </cell>
          <cell r="D217" t="str">
            <v>IS.SHP.GCNW.XQ</v>
          </cell>
        </row>
        <row r="217">
          <cell r="AY217">
            <v>8.2039481345</v>
          </cell>
          <cell r="AZ217">
            <v>8.3389675669</v>
          </cell>
          <cell r="BA217">
            <v>8.7406324709</v>
          </cell>
          <cell r="BB217">
            <v>8.5671066877</v>
          </cell>
          <cell r="BC217">
            <v>8.3170633473</v>
          </cell>
          <cell r="BD217">
            <v>8.1532589664</v>
          </cell>
          <cell r="BE217">
            <v>8.039227073</v>
          </cell>
          <cell r="BF217">
            <v>7.7256038859</v>
          </cell>
          <cell r="BG217">
            <v>8.687485561</v>
          </cell>
          <cell r="BH217">
            <v>8.2535953492</v>
          </cell>
          <cell r="BI217">
            <v>9.135705801</v>
          </cell>
          <cell r="BJ217">
            <v>9.7553337204</v>
          </cell>
          <cell r="BK217">
            <v>9.4342897631</v>
          </cell>
          <cell r="BL217">
            <v>9.4699178033</v>
          </cell>
          <cell r="BM217">
            <v>8.4373285225</v>
          </cell>
        </row>
        <row r="218">
          <cell r="A218" t="str">
            <v>San Marino</v>
          </cell>
          <cell r="B218" t="str">
            <v>SMR</v>
          </cell>
          <cell r="C218" t="str">
            <v>Liner shipping connectivity index (maximum value in 2004 = 100)</v>
          </cell>
          <cell r="D218" t="str">
            <v>IS.SHP.GCNW.XQ</v>
          </cell>
        </row>
        <row r="219">
          <cell r="A219" t="str">
            <v>Somalia</v>
          </cell>
          <cell r="B219" t="str">
            <v>SOM</v>
          </cell>
          <cell r="C219" t="str">
            <v>Liner shipping connectivity index (maximum value in 2004 = 100)</v>
          </cell>
          <cell r="D219" t="str">
            <v>IS.SHP.GCNW.XQ</v>
          </cell>
        </row>
        <row r="219">
          <cell r="AY219">
            <v>4.1879941074</v>
          </cell>
          <cell r="AZ219">
            <v>4.1754247225</v>
          </cell>
          <cell r="BA219">
            <v>3.9002913843</v>
          </cell>
          <cell r="BB219">
            <v>4.5344724023</v>
          </cell>
          <cell r="BC219">
            <v>5.0135093671</v>
          </cell>
          <cell r="BD219">
            <v>5.0289728332</v>
          </cell>
          <cell r="BE219">
            <v>0.9318467079</v>
          </cell>
          <cell r="BF219">
            <v>5.1990832005</v>
          </cell>
          <cell r="BG219">
            <v>6.3414296521</v>
          </cell>
          <cell r="BH219">
            <v>7.6761824276</v>
          </cell>
          <cell r="BI219">
            <v>8.9319219937</v>
          </cell>
          <cell r="BJ219">
            <v>11.1168743012</v>
          </cell>
          <cell r="BK219">
            <v>8.1583659373</v>
          </cell>
          <cell r="BL219">
            <v>8.4718342377</v>
          </cell>
          <cell r="BM219">
            <v>10.1329912761</v>
          </cell>
        </row>
        <row r="220">
          <cell r="A220" t="str">
            <v>Serbia</v>
          </cell>
          <cell r="B220" t="str">
            <v>SRB</v>
          </cell>
          <cell r="C220" t="str">
            <v>Liner shipping connectivity index (maximum value in 2004 = 100)</v>
          </cell>
          <cell r="D220" t="str">
            <v>IS.SHP.GCNW.XQ</v>
          </cell>
        </row>
        <row r="220">
          <cell r="AY220">
            <v>1.5442005609</v>
          </cell>
          <cell r="AZ220">
            <v>1.5442005609</v>
          </cell>
        </row>
        <row r="221">
          <cell r="A221" t="str">
            <v>Sub-Saharan Africa (excluding high income)</v>
          </cell>
          <cell r="B221" t="str">
            <v>SSA</v>
          </cell>
          <cell r="C221" t="str">
            <v>Liner shipping connectivity index (maximum value in 2004 = 100)</v>
          </cell>
          <cell r="D221" t="str">
            <v>IS.SHP.GCNW.XQ</v>
          </cell>
        </row>
        <row r="222">
          <cell r="A222" t="str">
            <v>South Sudan</v>
          </cell>
          <cell r="B222" t="str">
            <v>SSD</v>
          </cell>
          <cell r="C222" t="str">
            <v>Liner shipping connectivity index (maximum value in 2004 = 100)</v>
          </cell>
          <cell r="D222" t="str">
            <v>IS.SHP.GCNW.XQ</v>
          </cell>
        </row>
        <row r="223">
          <cell r="A223" t="str">
            <v>Sub-Saharan Africa</v>
          </cell>
          <cell r="B223" t="str">
            <v>SSF</v>
          </cell>
          <cell r="C223" t="str">
            <v>Liner shipping connectivity index (maximum value in 2004 = 100)</v>
          </cell>
          <cell r="D223" t="str">
            <v>IS.SHP.GCNW.XQ</v>
          </cell>
        </row>
        <row r="224">
          <cell r="A224" t="str">
            <v>Small states</v>
          </cell>
          <cell r="B224" t="str">
            <v>SST</v>
          </cell>
          <cell r="C224" t="str">
            <v>Liner shipping connectivity index (maximum value in 2004 = 100)</v>
          </cell>
          <cell r="D224" t="str">
            <v>IS.SHP.GCNW.XQ</v>
          </cell>
        </row>
        <row r="225">
          <cell r="A225" t="str">
            <v>Sao Tome and Principe</v>
          </cell>
          <cell r="B225" t="str">
            <v>STP</v>
          </cell>
          <cell r="C225" t="str">
            <v>Liner shipping connectivity index (maximum value in 2004 = 100)</v>
          </cell>
          <cell r="D225" t="str">
            <v>IS.SHP.GCNW.XQ</v>
          </cell>
        </row>
        <row r="225">
          <cell r="AY225">
            <v>3.6898909439</v>
          </cell>
          <cell r="AZ225">
            <v>2.7269257302</v>
          </cell>
          <cell r="BA225">
            <v>2.5935002746</v>
          </cell>
          <cell r="BB225">
            <v>2.7124495922</v>
          </cell>
          <cell r="BC225">
            <v>3.9358186431</v>
          </cell>
          <cell r="BD225">
            <v>6.5939591525</v>
          </cell>
          <cell r="BE225">
            <v>6.4225039595</v>
          </cell>
          <cell r="BF225">
            <v>6.5720046323</v>
          </cell>
          <cell r="BG225">
            <v>5.4798632398</v>
          </cell>
          <cell r="BH225">
            <v>5.7376939426</v>
          </cell>
          <cell r="BI225">
            <v>6.0523511253</v>
          </cell>
          <cell r="BJ225">
            <v>5.7478169368</v>
          </cell>
          <cell r="BK225">
            <v>5.6497532034</v>
          </cell>
          <cell r="BL225">
            <v>6.0492369451</v>
          </cell>
          <cell r="BM225">
            <v>4.9362990495</v>
          </cell>
        </row>
        <row r="226">
          <cell r="A226" t="str">
            <v>Suriname</v>
          </cell>
          <cell r="B226" t="str">
            <v>SUR</v>
          </cell>
          <cell r="C226" t="str">
            <v>Liner shipping connectivity index (maximum value in 2004 = 100)</v>
          </cell>
          <cell r="D226" t="str">
            <v>IS.SHP.GCNW.XQ</v>
          </cell>
        </row>
        <row r="226">
          <cell r="AY226">
            <v>8.0805034833</v>
          </cell>
          <cell r="AZ226">
            <v>6.7826060028</v>
          </cell>
          <cell r="BA226">
            <v>7.4501982796</v>
          </cell>
          <cell r="BB226">
            <v>7.7445773526</v>
          </cell>
          <cell r="BC226">
            <v>9.5597267774</v>
          </cell>
          <cell r="BD226">
            <v>7.0051469098</v>
          </cell>
          <cell r="BE226">
            <v>8.2186723425</v>
          </cell>
          <cell r="BF226">
            <v>8.9402497522</v>
          </cell>
          <cell r="BG226">
            <v>9.1981552985</v>
          </cell>
          <cell r="BH226">
            <v>9.0477395429</v>
          </cell>
          <cell r="BI226">
            <v>9.0715274736</v>
          </cell>
          <cell r="BJ226">
            <v>9.0157510575</v>
          </cell>
          <cell r="BK226">
            <v>8.4808088371</v>
          </cell>
          <cell r="BL226">
            <v>8.9134461255</v>
          </cell>
          <cell r="BM226">
            <v>8.7807802901</v>
          </cell>
        </row>
        <row r="227">
          <cell r="A227" t="str">
            <v>Slovak Republic</v>
          </cell>
          <cell r="B227" t="str">
            <v>SVK</v>
          </cell>
          <cell r="C227" t="str">
            <v>Liner shipping connectivity index (maximum value in 2004 = 100)</v>
          </cell>
          <cell r="D227" t="str">
            <v>IS.SHP.GCNW.XQ</v>
          </cell>
        </row>
        <row r="228">
          <cell r="A228" t="str">
            <v>Slovenia</v>
          </cell>
          <cell r="B228" t="str">
            <v>SVN</v>
          </cell>
          <cell r="C228" t="str">
            <v>Liner shipping connectivity index (maximum value in 2004 = 100)</v>
          </cell>
          <cell r="D228" t="str">
            <v>IS.SHP.GCNW.XQ</v>
          </cell>
        </row>
        <row r="228">
          <cell r="AY228">
            <v>13.6399337931</v>
          </cell>
          <cell r="AZ228">
            <v>14.140332408</v>
          </cell>
          <cell r="BA228">
            <v>16.6638040343</v>
          </cell>
          <cell r="BB228">
            <v>18.456800546</v>
          </cell>
          <cell r="BC228">
            <v>19.3061329198</v>
          </cell>
          <cell r="BD228">
            <v>19.517680918</v>
          </cell>
          <cell r="BE228">
            <v>20.454188731</v>
          </cell>
          <cell r="BF228">
            <v>21.7424086546</v>
          </cell>
          <cell r="BG228">
            <v>23.3200273107</v>
          </cell>
          <cell r="BH228">
            <v>29.3661153573</v>
          </cell>
          <cell r="BI228">
            <v>32.1929855536</v>
          </cell>
          <cell r="BJ228">
            <v>31.5500723456</v>
          </cell>
          <cell r="BK228">
            <v>31.1068639534</v>
          </cell>
          <cell r="BL228">
            <v>35.456202022</v>
          </cell>
          <cell r="BM228">
            <v>34.3820085567</v>
          </cell>
        </row>
        <row r="229">
          <cell r="A229" t="str">
            <v>Sweden</v>
          </cell>
          <cell r="B229" t="str">
            <v>SWE</v>
          </cell>
          <cell r="C229" t="str">
            <v>Liner shipping connectivity index (maximum value in 2004 = 100)</v>
          </cell>
          <cell r="D229" t="str">
            <v>IS.SHP.GCNW.XQ</v>
          </cell>
        </row>
        <row r="229">
          <cell r="AY229">
            <v>33.9874764462</v>
          </cell>
          <cell r="AZ229">
            <v>26.8606126171</v>
          </cell>
          <cell r="BA229">
            <v>31.2446601341</v>
          </cell>
          <cell r="BB229">
            <v>30.1273137487</v>
          </cell>
          <cell r="BC229">
            <v>30.3791297012</v>
          </cell>
          <cell r="BD229">
            <v>41.4960890933</v>
          </cell>
          <cell r="BE229">
            <v>42.354922725</v>
          </cell>
          <cell r="BF229">
            <v>46.4782300208</v>
          </cell>
          <cell r="BG229">
            <v>46.2184395607</v>
          </cell>
          <cell r="BH229">
            <v>46.3957480403</v>
          </cell>
          <cell r="BI229">
            <v>47.5173120519</v>
          </cell>
          <cell r="BJ229">
            <v>50.9806406975</v>
          </cell>
          <cell r="BK229">
            <v>49.1925303635</v>
          </cell>
          <cell r="BL229">
            <v>48.9645093684</v>
          </cell>
          <cell r="BM229">
            <v>48.3523875611</v>
          </cell>
        </row>
        <row r="230">
          <cell r="A230" t="str">
            <v>Eswatini</v>
          </cell>
          <cell r="B230" t="str">
            <v>SWZ</v>
          </cell>
          <cell r="C230" t="str">
            <v>Liner shipping connectivity index (maximum value in 2004 = 100)</v>
          </cell>
          <cell r="D230" t="str">
            <v>IS.SHP.GCNW.XQ</v>
          </cell>
        </row>
        <row r="231">
          <cell r="A231" t="str">
            <v>Sint Maarten (Dutch part)</v>
          </cell>
          <cell r="B231" t="str">
            <v>SXM</v>
          </cell>
          <cell r="C231" t="str">
            <v>Liner shipping connectivity index (maximum value in 2004 = 100)</v>
          </cell>
          <cell r="D231" t="str">
            <v>IS.SHP.GCNW.XQ</v>
          </cell>
        </row>
        <row r="231">
          <cell r="BD231">
            <v>9.0679276404</v>
          </cell>
          <cell r="BE231">
            <v>9.0691845575</v>
          </cell>
          <cell r="BF231">
            <v>9.1250421818</v>
          </cell>
          <cell r="BG231">
            <v>8.862823816</v>
          </cell>
          <cell r="BH231">
            <v>9.894909579</v>
          </cell>
          <cell r="BI231">
            <v>11.4771948707</v>
          </cell>
          <cell r="BJ231">
            <v>11.7206396261</v>
          </cell>
          <cell r="BK231">
            <v>10.6813117363</v>
          </cell>
          <cell r="BL231">
            <v>10.6347150489</v>
          </cell>
          <cell r="BM231">
            <v>10.1190819571</v>
          </cell>
        </row>
        <row r="232">
          <cell r="A232" t="str">
            <v>Seychelles</v>
          </cell>
          <cell r="B232" t="str">
            <v>SYC</v>
          </cell>
          <cell r="C232" t="str">
            <v>Liner shipping connectivity index (maximum value in 2004 = 100)</v>
          </cell>
          <cell r="D232" t="str">
            <v>IS.SHP.GCNW.XQ</v>
          </cell>
        </row>
        <row r="232">
          <cell r="AY232">
            <v>7.0003665092</v>
          </cell>
          <cell r="AZ232">
            <v>6.085981441</v>
          </cell>
          <cell r="BA232">
            <v>6.1813598155</v>
          </cell>
          <cell r="BB232">
            <v>6.3819477545</v>
          </cell>
          <cell r="BC232">
            <v>7.5689403363</v>
          </cell>
          <cell r="BD232">
            <v>8.542981605</v>
          </cell>
          <cell r="BE232">
            <v>9.215000521</v>
          </cell>
          <cell r="BF232">
            <v>8.8907513715</v>
          </cell>
          <cell r="BG232">
            <v>10.5945834977</v>
          </cell>
          <cell r="BH232">
            <v>9.2297259284</v>
          </cell>
          <cell r="BI232">
            <v>8.2212943322</v>
          </cell>
          <cell r="BJ232">
            <v>7.9073926372</v>
          </cell>
          <cell r="BK232">
            <v>8.4298213853</v>
          </cell>
          <cell r="BL232">
            <v>8.7376270542</v>
          </cell>
          <cell r="BM232">
            <v>8.4593232969</v>
          </cell>
        </row>
        <row r="233">
          <cell r="A233" t="str">
            <v>Syrian Arab Republic</v>
          </cell>
          <cell r="B233" t="str">
            <v>SYR</v>
          </cell>
          <cell r="C233" t="str">
            <v>Liner shipping connectivity index (maximum value in 2004 = 100)</v>
          </cell>
          <cell r="D233" t="str">
            <v>IS.SHP.GCNW.XQ</v>
          </cell>
        </row>
        <row r="233">
          <cell r="AY233">
            <v>11.773523576</v>
          </cell>
          <cell r="AZ233">
            <v>13.6495097797</v>
          </cell>
          <cell r="BA233">
            <v>11.3900913383</v>
          </cell>
          <cell r="BB233">
            <v>14.3961491153</v>
          </cell>
          <cell r="BC233">
            <v>15.9191253288</v>
          </cell>
          <cell r="BD233">
            <v>14.8978858676</v>
          </cell>
          <cell r="BE233">
            <v>13.9641176763</v>
          </cell>
          <cell r="BF233">
            <v>14.1961989044</v>
          </cell>
          <cell r="BG233">
            <v>14.7569002639</v>
          </cell>
          <cell r="BH233">
            <v>12.8748402553</v>
          </cell>
          <cell r="BI233">
            <v>14.4390592205</v>
          </cell>
          <cell r="BJ233">
            <v>9.6708023641</v>
          </cell>
          <cell r="BK233">
            <v>9.4337220519</v>
          </cell>
          <cell r="BL233">
            <v>8.9802116977</v>
          </cell>
          <cell r="BM233">
            <v>8.6872746828</v>
          </cell>
        </row>
        <row r="234">
          <cell r="A234" t="str">
            <v>Turks and Caicos Islands</v>
          </cell>
          <cell r="B234" t="str">
            <v>TCA</v>
          </cell>
          <cell r="C234" t="str">
            <v>Liner shipping connectivity index (maximum value in 2004 = 100)</v>
          </cell>
          <cell r="D234" t="str">
            <v>IS.SHP.GCNW.XQ</v>
          </cell>
        </row>
        <row r="234">
          <cell r="AY234">
            <v>1.3575423665</v>
          </cell>
          <cell r="AZ234">
            <v>1.0976806309</v>
          </cell>
        </row>
        <row r="234">
          <cell r="BL234">
            <v>1.1280819879</v>
          </cell>
          <cell r="BM234">
            <v>1.1280819879</v>
          </cell>
        </row>
        <row r="235">
          <cell r="A235" t="str">
            <v>Chad</v>
          </cell>
          <cell r="B235" t="str">
            <v>TCD</v>
          </cell>
          <cell r="C235" t="str">
            <v>Liner shipping connectivity index (maximum value in 2004 = 100)</v>
          </cell>
          <cell r="D235" t="str">
            <v>IS.SHP.GCNW.XQ</v>
          </cell>
        </row>
        <row r="236">
          <cell r="A236" t="str">
            <v>East Asia &amp; Pacific (IDA &amp; IBRD countries)</v>
          </cell>
          <cell r="B236" t="str">
            <v>TEA</v>
          </cell>
          <cell r="C236" t="str">
            <v>Liner shipping connectivity index (maximum value in 2004 = 100)</v>
          </cell>
          <cell r="D236" t="str">
            <v>IS.SHP.GCNW.XQ</v>
          </cell>
        </row>
        <row r="237">
          <cell r="A237" t="str">
            <v>Europe &amp; Central Asia (IDA &amp; IBRD countries)</v>
          </cell>
          <cell r="B237" t="str">
            <v>TEC</v>
          </cell>
          <cell r="C237" t="str">
            <v>Liner shipping connectivity index (maximum value in 2004 = 100)</v>
          </cell>
          <cell r="D237" t="str">
            <v>IS.SHP.GCNW.XQ</v>
          </cell>
        </row>
        <row r="238">
          <cell r="A238" t="str">
            <v>Togo</v>
          </cell>
          <cell r="B238" t="str">
            <v>TGO</v>
          </cell>
          <cell r="C238" t="str">
            <v>Liner shipping connectivity index (maximum value in 2004 = 100)</v>
          </cell>
          <cell r="D238" t="str">
            <v>IS.SHP.GCNW.XQ</v>
          </cell>
        </row>
        <row r="238">
          <cell r="AY238">
            <v>12.8012636579</v>
          </cell>
          <cell r="AZ238">
            <v>12.252566529</v>
          </cell>
          <cell r="BA238">
            <v>12.4112547388</v>
          </cell>
          <cell r="BB238">
            <v>16.0387441143</v>
          </cell>
          <cell r="BC238">
            <v>14.7757952622</v>
          </cell>
          <cell r="BD238">
            <v>13.7653922331</v>
          </cell>
          <cell r="BE238">
            <v>13.4548673918</v>
          </cell>
          <cell r="BF238">
            <v>14.915485345</v>
          </cell>
          <cell r="BG238">
            <v>20.0412759994</v>
          </cell>
          <cell r="BH238">
            <v>26.5258780484</v>
          </cell>
          <cell r="BI238">
            <v>33.1634555371</v>
          </cell>
          <cell r="BJ238">
            <v>33.6902673106</v>
          </cell>
          <cell r="BK238">
            <v>33.9240085028</v>
          </cell>
          <cell r="BL238">
            <v>34.6097386822</v>
          </cell>
          <cell r="BM238">
            <v>36.572261736</v>
          </cell>
        </row>
        <row r="239">
          <cell r="A239" t="str">
            <v>Thailand</v>
          </cell>
          <cell r="B239" t="str">
            <v>THA</v>
          </cell>
          <cell r="C239" t="str">
            <v>Liner shipping connectivity index (maximum value in 2004 = 100)</v>
          </cell>
          <cell r="D239" t="str">
            <v>IS.SHP.GCNW.XQ</v>
          </cell>
        </row>
        <row r="239">
          <cell r="AY239">
            <v>37.638986124</v>
          </cell>
          <cell r="AZ239">
            <v>38.2991614367</v>
          </cell>
          <cell r="BA239">
            <v>34.7539941297</v>
          </cell>
          <cell r="BB239">
            <v>40.9408555545</v>
          </cell>
          <cell r="BC239">
            <v>43.2725979788</v>
          </cell>
          <cell r="BD239">
            <v>39.2502362103</v>
          </cell>
          <cell r="BE239">
            <v>39.4913756321</v>
          </cell>
          <cell r="BF239">
            <v>43.2529554648</v>
          </cell>
          <cell r="BG239">
            <v>41.0570890273</v>
          </cell>
          <cell r="BH239">
            <v>43.9635213318</v>
          </cell>
          <cell r="BI239">
            <v>43.7158383649</v>
          </cell>
          <cell r="BJ239">
            <v>43.7984357683</v>
          </cell>
          <cell r="BK239">
            <v>44.7202260322</v>
          </cell>
          <cell r="BL239">
            <v>51.1957057784</v>
          </cell>
          <cell r="BM239">
            <v>63.4028058295</v>
          </cell>
        </row>
        <row r="240">
          <cell r="A240" t="str">
            <v>Tajikistan</v>
          </cell>
          <cell r="B240" t="str">
            <v>TJK</v>
          </cell>
          <cell r="C240" t="str">
            <v>Liner shipping connectivity index (maximum value in 2004 = 100)</v>
          </cell>
          <cell r="D240" t="str">
            <v>IS.SHP.GCNW.XQ</v>
          </cell>
        </row>
        <row r="241">
          <cell r="A241" t="str">
            <v>Turkmenistan</v>
          </cell>
          <cell r="B241" t="str">
            <v>TKM</v>
          </cell>
          <cell r="C241" t="str">
            <v>Liner shipping connectivity index (maximum value in 2004 = 100)</v>
          </cell>
          <cell r="D241" t="str">
            <v>IS.SHP.GCNW.XQ</v>
          </cell>
        </row>
        <row r="242">
          <cell r="A242" t="str">
            <v>Latin America &amp; the Caribbean (IDA &amp; IBRD countries)</v>
          </cell>
          <cell r="B242" t="str">
            <v>TLA</v>
          </cell>
          <cell r="C242" t="str">
            <v>Liner shipping connectivity index (maximum value in 2004 = 100)</v>
          </cell>
          <cell r="D242" t="str">
            <v>IS.SHP.GCNW.XQ</v>
          </cell>
        </row>
        <row r="243">
          <cell r="A243" t="str">
            <v>Timor-Leste</v>
          </cell>
          <cell r="B243" t="str">
            <v>TLS</v>
          </cell>
          <cell r="C243" t="str">
            <v>Liner shipping connectivity index (maximum value in 2004 = 100)</v>
          </cell>
          <cell r="D243" t="str">
            <v>IS.SHP.GCNW.XQ</v>
          </cell>
        </row>
        <row r="243">
          <cell r="AY243">
            <v>1.0117849826</v>
          </cell>
          <cell r="AZ243">
            <v>0.7302569565</v>
          </cell>
          <cell r="BA243">
            <v>1.6986111914</v>
          </cell>
          <cell r="BB243">
            <v>1.6986111914</v>
          </cell>
          <cell r="BC243">
            <v>2.5462262122</v>
          </cell>
          <cell r="BD243">
            <v>2.5451776044</v>
          </cell>
          <cell r="BE243">
            <v>5.4645587903</v>
          </cell>
          <cell r="BF243">
            <v>7.0060417165</v>
          </cell>
          <cell r="BG243">
            <v>7.011330511</v>
          </cell>
          <cell r="BH243">
            <v>2.6360601719</v>
          </cell>
          <cell r="BI243">
            <v>2.6635293096</v>
          </cell>
          <cell r="BJ243">
            <v>2.6275067839</v>
          </cell>
          <cell r="BK243">
            <v>2.6275067839</v>
          </cell>
          <cell r="BL243">
            <v>2.6275067839</v>
          </cell>
          <cell r="BM243">
            <v>2.6275067839</v>
          </cell>
        </row>
        <row r="244">
          <cell r="A244" t="str">
            <v>Middle East &amp; North Africa (IDA &amp; IBRD countries)</v>
          </cell>
          <cell r="B244" t="str">
            <v>TMN</v>
          </cell>
          <cell r="C244" t="str">
            <v>Liner shipping connectivity index (maximum value in 2004 = 100)</v>
          </cell>
          <cell r="D244" t="str">
            <v>IS.SHP.GCNW.XQ</v>
          </cell>
        </row>
        <row r="245">
          <cell r="A245" t="str">
            <v>Tonga</v>
          </cell>
          <cell r="B245" t="str">
            <v>TON</v>
          </cell>
          <cell r="C245" t="str">
            <v>Liner shipping connectivity index (maximum value in 2004 = 100)</v>
          </cell>
          <cell r="D245" t="str">
            <v>IS.SHP.GCNW.XQ</v>
          </cell>
        </row>
        <row r="245">
          <cell r="AY245">
            <v>5.2490649619</v>
          </cell>
          <cell r="AZ245">
            <v>4.5100746479</v>
          </cell>
          <cell r="BA245">
            <v>5.0582483003</v>
          </cell>
          <cell r="BB245">
            <v>5.0586361304</v>
          </cell>
          <cell r="BC245">
            <v>4.9096526177</v>
          </cell>
          <cell r="BD245">
            <v>5.2353085589</v>
          </cell>
          <cell r="BE245">
            <v>5.7579988396</v>
          </cell>
          <cell r="BF245">
            <v>6.647135749</v>
          </cell>
          <cell r="BG245">
            <v>4.9999376492</v>
          </cell>
          <cell r="BH245">
            <v>4.8500256791</v>
          </cell>
          <cell r="BI245">
            <v>7.3322384692</v>
          </cell>
          <cell r="BJ245">
            <v>7.2854052315</v>
          </cell>
          <cell r="BK245">
            <v>7.0516055746</v>
          </cell>
          <cell r="BL245">
            <v>5.0693195299</v>
          </cell>
          <cell r="BM245">
            <v>7.4127375232</v>
          </cell>
        </row>
        <row r="246">
          <cell r="A246" t="str">
            <v>South Asia (IDA &amp; IBRD)</v>
          </cell>
          <cell r="B246" t="str">
            <v>TSA</v>
          </cell>
          <cell r="C246" t="str">
            <v>Liner shipping connectivity index (maximum value in 2004 = 100)</v>
          </cell>
          <cell r="D246" t="str">
            <v>IS.SHP.GCNW.XQ</v>
          </cell>
        </row>
        <row r="247">
          <cell r="A247" t="str">
            <v>Sub-Saharan Africa (IDA &amp; IBRD countries)</v>
          </cell>
          <cell r="B247" t="str">
            <v>TSS</v>
          </cell>
          <cell r="C247" t="str">
            <v>Liner shipping connectivity index (maximum value in 2004 = 100)</v>
          </cell>
          <cell r="D247" t="str">
            <v>IS.SHP.GCNW.XQ</v>
          </cell>
        </row>
        <row r="248">
          <cell r="A248" t="str">
            <v>Trinidad and Tobago</v>
          </cell>
          <cell r="B248" t="str">
            <v>TTO</v>
          </cell>
          <cell r="C248" t="str">
            <v>Liner shipping connectivity index (maximum value in 2004 = 100)</v>
          </cell>
          <cell r="D248" t="str">
            <v>IS.SHP.GCNW.XQ</v>
          </cell>
        </row>
        <row r="248">
          <cell r="AY248">
            <v>16.5752636004</v>
          </cell>
          <cell r="AZ248">
            <v>16.8183937541</v>
          </cell>
          <cell r="BA248">
            <v>15.7504270388</v>
          </cell>
          <cell r="BB248">
            <v>20.5075749502</v>
          </cell>
          <cell r="BC248">
            <v>21.7527972108</v>
          </cell>
          <cell r="BD248">
            <v>19.9905824836</v>
          </cell>
          <cell r="BE248">
            <v>20.2036709493</v>
          </cell>
          <cell r="BF248">
            <v>20.73515875</v>
          </cell>
          <cell r="BG248">
            <v>20.1483335869</v>
          </cell>
          <cell r="BH248">
            <v>19.7155435817</v>
          </cell>
          <cell r="BI248">
            <v>13.4869710214</v>
          </cell>
          <cell r="BJ248">
            <v>15.6395349069</v>
          </cell>
          <cell r="BK248">
            <v>15.3423604905</v>
          </cell>
          <cell r="BL248">
            <v>15.8508627094</v>
          </cell>
          <cell r="BM248">
            <v>15.5093882313</v>
          </cell>
        </row>
        <row r="249">
          <cell r="A249" t="str">
            <v>Tunisia</v>
          </cell>
          <cell r="B249" t="str">
            <v>TUN</v>
          </cell>
          <cell r="C249" t="str">
            <v>Liner shipping connectivity index (maximum value in 2004 = 100)</v>
          </cell>
          <cell r="D249" t="str">
            <v>IS.SHP.GCNW.XQ</v>
          </cell>
        </row>
        <row r="249">
          <cell r="AY249">
            <v>9.4433602105</v>
          </cell>
          <cell r="AZ249">
            <v>9.2734392264</v>
          </cell>
          <cell r="BA249">
            <v>9.1119733352</v>
          </cell>
          <cell r="BB249">
            <v>9.5193092812</v>
          </cell>
          <cell r="BC249">
            <v>10.2784138574</v>
          </cell>
          <cell r="BD249">
            <v>9.8148083399</v>
          </cell>
          <cell r="BE249">
            <v>10.2647118905</v>
          </cell>
          <cell r="BF249">
            <v>10.8371812831</v>
          </cell>
          <cell r="BG249">
            <v>7.5872356645</v>
          </cell>
          <cell r="BH249">
            <v>8.1582243122</v>
          </cell>
          <cell r="BI249">
            <v>7.550631019</v>
          </cell>
          <cell r="BJ249">
            <v>7.6696157466</v>
          </cell>
          <cell r="BK249">
            <v>7.4756725652</v>
          </cell>
          <cell r="BL249">
            <v>7.1847949964</v>
          </cell>
          <cell r="BM249">
            <v>6.1457124177</v>
          </cell>
        </row>
        <row r="250">
          <cell r="A250" t="str">
            <v>Turkiye</v>
          </cell>
          <cell r="B250" t="str">
            <v>TUR</v>
          </cell>
          <cell r="C250" t="str">
            <v>Liner shipping connectivity index (maximum value in 2004 = 100)</v>
          </cell>
          <cell r="D250" t="str">
            <v>IS.SHP.GCNW.XQ</v>
          </cell>
        </row>
        <row r="250">
          <cell r="AY250">
            <v>34.0967086534</v>
          </cell>
          <cell r="AZ250">
            <v>34.6495246476</v>
          </cell>
          <cell r="BA250">
            <v>35.0033428144</v>
          </cell>
          <cell r="BB250">
            <v>37.3148996639</v>
          </cell>
          <cell r="BC250">
            <v>38.8948986087</v>
          </cell>
          <cell r="BD250">
            <v>47.4079256819</v>
          </cell>
          <cell r="BE250">
            <v>51.1111480062</v>
          </cell>
          <cell r="BF250">
            <v>50.9983775126</v>
          </cell>
          <cell r="BG250">
            <v>55.2830182123</v>
          </cell>
          <cell r="BH250">
            <v>51.2718060489</v>
          </cell>
          <cell r="BI250">
            <v>55.838043973</v>
          </cell>
          <cell r="BJ250">
            <v>56.7294698488</v>
          </cell>
          <cell r="BK250">
            <v>55.6065271981</v>
          </cell>
          <cell r="BL250">
            <v>57.6743494189</v>
          </cell>
          <cell r="BM250">
            <v>60.8071133037</v>
          </cell>
        </row>
        <row r="251">
          <cell r="A251" t="str">
            <v>Tuvalu</v>
          </cell>
          <cell r="B251" t="str">
            <v>TUV</v>
          </cell>
          <cell r="C251" t="str">
            <v>Liner shipping connectivity index (maximum value in 2004 = 100)</v>
          </cell>
          <cell r="D251" t="str">
            <v>IS.SHP.GCNW.XQ</v>
          </cell>
        </row>
        <row r="251">
          <cell r="BA251">
            <v>2.1678198798</v>
          </cell>
          <cell r="BB251">
            <v>1.026003953</v>
          </cell>
          <cell r="BC251">
            <v>2.3493618998</v>
          </cell>
        </row>
        <row r="251">
          <cell r="BE251">
            <v>3.6213919541</v>
          </cell>
          <cell r="BF251">
            <v>2.795752444</v>
          </cell>
          <cell r="BG251">
            <v>2.7583650805</v>
          </cell>
          <cell r="BH251">
            <v>2.8142027098</v>
          </cell>
          <cell r="BI251">
            <v>2.8142027098</v>
          </cell>
          <cell r="BJ251">
            <v>1.7984434096</v>
          </cell>
          <cell r="BK251">
            <v>1.8118770574</v>
          </cell>
          <cell r="BL251">
            <v>1.8118770574</v>
          </cell>
          <cell r="BM251">
            <v>1.7049561067</v>
          </cell>
        </row>
        <row r="252">
          <cell r="A252" t="str">
            <v>Tanzania</v>
          </cell>
          <cell r="B252" t="str">
            <v>TZA</v>
          </cell>
          <cell r="C252" t="str">
            <v>Liner shipping connectivity index (maximum value in 2004 = 100)</v>
          </cell>
          <cell r="D252" t="str">
            <v>IS.SHP.GCNW.XQ</v>
          </cell>
        </row>
        <row r="252">
          <cell r="AY252">
            <v>12.645974846</v>
          </cell>
          <cell r="AZ252">
            <v>12.3310106699</v>
          </cell>
          <cell r="BA252">
            <v>10.6427052435</v>
          </cell>
          <cell r="BB252">
            <v>11.800751538</v>
          </cell>
          <cell r="BC252">
            <v>12.2283306725</v>
          </cell>
          <cell r="BD252">
            <v>14.0512156754</v>
          </cell>
          <cell r="BE252">
            <v>13.1727189985</v>
          </cell>
          <cell r="BF252">
            <v>15.1680140495</v>
          </cell>
          <cell r="BG252">
            <v>13.8426477693</v>
          </cell>
          <cell r="BH252">
            <v>18.1086815554</v>
          </cell>
          <cell r="BI252">
            <v>15.4285168573</v>
          </cell>
          <cell r="BJ252">
            <v>14.7162272078</v>
          </cell>
          <cell r="BK252">
            <v>16.9878829883</v>
          </cell>
          <cell r="BL252">
            <v>16.0268081861</v>
          </cell>
          <cell r="BM252">
            <v>15.6559319296</v>
          </cell>
        </row>
        <row r="253">
          <cell r="A253" t="str">
            <v>Uganda</v>
          </cell>
          <cell r="B253" t="str">
            <v>UGA</v>
          </cell>
          <cell r="C253" t="str">
            <v>Liner shipping connectivity index (maximum value in 2004 = 100)</v>
          </cell>
          <cell r="D253" t="str">
            <v>IS.SHP.GCNW.XQ</v>
          </cell>
        </row>
        <row r="254">
          <cell r="A254" t="str">
            <v>Ukraine</v>
          </cell>
          <cell r="B254" t="str">
            <v>UKR</v>
          </cell>
          <cell r="C254" t="str">
            <v>Liner shipping connectivity index (maximum value in 2004 = 100)</v>
          </cell>
          <cell r="D254" t="str">
            <v>IS.SHP.GCNW.XQ</v>
          </cell>
        </row>
        <row r="254">
          <cell r="AY254">
            <v>16.1929506932</v>
          </cell>
          <cell r="AZ254">
            <v>19.4702604005</v>
          </cell>
          <cell r="BA254">
            <v>19.5629916642</v>
          </cell>
          <cell r="BB254">
            <v>19.8142441033</v>
          </cell>
          <cell r="BC254">
            <v>19.8380426613</v>
          </cell>
          <cell r="BD254">
            <v>24.0317340751</v>
          </cell>
          <cell r="BE254">
            <v>24.1880407026</v>
          </cell>
          <cell r="BF254">
            <v>25.1481509644</v>
          </cell>
          <cell r="BG254">
            <v>26.204618433</v>
          </cell>
          <cell r="BH254">
            <v>25.7066926469</v>
          </cell>
          <cell r="BI254">
            <v>24.2942227833</v>
          </cell>
          <cell r="BJ254">
            <v>28.1794796318</v>
          </cell>
          <cell r="BK254">
            <v>27.5124493353</v>
          </cell>
          <cell r="BL254">
            <v>27.2302724674</v>
          </cell>
          <cell r="BM254">
            <v>27.8453440579</v>
          </cell>
        </row>
        <row r="255">
          <cell r="A255" t="str">
            <v>Upper middle income</v>
          </cell>
          <cell r="B255" t="str">
            <v>UMC</v>
          </cell>
          <cell r="C255" t="str">
            <v>Liner shipping connectivity index (maximum value in 2004 = 100)</v>
          </cell>
          <cell r="D255" t="str">
            <v>IS.SHP.GCNW.XQ</v>
          </cell>
        </row>
        <row r="256">
          <cell r="A256" t="str">
            <v>Uruguay</v>
          </cell>
          <cell r="B256" t="str">
            <v>URY</v>
          </cell>
          <cell r="C256" t="str">
            <v>Liner shipping connectivity index (maximum value in 2004 = 100)</v>
          </cell>
          <cell r="D256" t="str">
            <v>IS.SHP.GCNW.XQ</v>
          </cell>
        </row>
        <row r="256">
          <cell r="AY256">
            <v>18.6136384247</v>
          </cell>
          <cell r="AZ256">
            <v>19.178253195</v>
          </cell>
          <cell r="BA256">
            <v>18.446054048</v>
          </cell>
          <cell r="BB256">
            <v>22.5490367922</v>
          </cell>
          <cell r="BC256">
            <v>22.2761455032</v>
          </cell>
          <cell r="BD256">
            <v>25.3045380203</v>
          </cell>
          <cell r="BE256">
            <v>27.440455093</v>
          </cell>
          <cell r="BF256">
            <v>26.5834499055</v>
          </cell>
          <cell r="BG256">
            <v>29.9790611252</v>
          </cell>
          <cell r="BH256">
            <v>28.2729691385</v>
          </cell>
          <cell r="BI256">
            <v>29.8976744985</v>
          </cell>
          <cell r="BJ256">
            <v>30.8657480405</v>
          </cell>
          <cell r="BK256">
            <v>30.5488209387</v>
          </cell>
          <cell r="BL256">
            <v>31.2282136175</v>
          </cell>
          <cell r="BM256">
            <v>31.5878780135</v>
          </cell>
        </row>
        <row r="257">
          <cell r="A257" t="str">
            <v>United States</v>
          </cell>
          <cell r="B257" t="str">
            <v>USA</v>
          </cell>
          <cell r="C257" t="str">
            <v>Liner shipping connectivity index (maximum value in 2004 = 100)</v>
          </cell>
          <cell r="D257" t="str">
            <v>IS.SHP.GCNW.XQ</v>
          </cell>
        </row>
        <row r="257">
          <cell r="AY257">
            <v>79.7430886401</v>
          </cell>
          <cell r="AZ257">
            <v>76.2482120313</v>
          </cell>
          <cell r="BA257">
            <v>75.4273431808</v>
          </cell>
          <cell r="BB257">
            <v>74.8860409869</v>
          </cell>
          <cell r="BC257">
            <v>79.088463573</v>
          </cell>
          <cell r="BD257">
            <v>76.8960878468</v>
          </cell>
          <cell r="BE257">
            <v>86.2018362474</v>
          </cell>
          <cell r="BF257">
            <v>88.8347867502</v>
          </cell>
          <cell r="BG257">
            <v>85.5823390349</v>
          </cell>
          <cell r="BH257">
            <v>87.1968295944</v>
          </cell>
          <cell r="BI257">
            <v>82.0461664838</v>
          </cell>
          <cell r="BJ257">
            <v>85.6698777328</v>
          </cell>
          <cell r="BK257">
            <v>92.0496648498</v>
          </cell>
          <cell r="BL257">
            <v>95.6156319109</v>
          </cell>
          <cell r="BM257">
            <v>103.852253372</v>
          </cell>
        </row>
        <row r="258">
          <cell r="A258" t="str">
            <v>Uzbekistan</v>
          </cell>
          <cell r="B258" t="str">
            <v>UZB</v>
          </cell>
          <cell r="C258" t="str">
            <v>Liner shipping connectivity index (maximum value in 2004 = 100)</v>
          </cell>
          <cell r="D258" t="str">
            <v>IS.SHP.GCNW.XQ</v>
          </cell>
        </row>
        <row r="259">
          <cell r="A259" t="str">
            <v>St. Vincent and the Grenadines</v>
          </cell>
          <cell r="B259" t="str">
            <v>VCT</v>
          </cell>
          <cell r="C259" t="str">
            <v>Liner shipping connectivity index (maximum value in 2004 = 100)</v>
          </cell>
          <cell r="D259" t="str">
            <v>IS.SHP.GCNW.XQ</v>
          </cell>
        </row>
        <row r="259">
          <cell r="AY259">
            <v>5.6817295252</v>
          </cell>
          <cell r="AZ259">
            <v>6.3834878503</v>
          </cell>
          <cell r="BA259">
            <v>6.6496440573</v>
          </cell>
          <cell r="BB259">
            <v>5.4994162592</v>
          </cell>
          <cell r="BC259">
            <v>4.7365772779</v>
          </cell>
          <cell r="BD259">
            <v>5.8742133087</v>
          </cell>
          <cell r="BE259">
            <v>7.5100049621</v>
          </cell>
          <cell r="BF259">
            <v>8.2312587352</v>
          </cell>
          <cell r="BG259">
            <v>7.391609094</v>
          </cell>
          <cell r="BH259">
            <v>7.4843968356</v>
          </cell>
          <cell r="BI259">
            <v>7.6523243271</v>
          </cell>
          <cell r="BJ259">
            <v>6.8284221233</v>
          </cell>
          <cell r="BK259">
            <v>6.3800219856</v>
          </cell>
          <cell r="BL259">
            <v>6.5278900126</v>
          </cell>
          <cell r="BM259">
            <v>6.5242569573</v>
          </cell>
        </row>
        <row r="260">
          <cell r="A260" t="str">
            <v>Venezuela, RB</v>
          </cell>
          <cell r="B260" t="str">
            <v>VEN</v>
          </cell>
          <cell r="C260" t="str">
            <v>Liner shipping connectivity index (maximum value in 2004 = 100)</v>
          </cell>
          <cell r="D260" t="str">
            <v>IS.SHP.GCNW.XQ</v>
          </cell>
        </row>
        <row r="260">
          <cell r="AY260">
            <v>24.4174974656</v>
          </cell>
          <cell r="AZ260">
            <v>23.8404283548</v>
          </cell>
          <cell r="BA260">
            <v>22.6821781401</v>
          </cell>
          <cell r="BB260">
            <v>22.5667401679</v>
          </cell>
          <cell r="BC260">
            <v>21.8205115098</v>
          </cell>
          <cell r="BD260">
            <v>21.0798474275</v>
          </cell>
          <cell r="BE260">
            <v>22.4870874672</v>
          </cell>
          <cell r="BF260">
            <v>22.7834538203</v>
          </cell>
          <cell r="BG260">
            <v>15.9707384923</v>
          </cell>
          <cell r="BH260">
            <v>14.1687046434</v>
          </cell>
          <cell r="BI260">
            <v>12.9176993303</v>
          </cell>
          <cell r="BJ260">
            <v>11.8422914291</v>
          </cell>
          <cell r="BK260">
            <v>12.0288827866</v>
          </cell>
          <cell r="BL260">
            <v>11.1109136137</v>
          </cell>
          <cell r="BM260">
            <v>11.0099952327</v>
          </cell>
        </row>
        <row r="261">
          <cell r="A261" t="str">
            <v>British Virgin Islands</v>
          </cell>
          <cell r="B261" t="str">
            <v>VGB</v>
          </cell>
          <cell r="C261" t="str">
            <v>Liner shipping connectivity index (maximum value in 2004 = 100)</v>
          </cell>
          <cell r="D261" t="str">
            <v>IS.SHP.GCNW.XQ</v>
          </cell>
        </row>
        <row r="261">
          <cell r="AY261">
            <v>4.0806920567</v>
          </cell>
          <cell r="AZ261">
            <v>2.48126444</v>
          </cell>
          <cell r="BA261">
            <v>2.48126444</v>
          </cell>
          <cell r="BB261">
            <v>2.48126444</v>
          </cell>
          <cell r="BC261">
            <v>3.8231914346</v>
          </cell>
          <cell r="BD261">
            <v>3.8817657118</v>
          </cell>
          <cell r="BE261">
            <v>3.8817657118</v>
          </cell>
          <cell r="BF261">
            <v>3.8817657118</v>
          </cell>
          <cell r="BG261">
            <v>3.7967385353</v>
          </cell>
          <cell r="BH261">
            <v>3.8912131758</v>
          </cell>
          <cell r="BI261">
            <v>5.4285264134</v>
          </cell>
          <cell r="BJ261">
            <v>5.8727039122</v>
          </cell>
          <cell r="BK261">
            <v>5.8727039122</v>
          </cell>
          <cell r="BL261">
            <v>6.2067315408</v>
          </cell>
          <cell r="BM261">
            <v>5.0658437666</v>
          </cell>
        </row>
        <row r="262">
          <cell r="A262" t="str">
            <v>Virgin Islands (U.S.)</v>
          </cell>
          <cell r="B262" t="str">
            <v>VIR</v>
          </cell>
          <cell r="C262" t="str">
            <v>Liner shipping connectivity index (maximum value in 2004 = 100)</v>
          </cell>
          <cell r="D262" t="str">
            <v>IS.SHP.GCNW.XQ</v>
          </cell>
        </row>
        <row r="262">
          <cell r="AY262">
            <v>5.6680563724</v>
          </cell>
          <cell r="AZ262">
            <v>5.2209548137</v>
          </cell>
          <cell r="BA262">
            <v>5.2209548137</v>
          </cell>
          <cell r="BB262">
            <v>5.2209548137</v>
          </cell>
          <cell r="BC262">
            <v>5.1288326588</v>
          </cell>
          <cell r="BD262">
            <v>5.4736845866</v>
          </cell>
          <cell r="BE262">
            <v>5.8614980122</v>
          </cell>
          <cell r="BF262">
            <v>5.8614980122</v>
          </cell>
          <cell r="BG262">
            <v>5.8178066536</v>
          </cell>
          <cell r="BH262">
            <v>5.8709454763</v>
          </cell>
          <cell r="BI262">
            <v>5.8387405285</v>
          </cell>
          <cell r="BJ262">
            <v>5.8868831879</v>
          </cell>
          <cell r="BK262">
            <v>5.9785818327</v>
          </cell>
          <cell r="BL262">
            <v>5.7285412411</v>
          </cell>
          <cell r="BM262">
            <v>5.7285412411</v>
          </cell>
        </row>
        <row r="263">
          <cell r="A263" t="str">
            <v>Vietnam</v>
          </cell>
          <cell r="B263" t="str">
            <v>VNM</v>
          </cell>
          <cell r="C263" t="str">
            <v>Liner shipping connectivity index (maximum value in 2004 = 100)</v>
          </cell>
          <cell r="D263" t="str">
            <v>IS.SHP.GCNW.XQ</v>
          </cell>
        </row>
        <row r="263">
          <cell r="AY263">
            <v>20.9302541322</v>
          </cell>
          <cell r="AZ263">
            <v>22.0404183503</v>
          </cell>
          <cell r="BA263">
            <v>23.1841216562</v>
          </cell>
          <cell r="BB263">
            <v>33.6598645886</v>
          </cell>
          <cell r="BC263">
            <v>43.3204531899</v>
          </cell>
          <cell r="BD263">
            <v>48.5436340789</v>
          </cell>
          <cell r="BE263">
            <v>42.3013614123</v>
          </cell>
          <cell r="BF263">
            <v>42.5745303429</v>
          </cell>
          <cell r="BG263">
            <v>44.0579415987</v>
          </cell>
          <cell r="BH263">
            <v>57.532561233</v>
          </cell>
          <cell r="BI263">
            <v>59.0761976148</v>
          </cell>
          <cell r="BJ263">
            <v>59.4176421947</v>
          </cell>
          <cell r="BK263">
            <v>66.7544342974</v>
          </cell>
          <cell r="BL263">
            <v>61.3911660153</v>
          </cell>
          <cell r="BM263">
            <v>79.7780778121</v>
          </cell>
        </row>
        <row r="264">
          <cell r="A264" t="str">
            <v>Vanuatu</v>
          </cell>
          <cell r="B264" t="str">
            <v>VUT</v>
          </cell>
          <cell r="C264" t="str">
            <v>Liner shipping connectivity index (maximum value in 2004 = 100)</v>
          </cell>
          <cell r="D264" t="str">
            <v>IS.SHP.GCNW.XQ</v>
          </cell>
        </row>
        <row r="264">
          <cell r="AY264">
            <v>6.1842732137</v>
          </cell>
          <cell r="AZ264">
            <v>6.0337393709</v>
          </cell>
          <cell r="BA264">
            <v>6.7506559005</v>
          </cell>
          <cell r="BB264">
            <v>4.5358838486</v>
          </cell>
          <cell r="BC264">
            <v>4.0211637114</v>
          </cell>
          <cell r="BD264">
            <v>6.0464509544</v>
          </cell>
          <cell r="BE264">
            <v>6.4783286866</v>
          </cell>
          <cell r="BF264">
            <v>8.4458891962</v>
          </cell>
          <cell r="BG264">
            <v>7.7898948613</v>
          </cell>
          <cell r="BH264">
            <v>7.5612287734</v>
          </cell>
          <cell r="BI264">
            <v>7.8472088335</v>
          </cell>
          <cell r="BJ264">
            <v>7.2489616976</v>
          </cell>
          <cell r="BK264">
            <v>7.071279667</v>
          </cell>
          <cell r="BL264">
            <v>7.3722204523</v>
          </cell>
          <cell r="BM264">
            <v>7.3708691577</v>
          </cell>
        </row>
        <row r="265">
          <cell r="A265" t="str">
            <v>World</v>
          </cell>
          <cell r="B265" t="str">
            <v>WLD</v>
          </cell>
          <cell r="C265" t="str">
            <v>Liner shipping connectivity index (maximum value in 2004 = 100)</v>
          </cell>
          <cell r="D265" t="str">
            <v>IS.SHP.GCNW.XQ</v>
          </cell>
        </row>
        <row r="266">
          <cell r="A266" t="str">
            <v>Samoa</v>
          </cell>
          <cell r="B266" t="str">
            <v>WSM</v>
          </cell>
          <cell r="C266" t="str">
            <v>Liner shipping connectivity index (maximum value in 2004 = 100)</v>
          </cell>
          <cell r="D266" t="str">
            <v>IS.SHP.GCNW.XQ</v>
          </cell>
        </row>
        <row r="266">
          <cell r="AY266">
            <v>8.3961747929</v>
          </cell>
          <cell r="AZ266">
            <v>8.692505959</v>
          </cell>
          <cell r="BA266">
            <v>8.3622753858</v>
          </cell>
          <cell r="BB266">
            <v>6.3864962938</v>
          </cell>
          <cell r="BC266">
            <v>5.9845347568</v>
          </cell>
          <cell r="BD266">
            <v>5.8906739378</v>
          </cell>
          <cell r="BE266">
            <v>6.4133642186</v>
          </cell>
          <cell r="BF266">
            <v>6.6453846819</v>
          </cell>
          <cell r="BG266">
            <v>5.9945136326</v>
          </cell>
          <cell r="BH266">
            <v>5.9929272772</v>
          </cell>
          <cell r="BI266">
            <v>7.3322384692</v>
          </cell>
          <cell r="BJ266">
            <v>6.1459376324</v>
          </cell>
          <cell r="BK266">
            <v>7.4707401283</v>
          </cell>
          <cell r="BL266">
            <v>7.7719277886</v>
          </cell>
          <cell r="BM266">
            <v>8.0629768768</v>
          </cell>
        </row>
        <row r="267">
          <cell r="A267" t="str">
            <v>Kosovo</v>
          </cell>
          <cell r="B267" t="str">
            <v>XKX</v>
          </cell>
          <cell r="C267" t="str">
            <v>Liner shipping connectivity index (maximum value in 2004 = 100)</v>
          </cell>
          <cell r="D267" t="str">
            <v>IS.SHP.GCNW.XQ</v>
          </cell>
        </row>
        <row r="268">
          <cell r="A268" t="str">
            <v>Yemen, Rep.</v>
          </cell>
          <cell r="B268" t="str">
            <v>YEM</v>
          </cell>
          <cell r="C268" t="str">
            <v>Liner shipping connectivity index (maximum value in 2004 = 100)</v>
          </cell>
          <cell r="D268" t="str">
            <v>IS.SHP.GCNW.XQ</v>
          </cell>
        </row>
        <row r="268">
          <cell r="AY268">
            <v>16.6731276695</v>
          </cell>
          <cell r="AZ268">
            <v>17.0525658031</v>
          </cell>
          <cell r="BA268">
            <v>15.9720925135</v>
          </cell>
          <cell r="BB268">
            <v>12.7593268389</v>
          </cell>
          <cell r="BC268">
            <v>12.4214156216</v>
          </cell>
          <cell r="BD268">
            <v>11.2951354335</v>
          </cell>
          <cell r="BE268">
            <v>16.6679652622</v>
          </cell>
          <cell r="BF268">
            <v>17.5617983418</v>
          </cell>
          <cell r="BG268">
            <v>20.4970101534</v>
          </cell>
          <cell r="BH268">
            <v>15.8073075719</v>
          </cell>
          <cell r="BI268">
            <v>9.0449049735</v>
          </cell>
          <cell r="BJ268">
            <v>8.7562393536</v>
          </cell>
          <cell r="BK268">
            <v>5.9359060624</v>
          </cell>
          <cell r="BL268">
            <v>7.8492034714</v>
          </cell>
          <cell r="BM268">
            <v>7.7538472178</v>
          </cell>
        </row>
        <row r="269">
          <cell r="A269" t="str">
            <v>South Africa</v>
          </cell>
          <cell r="B269" t="str">
            <v>ZAF</v>
          </cell>
          <cell r="C269" t="str">
            <v>Liner shipping connectivity index (maximum value in 2004 = 100)</v>
          </cell>
          <cell r="D269" t="str">
            <v>IS.SHP.GCNW.XQ</v>
          </cell>
        </row>
        <row r="269">
          <cell r="AY269">
            <v>28.3618810792</v>
          </cell>
          <cell r="AZ269">
            <v>29.4664678893</v>
          </cell>
          <cell r="BA269">
            <v>30.9596422706</v>
          </cell>
          <cell r="BB269">
            <v>32.5817470639</v>
          </cell>
          <cell r="BC269">
            <v>33.8549394508</v>
          </cell>
          <cell r="BD269">
            <v>35.0374445248</v>
          </cell>
          <cell r="BE269">
            <v>34.0729676871</v>
          </cell>
          <cell r="BF269">
            <v>39.3469192343</v>
          </cell>
          <cell r="BG269">
            <v>38.4086542533</v>
          </cell>
          <cell r="BH269">
            <v>35.2652857021</v>
          </cell>
          <cell r="BI269">
            <v>39.632563945</v>
          </cell>
          <cell r="BJ269">
            <v>39.9638535497</v>
          </cell>
          <cell r="BK269">
            <v>38.4084460113</v>
          </cell>
          <cell r="BL269">
            <v>39.8671202607</v>
          </cell>
          <cell r="BM269">
            <v>41.2569498275</v>
          </cell>
        </row>
        <row r="270">
          <cell r="A270" t="str">
            <v>Zambia</v>
          </cell>
          <cell r="B270" t="str">
            <v>ZMB</v>
          </cell>
          <cell r="C270" t="str">
            <v>Liner shipping connectivity index (maximum value in 2004 = 100)</v>
          </cell>
          <cell r="D270" t="str">
            <v>IS.SHP.GCNW.XQ</v>
          </cell>
        </row>
        <row r="271">
          <cell r="A271" t="str">
            <v>Zimbabwe</v>
          </cell>
          <cell r="B271" t="str">
            <v>ZWE</v>
          </cell>
          <cell r="C271" t="str">
            <v>Liner shipping connectivity index (maximum value in 2004 = 100)</v>
          </cell>
          <cell r="D271" t="str">
            <v>IS.SHP.GCNW.XQ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API_SE.XPD.TOTL.GD.ZS_DS2_en_cs"/>
    </sheetNames>
    <sheetDataSet>
      <sheetData sheetId="0">
        <row r="1">
          <cell r="A1" t="str">
            <v>Data Source</v>
          </cell>
          <cell r="B1" t="str">
            <v>World Development Indicators</v>
          </cell>
        </row>
        <row r="3">
          <cell r="A3" t="str">
            <v>Last Updated Date</v>
          </cell>
          <cell r="B3">
            <v>44762</v>
          </cell>
        </row>
        <row r="5">
          <cell r="A5" t="str">
            <v>Country Name</v>
          </cell>
          <cell r="B5" t="str">
            <v>Country Code</v>
          </cell>
          <cell r="C5" t="str">
            <v>Indicator Name</v>
          </cell>
          <cell r="D5" t="str">
            <v>Indicator Code</v>
          </cell>
          <cell r="E5">
            <v>1960</v>
          </cell>
          <cell r="F5">
            <v>1961</v>
          </cell>
          <cell r="G5">
            <v>1962</v>
          </cell>
          <cell r="H5">
            <v>1963</v>
          </cell>
          <cell r="I5">
            <v>1964</v>
          </cell>
          <cell r="J5">
            <v>1965</v>
          </cell>
          <cell r="K5">
            <v>1966</v>
          </cell>
          <cell r="L5">
            <v>1967</v>
          </cell>
          <cell r="M5">
            <v>1968</v>
          </cell>
          <cell r="N5">
            <v>1969</v>
          </cell>
          <cell r="O5">
            <v>1970</v>
          </cell>
          <cell r="P5">
            <v>1971</v>
          </cell>
          <cell r="Q5">
            <v>1972</v>
          </cell>
          <cell r="R5">
            <v>1973</v>
          </cell>
          <cell r="S5">
            <v>1974</v>
          </cell>
          <cell r="T5">
            <v>1975</v>
          </cell>
          <cell r="U5">
            <v>1976</v>
          </cell>
          <cell r="V5">
            <v>1977</v>
          </cell>
          <cell r="W5">
            <v>1978</v>
          </cell>
          <cell r="X5">
            <v>1979</v>
          </cell>
          <cell r="Y5">
            <v>1980</v>
          </cell>
          <cell r="Z5">
            <v>1981</v>
          </cell>
          <cell r="AA5">
            <v>1982</v>
          </cell>
          <cell r="AB5">
            <v>1983</v>
          </cell>
          <cell r="AC5">
            <v>1984</v>
          </cell>
          <cell r="AD5">
            <v>1985</v>
          </cell>
          <cell r="AE5">
            <v>1986</v>
          </cell>
          <cell r="AF5">
            <v>1987</v>
          </cell>
          <cell r="AG5">
            <v>1988</v>
          </cell>
          <cell r="AH5">
            <v>1989</v>
          </cell>
          <cell r="AI5">
            <v>1990</v>
          </cell>
          <cell r="AJ5">
            <v>1991</v>
          </cell>
          <cell r="AK5">
            <v>1992</v>
          </cell>
          <cell r="AL5">
            <v>1993</v>
          </cell>
          <cell r="AM5">
            <v>1994</v>
          </cell>
          <cell r="AN5">
            <v>1995</v>
          </cell>
          <cell r="AO5">
            <v>1996</v>
          </cell>
          <cell r="AP5">
            <v>1997</v>
          </cell>
          <cell r="AQ5">
            <v>1998</v>
          </cell>
          <cell r="AR5">
            <v>1999</v>
          </cell>
          <cell r="AS5">
            <v>2000</v>
          </cell>
          <cell r="AT5">
            <v>2001</v>
          </cell>
          <cell r="AU5">
            <v>2002</v>
          </cell>
          <cell r="AV5">
            <v>2003</v>
          </cell>
          <cell r="AW5">
            <v>2004</v>
          </cell>
          <cell r="AX5">
            <v>2005</v>
          </cell>
          <cell r="AY5">
            <v>2006</v>
          </cell>
          <cell r="AZ5">
            <v>2007</v>
          </cell>
          <cell r="BA5">
            <v>2008</v>
          </cell>
          <cell r="BB5">
            <v>2009</v>
          </cell>
          <cell r="BC5">
            <v>2010</v>
          </cell>
          <cell r="BD5">
            <v>2011</v>
          </cell>
          <cell r="BE5">
            <v>2012</v>
          </cell>
          <cell r="BF5">
            <v>2013</v>
          </cell>
          <cell r="BG5">
            <v>2014</v>
          </cell>
          <cell r="BH5">
            <v>2015</v>
          </cell>
          <cell r="BI5">
            <v>2016</v>
          </cell>
          <cell r="BJ5">
            <v>2017</v>
          </cell>
          <cell r="BK5">
            <v>2018</v>
          </cell>
          <cell r="BL5">
            <v>2019</v>
          </cell>
          <cell r="BM5">
            <v>2020</v>
          </cell>
          <cell r="BN5">
            <v>2021</v>
          </cell>
        </row>
        <row r="6">
          <cell r="A6" t="str">
            <v>Aruba</v>
          </cell>
          <cell r="B6" t="str">
            <v>ABW</v>
          </cell>
          <cell r="C6" t="str">
            <v>Government expenditure on education, total (% of GDP)</v>
          </cell>
          <cell r="D6" t="str">
            <v>SE.XPD.TOTL.GD.ZS</v>
          </cell>
        </row>
        <row r="6">
          <cell r="AQ6">
            <v>4.76390981674194</v>
          </cell>
          <cell r="AR6">
            <v>4.39554023742676</v>
          </cell>
          <cell r="AS6">
            <v>4.71468019485474</v>
          </cell>
          <cell r="AT6">
            <v>4.73986005783081</v>
          </cell>
          <cell r="AU6">
            <v>4.92364978790283</v>
          </cell>
        </row>
        <row r="6">
          <cell r="AW6">
            <v>4.40848016738892</v>
          </cell>
          <cell r="AX6">
            <v>4.68132019042969</v>
          </cell>
        </row>
        <row r="6">
          <cell r="AZ6">
            <v>4.81504011154175</v>
          </cell>
          <cell r="BA6">
            <v>4.9992299079895</v>
          </cell>
          <cell r="BB6">
            <v>5.9247899055481</v>
          </cell>
          <cell r="BC6">
            <v>6.92926979064941</v>
          </cell>
          <cell r="BD6">
            <v>6.11913013458252</v>
          </cell>
          <cell r="BE6">
            <v>6.54905986785889</v>
          </cell>
          <cell r="BF6">
            <v>6.44295978546143</v>
          </cell>
          <cell r="BG6">
            <v>5.85128021240234</v>
          </cell>
          <cell r="BH6">
            <v>5.88826990127563</v>
          </cell>
          <cell r="BI6">
            <v>5.4913501739502</v>
          </cell>
        </row>
        <row r="7">
          <cell r="A7" t="str">
            <v>Africa Eastern and Southern</v>
          </cell>
          <cell r="B7" t="str">
            <v>AFE</v>
          </cell>
          <cell r="C7" t="str">
            <v>Government expenditure on education, total (% of GDP)</v>
          </cell>
          <cell r="D7" t="str">
            <v>SE.XPD.TOTL.GD.ZS</v>
          </cell>
        </row>
        <row r="7">
          <cell r="AD7">
            <v>4.09021997451782</v>
          </cell>
        </row>
        <row r="7">
          <cell r="AR7">
            <v>4.46733486652374</v>
          </cell>
          <cell r="AS7">
            <v>3.76910996437073</v>
          </cell>
          <cell r="AT7">
            <v>4.57257986068725</v>
          </cell>
        </row>
        <row r="7">
          <cell r="AW7">
            <v>3.74496006965637</v>
          </cell>
          <cell r="AX7">
            <v>3.81897008419037</v>
          </cell>
          <cell r="AY7">
            <v>3.7844899892807</v>
          </cell>
        </row>
        <row r="7">
          <cell r="BA7">
            <v>3.84499514102936</v>
          </cell>
          <cell r="BB7">
            <v>3.58538007736206</v>
          </cell>
          <cell r="BC7">
            <v>4.49659013748169</v>
          </cell>
          <cell r="BD7">
            <v>4.26929998397827</v>
          </cell>
          <cell r="BE7">
            <v>4.67736506462097</v>
          </cell>
          <cell r="BF7">
            <v>4.6217348575592</v>
          </cell>
          <cell r="BG7">
            <v>4.83983993530273</v>
          </cell>
          <cell r="BH7">
            <v>4.81508517265319</v>
          </cell>
          <cell r="BI7">
            <v>4.82187509536743</v>
          </cell>
          <cell r="BJ7">
            <v>4.96308994293213</v>
          </cell>
          <cell r="BK7">
            <v>4.95163488388062</v>
          </cell>
          <cell r="BL7">
            <v>4.84684491157532</v>
          </cell>
          <cell r="BM7">
            <v>4.60817003250122</v>
          </cell>
        </row>
        <row r="8">
          <cell r="A8" t="str">
            <v>Afghanistan</v>
          </cell>
          <cell r="B8" t="str">
            <v>AFG</v>
          </cell>
          <cell r="C8" t="str">
            <v>Government expenditure on education, total (% of GDP)</v>
          </cell>
          <cell r="D8" t="str">
            <v>SE.XPD.TOTL.GD.ZS</v>
          </cell>
        </row>
        <row r="8">
          <cell r="P8">
            <v>1.16035997867584</v>
          </cell>
          <cell r="Q8">
            <v>1.11717998981476</v>
          </cell>
          <cell r="R8">
            <v>1.42788004875183</v>
          </cell>
        </row>
        <row r="8">
          <cell r="T8">
            <v>1.30332005023956</v>
          </cell>
        </row>
        <row r="8">
          <cell r="X8">
            <v>1.7398099899292</v>
          </cell>
          <cell r="Y8">
            <v>1.84092998504639</v>
          </cell>
          <cell r="Z8">
            <v>1.90917003154755</v>
          </cell>
          <cell r="AA8">
            <v>1.72997999191284</v>
          </cell>
        </row>
        <row r="8">
          <cell r="AX8">
            <v>2.5699999332428</v>
          </cell>
          <cell r="AY8">
            <v>2.90000009536743</v>
          </cell>
          <cell r="AZ8">
            <v>2.84999990463257</v>
          </cell>
          <cell r="BA8">
            <v>3.50999999046326</v>
          </cell>
          <cell r="BB8">
            <v>3.73000001907349</v>
          </cell>
          <cell r="BC8">
            <v>3.4794499874115</v>
          </cell>
          <cell r="BD8">
            <v>3.4620099067688</v>
          </cell>
          <cell r="BE8">
            <v>3.3199999332428</v>
          </cell>
          <cell r="BF8">
            <v>3.45445990562439</v>
          </cell>
          <cell r="BG8">
            <v>3.69521999359131</v>
          </cell>
          <cell r="BH8">
            <v>3.2558000087738</v>
          </cell>
          <cell r="BI8">
            <v>3.5119800567627</v>
          </cell>
          <cell r="BJ8">
            <v>3.37331008911133</v>
          </cell>
          <cell r="BK8">
            <v>3.19979000091553</v>
          </cell>
          <cell r="BL8">
            <v>3.21377992630005</v>
          </cell>
        </row>
        <row r="9">
          <cell r="A9" t="str">
            <v>Africa Western and Central</v>
          </cell>
          <cell r="B9" t="str">
            <v>AFW</v>
          </cell>
          <cell r="C9" t="str">
            <v>Government expenditure on education, total (% of GDP)</v>
          </cell>
          <cell r="D9" t="str">
            <v>SE.XPD.TOTL.GD.ZS</v>
          </cell>
        </row>
        <row r="9">
          <cell r="AR9">
            <v>2.51417005062103</v>
          </cell>
          <cell r="AS9">
            <v>2.5650200843811</v>
          </cell>
          <cell r="AT9">
            <v>2.42614006996155</v>
          </cell>
          <cell r="AU9">
            <v>2.59414494037628</v>
          </cell>
          <cell r="AV9">
            <v>2.75125002861023</v>
          </cell>
          <cell r="AW9">
            <v>2.68110001087189</v>
          </cell>
          <cell r="AX9">
            <v>2.72683000564575</v>
          </cell>
          <cell r="AY9">
            <v>2.56340003013611</v>
          </cell>
          <cell r="AZ9">
            <v>2.94639003276825</v>
          </cell>
          <cell r="BA9">
            <v>2.72311997413635</v>
          </cell>
          <cell r="BB9">
            <v>3.08927011489868</v>
          </cell>
          <cell r="BC9">
            <v>3.07808995246887</v>
          </cell>
          <cell r="BD9">
            <v>2.86576008796692</v>
          </cell>
          <cell r="BE9">
            <v>2.87204003334045</v>
          </cell>
          <cell r="BF9">
            <v>3.02971005439758</v>
          </cell>
          <cell r="BG9">
            <v>2.91422998905181</v>
          </cell>
          <cell r="BH9">
            <v>3.11513507366181</v>
          </cell>
          <cell r="BI9">
            <v>2.7805792093277</v>
          </cell>
          <cell r="BJ9">
            <v>3.43022084236145</v>
          </cell>
          <cell r="BK9">
            <v>3.0132200717926</v>
          </cell>
          <cell r="BL9">
            <v>3.02303826808929</v>
          </cell>
          <cell r="BM9">
            <v>3.17388534545899</v>
          </cell>
        </row>
        <row r="10">
          <cell r="A10" t="str">
            <v>Angola</v>
          </cell>
          <cell r="B10" t="str">
            <v>AGO</v>
          </cell>
          <cell r="C10" t="str">
            <v>Government expenditure on education, total (% of GDP)</v>
          </cell>
          <cell r="D10" t="str">
            <v>SE.XPD.TOTL.GD.ZS</v>
          </cell>
        </row>
        <row r="10">
          <cell r="AD10">
            <v>4.09021997451782</v>
          </cell>
          <cell r="AE10">
            <v>5.72269010543823</v>
          </cell>
          <cell r="AF10">
            <v>5.05850982666016</v>
          </cell>
        </row>
        <row r="10">
          <cell r="AQ10">
            <v>2.56712007522583</v>
          </cell>
        </row>
        <row r="10">
          <cell r="AS10">
            <v>2.60753011703491</v>
          </cell>
        </row>
        <row r="10">
          <cell r="AX10">
            <v>2.12011003494263</v>
          </cell>
          <cell r="AY10">
            <v>2.28146004676819</v>
          </cell>
          <cell r="AZ10">
            <v>2.92000007629395</v>
          </cell>
          <cell r="BA10">
            <v>2.69000005722046</v>
          </cell>
          <cell r="BB10">
            <v>3.21000003814697</v>
          </cell>
          <cell r="BC10">
            <v>3.42131996154785</v>
          </cell>
          <cell r="BD10">
            <v>3.02999997138977</v>
          </cell>
          <cell r="BE10">
            <v>3.08191084861755</v>
          </cell>
          <cell r="BF10">
            <v>4.43894958496094</v>
          </cell>
          <cell r="BG10">
            <v>3.12291765213013</v>
          </cell>
          <cell r="BH10">
            <v>3.48689579963684</v>
          </cell>
          <cell r="BI10">
            <v>2.7549364566803</v>
          </cell>
          <cell r="BJ10">
            <v>2.46687889099121</v>
          </cell>
          <cell r="BK10">
            <v>2.04470133781433</v>
          </cell>
          <cell r="BL10">
            <v>1.92745733261108</v>
          </cell>
          <cell r="BM10">
            <v>2.41520023345947</v>
          </cell>
        </row>
        <row r="11">
          <cell r="A11" t="str">
            <v>Albania</v>
          </cell>
          <cell r="B11" t="str">
            <v>ALB</v>
          </cell>
          <cell r="C11" t="str">
            <v>Government expenditure on education, total (% of GDP)</v>
          </cell>
          <cell r="D11" t="str">
            <v>SE.XPD.TOTL.GD.ZS</v>
          </cell>
        </row>
        <row r="11">
          <cell r="AM11">
            <v>3.44697999954224</v>
          </cell>
          <cell r="AN11">
            <v>3.81464004516602</v>
          </cell>
          <cell r="AO11">
            <v>3.08350992202759</v>
          </cell>
          <cell r="AP11">
            <v>3.37947010993958</v>
          </cell>
          <cell r="AQ11">
            <v>3.53697991371155</v>
          </cell>
          <cell r="AR11">
            <v>3.59293007850647</v>
          </cell>
          <cell r="AS11">
            <v>3.4301700592041</v>
          </cell>
          <cell r="AT11">
            <v>3.45869994163513</v>
          </cell>
          <cell r="AU11">
            <v>3.11779999732971</v>
          </cell>
          <cell r="AV11">
            <v>3.13823008537292</v>
          </cell>
          <cell r="AW11">
            <v>3.22751998901367</v>
          </cell>
          <cell r="AX11">
            <v>3.28154993057251</v>
          </cell>
          <cell r="AY11">
            <v>3.1914598941803</v>
          </cell>
          <cell r="AZ11">
            <v>3.27592992782593</v>
          </cell>
        </row>
        <row r="11">
          <cell r="BD11">
            <v>3.07999992370605</v>
          </cell>
          <cell r="BE11">
            <v>2.9300000667572</v>
          </cell>
          <cell r="BF11">
            <v>3.53929996490479</v>
          </cell>
          <cell r="BG11">
            <v>3.04999995231628</v>
          </cell>
          <cell r="BH11">
            <v>3.43796992301941</v>
          </cell>
          <cell r="BI11">
            <v>3.96209001541138</v>
          </cell>
          <cell r="BJ11">
            <v>3.61173009872437</v>
          </cell>
        </row>
        <row r="11">
          <cell r="BL11">
            <v>3.91665005683899</v>
          </cell>
          <cell r="BM11">
            <v>3.09999990463257</v>
          </cell>
        </row>
        <row r="12">
          <cell r="A12" t="str">
            <v>Andorra</v>
          </cell>
          <cell r="B12" t="str">
            <v>AND</v>
          </cell>
          <cell r="C12" t="str">
            <v>Government expenditure on education, total (% of GDP)</v>
          </cell>
          <cell r="D12" t="str">
            <v>SE.XPD.TOTL.GD.ZS</v>
          </cell>
        </row>
        <row r="12">
          <cell r="AP12">
            <v>3.71327996253967</v>
          </cell>
        </row>
        <row r="12">
          <cell r="AU12">
            <v>1.65971004962921</v>
          </cell>
        </row>
        <row r="12">
          <cell r="AW12">
            <v>1.54411995410919</v>
          </cell>
          <cell r="AX12">
            <v>1.64497005939484</v>
          </cell>
          <cell r="AY12">
            <v>2.24489998817444</v>
          </cell>
          <cell r="AZ12">
            <v>2.10469007492065</v>
          </cell>
          <cell r="BA12">
            <v>2.87392997741699</v>
          </cell>
          <cell r="BB12">
            <v>3.14292001724243</v>
          </cell>
          <cell r="BC12">
            <v>2.97662997245789</v>
          </cell>
          <cell r="BD12">
            <v>2.98706007003784</v>
          </cell>
        </row>
        <row r="12">
          <cell r="BF12">
            <v>2.50616002082825</v>
          </cell>
          <cell r="BG12">
            <v>3.07420992851257</v>
          </cell>
          <cell r="BH12">
            <v>3.28034996986389</v>
          </cell>
          <cell r="BI12">
            <v>3.23707008361816</v>
          </cell>
          <cell r="BJ12">
            <v>3.21708989143372</v>
          </cell>
          <cell r="BK12">
            <v>3.2467200756073</v>
          </cell>
          <cell r="BL12">
            <v>3.15060997009277</v>
          </cell>
        </row>
        <row r="12">
          <cell r="BN12">
            <v>2.88000011444092</v>
          </cell>
        </row>
        <row r="13">
          <cell r="A13" t="str">
            <v>Arab World</v>
          </cell>
          <cell r="B13" t="str">
            <v>ARB</v>
          </cell>
          <cell r="C13" t="str">
            <v>Government expenditure on education, total (% of GDP)</v>
          </cell>
          <cell r="D13" t="str">
            <v>SE.XPD.TOTL.GD.ZS</v>
          </cell>
        </row>
        <row r="13">
          <cell r="AW13">
            <v>4.67072010040283</v>
          </cell>
        </row>
        <row r="13">
          <cell r="AY13">
            <v>4.00178003311157</v>
          </cell>
        </row>
        <row r="13">
          <cell r="BA13">
            <v>4.22755002975464</v>
          </cell>
          <cell r="BB13">
            <v>3.58999991416931</v>
          </cell>
        </row>
        <row r="13">
          <cell r="BF13">
            <v>3.97692012786866</v>
          </cell>
        </row>
        <row r="13">
          <cell r="BI13">
            <v>4.71000003814697</v>
          </cell>
          <cell r="BJ13">
            <v>4.91992783546448</v>
          </cell>
        </row>
        <row r="13">
          <cell r="BL13">
            <v>3.42791998386383</v>
          </cell>
        </row>
        <row r="14">
          <cell r="A14" t="str">
            <v>United Arab Emirates</v>
          </cell>
          <cell r="B14" t="str">
            <v>ARE</v>
          </cell>
          <cell r="C14" t="str">
            <v>Government expenditure on education, total (% of GDP)</v>
          </cell>
          <cell r="D14" t="str">
            <v>SE.XPD.TOTL.GD.ZS</v>
          </cell>
        </row>
        <row r="14">
          <cell r="BL14">
            <v>3.86736989021301</v>
          </cell>
          <cell r="BM14">
            <v>3.87986993789673</v>
          </cell>
        </row>
        <row r="15">
          <cell r="A15" t="str">
            <v>Argentina</v>
          </cell>
          <cell r="B15" t="str">
            <v>ARG</v>
          </cell>
          <cell r="C15" t="str">
            <v>Government expenditure on education, total (% of GDP)</v>
          </cell>
          <cell r="D15" t="str">
            <v>SE.XPD.TOTL.GD.ZS</v>
          </cell>
        </row>
        <row r="15">
          <cell r="O15">
            <v>1.4580899477005</v>
          </cell>
        </row>
        <row r="15">
          <cell r="Q15">
            <v>1.93620002269745</v>
          </cell>
          <cell r="R15">
            <v>1.78051996231079</v>
          </cell>
          <cell r="S15">
            <v>1.92351996898651</v>
          </cell>
          <cell r="T15">
            <v>1.84360003471375</v>
          </cell>
          <cell r="U15">
            <v>1.16563999652863</v>
          </cell>
          <cell r="V15">
            <v>1.71984004974365</v>
          </cell>
          <cell r="W15">
            <v>1.93554997444153</v>
          </cell>
          <cell r="X15">
            <v>2.4002799987793</v>
          </cell>
          <cell r="Y15">
            <v>2.60715007781982</v>
          </cell>
        </row>
        <row r="15">
          <cell r="AA15">
            <v>1.59786999225616</v>
          </cell>
          <cell r="AB15">
            <v>1.61749994754791</v>
          </cell>
          <cell r="AC15">
            <v>2.56972002983093</v>
          </cell>
          <cell r="AD15">
            <v>1.36186003684998</v>
          </cell>
          <cell r="AE15">
            <v>1.261549949646</v>
          </cell>
          <cell r="AF15">
            <v>1.28229999542236</v>
          </cell>
        </row>
        <row r="15">
          <cell r="AH15">
            <v>1.04612004756927</v>
          </cell>
          <cell r="AI15">
            <v>1.06737995147705</v>
          </cell>
        </row>
        <row r="15">
          <cell r="AO15">
            <v>3.73198008537292</v>
          </cell>
        </row>
        <row r="15">
          <cell r="AQ15">
            <v>4.03986978530884</v>
          </cell>
          <cell r="AR15">
            <v>4.52167987823486</v>
          </cell>
          <cell r="AS15">
            <v>4.58030986785889</v>
          </cell>
          <cell r="AT15">
            <v>4.833740234375</v>
          </cell>
          <cell r="AU15">
            <v>4.01734018325806</v>
          </cell>
          <cell r="AV15">
            <v>3.53504991531372</v>
          </cell>
          <cell r="AW15">
            <v>3.48652005195618</v>
          </cell>
          <cell r="AX15">
            <v>3.86000990867615</v>
          </cell>
          <cell r="AY15">
            <v>4.12821006774902</v>
          </cell>
          <cell r="AZ15">
            <v>4.46260023117065</v>
          </cell>
          <cell r="BA15">
            <v>4.84440994262695</v>
          </cell>
          <cell r="BB15">
            <v>5.53105020523071</v>
          </cell>
          <cell r="BC15">
            <v>5.01971006393433</v>
          </cell>
          <cell r="BD15">
            <v>5.29062986373901</v>
          </cell>
          <cell r="BE15">
            <v>5.34582996368408</v>
          </cell>
          <cell r="BF15">
            <v>5.43661022186279</v>
          </cell>
          <cell r="BG15">
            <v>5.36144018173218</v>
          </cell>
          <cell r="BH15">
            <v>5.77611017227173</v>
          </cell>
          <cell r="BI15">
            <v>5.54548978805542</v>
          </cell>
          <cell r="BJ15">
            <v>5.45431995391846</v>
          </cell>
          <cell r="BK15">
            <v>4.87773990631104</v>
          </cell>
          <cell r="BL15">
            <v>4.72417020797729</v>
          </cell>
        </row>
        <row r="16">
          <cell r="A16" t="str">
            <v>Armenia</v>
          </cell>
          <cell r="B16" t="str">
            <v>ARM</v>
          </cell>
          <cell r="C16" t="str">
            <v>Government expenditure on education, total (% of GDP)</v>
          </cell>
          <cell r="D16" t="str">
            <v>SE.XPD.TOTL.GD.ZS</v>
          </cell>
        </row>
        <row r="16">
          <cell r="AO16">
            <v>1.84843003749847</v>
          </cell>
        </row>
        <row r="16">
          <cell r="AR16">
            <v>2.23518991470337</v>
          </cell>
          <cell r="AS16">
            <v>2.77273011207581</v>
          </cell>
          <cell r="AT16">
            <v>2.46943998336792</v>
          </cell>
          <cell r="AU16">
            <v>2.13504004478455</v>
          </cell>
          <cell r="AV16">
            <v>2.1450400352478</v>
          </cell>
          <cell r="AW16">
            <v>2.48673009872437</v>
          </cell>
          <cell r="AX16">
            <v>2.71202993392944</v>
          </cell>
          <cell r="AY16">
            <v>2.71577000617981</v>
          </cell>
          <cell r="AZ16">
            <v>3.01893997192383</v>
          </cell>
          <cell r="BA16">
            <v>3.17272996902466</v>
          </cell>
          <cell r="BB16">
            <v>3.84079003334045</v>
          </cell>
          <cell r="BC16">
            <v>3.24900007247925</v>
          </cell>
          <cell r="BD16">
            <v>3.14385008811951</v>
          </cell>
          <cell r="BE16">
            <v>2.77248001098633</v>
          </cell>
          <cell r="BF16">
            <v>2.65018010139465</v>
          </cell>
          <cell r="BG16">
            <v>2.24724006652832</v>
          </cell>
          <cell r="BH16">
            <v>2.80591011047363</v>
          </cell>
          <cell r="BI16">
            <v>2.75812005996704</v>
          </cell>
          <cell r="BJ16">
            <v>2.70759010314941</v>
          </cell>
          <cell r="BK16">
            <v>2.25587010383606</v>
          </cell>
          <cell r="BL16">
            <v>2.56185007095337</v>
          </cell>
          <cell r="BM16">
            <v>2.70567011833191</v>
          </cell>
        </row>
        <row r="17">
          <cell r="A17" t="str">
            <v>American Samoa</v>
          </cell>
          <cell r="B17" t="str">
            <v>ASM</v>
          </cell>
          <cell r="C17" t="str">
            <v>Government expenditure on education, total (% of GDP)</v>
          </cell>
          <cell r="D17" t="str">
            <v>SE.XPD.TOTL.GD.ZS</v>
          </cell>
        </row>
        <row r="17">
          <cell r="AY17">
            <v>14.7170495986938</v>
          </cell>
        </row>
        <row r="18">
          <cell r="A18" t="str">
            <v>Antigua and Barbuda</v>
          </cell>
          <cell r="B18" t="str">
            <v>ATG</v>
          </cell>
          <cell r="C18" t="str">
            <v>Government expenditure on education, total (% of GDP)</v>
          </cell>
          <cell r="D18" t="str">
            <v>SE.XPD.TOTL.GD.ZS</v>
          </cell>
        </row>
        <row r="18">
          <cell r="AR18">
            <v>2.75396990776062</v>
          </cell>
        </row>
        <row r="18">
          <cell r="AU18">
            <v>3.39525008201599</v>
          </cell>
        </row>
        <row r="18">
          <cell r="BB18">
            <v>2.50888991355896</v>
          </cell>
        </row>
        <row r="18">
          <cell r="BI18">
            <v>2.43080449104309</v>
          </cell>
          <cell r="BJ18">
            <v>2.44847750663757</v>
          </cell>
          <cell r="BK18">
            <v>2.64407563209534</v>
          </cell>
          <cell r="BL18">
            <v>2.83133506774902</v>
          </cell>
          <cell r="BM18">
            <v>3.453125</v>
          </cell>
          <cell r="BN18">
            <v>3.83624577522278</v>
          </cell>
        </row>
        <row r="19">
          <cell r="A19" t="str">
            <v>Australia</v>
          </cell>
          <cell r="B19" t="str">
            <v>AUS</v>
          </cell>
          <cell r="C19" t="str">
            <v>Government expenditure on education, total (% of GDP)</v>
          </cell>
          <cell r="D19" t="str">
            <v>SE.XPD.TOTL.GD.ZS</v>
          </cell>
        </row>
        <row r="19">
          <cell r="W19">
            <v>5.99878978729248</v>
          </cell>
          <cell r="X19">
            <v>5.88711023330688</v>
          </cell>
          <cell r="Y19">
            <v>5.64446020126343</v>
          </cell>
        </row>
        <row r="19">
          <cell r="AA19">
            <v>5.4701099395752</v>
          </cell>
          <cell r="AB19">
            <v>5.36276006698608</v>
          </cell>
        </row>
        <row r="19">
          <cell r="AD19">
            <v>5.39561986923218</v>
          </cell>
          <cell r="AE19">
            <v>5.27070999145508</v>
          </cell>
          <cell r="AF19">
            <v>5.06071996688843</v>
          </cell>
          <cell r="AG19">
            <v>4.90948009490967</v>
          </cell>
          <cell r="AH19">
            <v>4.74096012115479</v>
          </cell>
          <cell r="AI19">
            <v>4.66854000091553</v>
          </cell>
          <cell r="AJ19">
            <v>4.7863302230835</v>
          </cell>
          <cell r="AK19">
            <v>4.68387985229492</v>
          </cell>
          <cell r="AL19">
            <v>5.50633001327515</v>
          </cell>
          <cell r="AM19">
            <v>5.24494981765747</v>
          </cell>
          <cell r="AN19">
            <v>5.13413000106812</v>
          </cell>
          <cell r="AO19">
            <v>5.23099994659424</v>
          </cell>
        </row>
        <row r="19">
          <cell r="AS19">
            <v>4.88731002807617</v>
          </cell>
        </row>
        <row r="19">
          <cell r="AX19">
            <v>4.89851999282837</v>
          </cell>
          <cell r="AY19">
            <v>4.74065017700195</v>
          </cell>
          <cell r="AZ19">
            <v>4.65621995925903</v>
          </cell>
          <cell r="BA19">
            <v>4.63278007507324</v>
          </cell>
          <cell r="BB19">
            <v>5.08451986312866</v>
          </cell>
          <cell r="BC19">
            <v>5.54303979873657</v>
          </cell>
          <cell r="BD19">
            <v>5.06995010375977</v>
          </cell>
          <cell r="BE19">
            <v>4.86787986755371</v>
          </cell>
          <cell r="BF19">
            <v>5.22923994064331</v>
          </cell>
          <cell r="BG19">
            <v>5.1646900177002</v>
          </cell>
          <cell r="BH19">
            <v>5.31583976745605</v>
          </cell>
          <cell r="BI19">
            <v>5.28623008728027</v>
          </cell>
          <cell r="BJ19">
            <v>5.13680982589722</v>
          </cell>
          <cell r="BK19">
            <v>5.12344980239868</v>
          </cell>
        </row>
        <row r="20">
          <cell r="A20" t="str">
            <v>Austria</v>
          </cell>
          <cell r="B20" t="str">
            <v>AUT</v>
          </cell>
          <cell r="C20" t="str">
            <v>Government expenditure on education, total (% of GDP)</v>
          </cell>
          <cell r="D20" t="str">
            <v>SE.XPD.TOTL.GD.ZS</v>
          </cell>
        </row>
        <row r="20">
          <cell r="O20">
            <v>4.14716005325317</v>
          </cell>
          <cell r="P20">
            <v>4.28235006332397</v>
          </cell>
          <cell r="Q20">
            <v>4.45015001296997</v>
          </cell>
          <cell r="R20">
            <v>4.51547002792358</v>
          </cell>
          <cell r="S20">
            <v>4.65594005584717</v>
          </cell>
          <cell r="T20">
            <v>5.12796020507813</v>
          </cell>
          <cell r="U20">
            <v>5.23765993118286</v>
          </cell>
          <cell r="V20">
            <v>4.95401000976563</v>
          </cell>
          <cell r="W20">
            <v>5.1597900390625</v>
          </cell>
          <cell r="X20">
            <v>5.03815984725952</v>
          </cell>
          <cell r="Y20">
            <v>5.00896978378296</v>
          </cell>
          <cell r="Z20">
            <v>5.36780977249146</v>
          </cell>
          <cell r="AA20">
            <v>5.36298990249634</v>
          </cell>
          <cell r="AB20">
            <v>5.30378007888794</v>
          </cell>
          <cell r="AC20">
            <v>5.29446983337402</v>
          </cell>
          <cell r="AD20">
            <v>5.29721021652222</v>
          </cell>
          <cell r="AE20">
            <v>5.49995994567871</v>
          </cell>
          <cell r="AF20">
            <v>5.3761100769043</v>
          </cell>
          <cell r="AG20">
            <v>5.19073009490967</v>
          </cell>
          <cell r="AH20">
            <v>5.01816987991333</v>
          </cell>
          <cell r="AI20">
            <v>4.95725011825562</v>
          </cell>
          <cell r="AJ20">
            <v>5.10321998596191</v>
          </cell>
          <cell r="AK20">
            <v>5.2969799041748</v>
          </cell>
          <cell r="AL20">
            <v>5.2519998550415</v>
          </cell>
        </row>
        <row r="20">
          <cell r="AN20">
            <v>5.42834997177124</v>
          </cell>
          <cell r="AO20">
            <v>5.25990009307861</v>
          </cell>
        </row>
        <row r="20">
          <cell r="AQ20">
            <v>6.10374021530151</v>
          </cell>
          <cell r="AR20">
            <v>6.11233997344971</v>
          </cell>
          <cell r="AS20">
            <v>5.58880996704102</v>
          </cell>
          <cell r="AT20">
            <v>5.57547998428345</v>
          </cell>
          <cell r="AU20">
            <v>5.52213001251221</v>
          </cell>
          <cell r="AV20">
            <v>5.36183023452759</v>
          </cell>
          <cell r="AW20">
            <v>5.30243015289307</v>
          </cell>
          <cell r="AX20">
            <v>5.24937009811401</v>
          </cell>
          <cell r="AY20">
            <v>5.22652006149292</v>
          </cell>
          <cell r="AZ20">
            <v>5.14690017700195</v>
          </cell>
          <cell r="BA20">
            <v>5.26395988464355</v>
          </cell>
          <cell r="BB20">
            <v>5.73024988174438</v>
          </cell>
          <cell r="BC20">
            <v>5.70047998428345</v>
          </cell>
          <cell r="BD20">
            <v>5.59226989746094</v>
          </cell>
          <cell r="BE20">
            <v>5.48040008544922</v>
          </cell>
          <cell r="BF20">
            <v>5.54711008071899</v>
          </cell>
          <cell r="BG20">
            <v>5.44761991500854</v>
          </cell>
          <cell r="BH20">
            <v>5.45658016204834</v>
          </cell>
          <cell r="BI20">
            <v>5.4796199798584</v>
          </cell>
          <cell r="BJ20">
            <v>5.37159013748169</v>
          </cell>
          <cell r="BK20">
            <v>5.22452020645142</v>
          </cell>
        </row>
        <row r="21">
          <cell r="A21" t="str">
            <v>Azerbaijan</v>
          </cell>
          <cell r="B21" t="str">
            <v>AZE</v>
          </cell>
          <cell r="C21" t="str">
            <v>Government expenditure on education, total (% of GDP)</v>
          </cell>
          <cell r="D21" t="str">
            <v>SE.XPD.TOTL.GD.ZS</v>
          </cell>
        </row>
        <row r="21">
          <cell r="AK21">
            <v>6.05797004699707</v>
          </cell>
        </row>
        <row r="21">
          <cell r="AN21">
            <v>3.33736991882324</v>
          </cell>
          <cell r="AO21">
            <v>3.51256990432739</v>
          </cell>
        </row>
        <row r="21">
          <cell r="AQ21">
            <v>3.38001990318298</v>
          </cell>
          <cell r="AR21">
            <v>4.21214008331299</v>
          </cell>
          <cell r="AS21">
            <v>3.85399007797241</v>
          </cell>
          <cell r="AT21">
            <v>3.50342011451721</v>
          </cell>
          <cell r="AU21">
            <v>3.15445995330811</v>
          </cell>
          <cell r="AV21">
            <v>3.2861499786377</v>
          </cell>
          <cell r="AW21">
            <v>3.44770002365112</v>
          </cell>
          <cell r="AX21">
            <v>2.97462010383606</v>
          </cell>
          <cell r="AY21">
            <v>2.55552005767822</v>
          </cell>
          <cell r="AZ21">
            <v>2.5492799282074</v>
          </cell>
          <cell r="BA21">
            <v>2.44092988967896</v>
          </cell>
          <cell r="BB21">
            <v>3.22430992126465</v>
          </cell>
          <cell r="BC21">
            <v>2.78062009811401</v>
          </cell>
          <cell r="BD21">
            <v>2.43564009666443</v>
          </cell>
          <cell r="BE21">
            <v>2.06763005256653</v>
          </cell>
          <cell r="BF21">
            <v>2.44213008880615</v>
          </cell>
          <cell r="BG21">
            <v>2.63303995132446</v>
          </cell>
          <cell r="BH21">
            <v>2.95167994499207</v>
          </cell>
          <cell r="BI21">
            <v>2.90340995788574</v>
          </cell>
          <cell r="BJ21">
            <v>2.47381997108459</v>
          </cell>
          <cell r="BK21">
            <v>2.45543003082275</v>
          </cell>
          <cell r="BL21">
            <v>2.68108010292053</v>
          </cell>
        </row>
        <row r="22">
          <cell r="A22" t="str">
            <v>Burundi</v>
          </cell>
          <cell r="B22" t="str">
            <v>BDI</v>
          </cell>
          <cell r="C22" t="str">
            <v>Government expenditure on education, total (% of GDP)</v>
          </cell>
          <cell r="D22" t="str">
            <v>SE.XPD.TOTL.GD.ZS</v>
          </cell>
        </row>
        <row r="22">
          <cell r="X22">
            <v>2.80335998535156</v>
          </cell>
        </row>
        <row r="22">
          <cell r="Z22">
            <v>3.34676003456116</v>
          </cell>
        </row>
        <row r="22">
          <cell r="AI22">
            <v>3.35932993888855</v>
          </cell>
          <cell r="AJ22">
            <v>3.49365997314453</v>
          </cell>
          <cell r="AK22">
            <v>3.8058500289917</v>
          </cell>
        </row>
        <row r="22">
          <cell r="AM22">
            <v>4.565269947052</v>
          </cell>
          <cell r="AN22">
            <v>5.01511001586914</v>
          </cell>
          <cell r="AO22">
            <v>4.08324003219604</v>
          </cell>
        </row>
        <row r="22">
          <cell r="AR22">
            <v>3.41744995117188</v>
          </cell>
          <cell r="AS22">
            <v>2.64547991752625</v>
          </cell>
          <cell r="AT22">
            <v>2.90390992164612</v>
          </cell>
          <cell r="AU22">
            <v>3.00493001937866</v>
          </cell>
        </row>
        <row r="22">
          <cell r="AW22">
            <v>3.74496006965637</v>
          </cell>
          <cell r="AX22">
            <v>3.632159948349</v>
          </cell>
        </row>
        <row r="22">
          <cell r="BA22">
            <v>5.19290018081665</v>
          </cell>
          <cell r="BB22">
            <v>6.17194986343384</v>
          </cell>
          <cell r="BC22">
            <v>6.77524995803833</v>
          </cell>
          <cell r="BD22">
            <v>6.31925010681152</v>
          </cell>
          <cell r="BE22">
            <v>6.16786003112793</v>
          </cell>
          <cell r="BF22">
            <v>5.99535989761353</v>
          </cell>
          <cell r="BG22">
            <v>6.78452014923096</v>
          </cell>
          <cell r="BH22">
            <v>6.37054014205933</v>
          </cell>
          <cell r="BI22">
            <v>4.69199991226196</v>
          </cell>
          <cell r="BJ22">
            <v>4.76202011108398</v>
          </cell>
          <cell r="BK22">
            <v>5.07864999771118</v>
          </cell>
          <cell r="BL22">
            <v>5.34668445587158</v>
          </cell>
          <cell r="BM22">
            <v>5.0409836769104</v>
          </cell>
        </row>
        <row r="23">
          <cell r="A23" t="str">
            <v>Belgium</v>
          </cell>
          <cell r="B23" t="str">
            <v>BEL</v>
          </cell>
          <cell r="C23" t="str">
            <v>Government expenditure on education, total (% of GDP)</v>
          </cell>
          <cell r="D23" t="str">
            <v>SE.XPD.TOTL.GD.ZS</v>
          </cell>
        </row>
        <row r="23">
          <cell r="T23">
            <v>5.76281976699829</v>
          </cell>
          <cell r="U23">
            <v>5.73104000091553</v>
          </cell>
          <cell r="V23">
            <v>5.98883008956909</v>
          </cell>
          <cell r="W23">
            <v>5.43633985519409</v>
          </cell>
          <cell r="X23">
            <v>5.38035011291504</v>
          </cell>
          <cell r="Y23">
            <v>5.31063985824585</v>
          </cell>
          <cell r="Z23">
            <v>5.4353199005127</v>
          </cell>
          <cell r="AA23">
            <v>5.31673002243042</v>
          </cell>
        </row>
        <row r="23">
          <cell r="AE23">
            <v>4.85229015350342</v>
          </cell>
          <cell r="AF23">
            <v>4.57712984085083</v>
          </cell>
          <cell r="AG23">
            <v>4.30072021484375</v>
          </cell>
        </row>
        <row r="23">
          <cell r="AL23">
            <v>5.37231016159058</v>
          </cell>
          <cell r="AM23">
            <v>5.41103982925415</v>
          </cell>
          <cell r="AN23">
            <v>2.98866009712219</v>
          </cell>
          <cell r="AO23">
            <v>3.04947996139526</v>
          </cell>
        </row>
        <row r="23">
          <cell r="AX23">
            <v>5.79585981369019</v>
          </cell>
        </row>
        <row r="23">
          <cell r="BA23">
            <v>6.33294010162354</v>
          </cell>
          <cell r="BB23">
            <v>6.45809984207153</v>
          </cell>
          <cell r="BC23">
            <v>6.44259023666382</v>
          </cell>
          <cell r="BD23">
            <v>6.43199014663696</v>
          </cell>
        </row>
        <row r="23">
          <cell r="BF23">
            <v>6.63052988052368</v>
          </cell>
          <cell r="BG23">
            <v>6.59046983718872</v>
          </cell>
          <cell r="BH23">
            <v>6.4515700340271</v>
          </cell>
          <cell r="BI23">
            <v>6.46173000335693</v>
          </cell>
          <cell r="BJ23">
            <v>6.42534017562866</v>
          </cell>
          <cell r="BK23">
            <v>6.38137006759644</v>
          </cell>
        </row>
        <row r="24">
          <cell r="A24" t="str">
            <v>Benin</v>
          </cell>
          <cell r="B24" t="str">
            <v>BEN</v>
          </cell>
          <cell r="C24" t="str">
            <v>Government expenditure on education, total (% of GDP)</v>
          </cell>
          <cell r="D24" t="str">
            <v>SE.XPD.TOTL.GD.ZS</v>
          </cell>
        </row>
        <row r="24">
          <cell r="AQ24">
            <v>2.74788999557495</v>
          </cell>
          <cell r="AR24">
            <v>1.92193996906281</v>
          </cell>
          <cell r="AS24">
            <v>2.11366009712219</v>
          </cell>
          <cell r="AT24">
            <v>2.36509990692139</v>
          </cell>
          <cell r="AU24">
            <v>2.15949010848999</v>
          </cell>
          <cell r="AV24">
            <v>2.28315997123718</v>
          </cell>
          <cell r="AW24">
            <v>2.56690001487732</v>
          </cell>
          <cell r="AX24">
            <v>2.6566801071167</v>
          </cell>
          <cell r="AY24">
            <v>2.56340003013611</v>
          </cell>
          <cell r="AZ24">
            <v>2.36331009864807</v>
          </cell>
          <cell r="BA24">
            <v>2.77728009223938</v>
          </cell>
          <cell r="BB24">
            <v>3.08927011489868</v>
          </cell>
          <cell r="BC24">
            <v>3.67997002601624</v>
          </cell>
          <cell r="BD24">
            <v>4.39788007736206</v>
          </cell>
          <cell r="BE24">
            <v>3.56202006340027</v>
          </cell>
          <cell r="BF24">
            <v>3.3275101184845</v>
          </cell>
          <cell r="BG24">
            <v>3.161789894104</v>
          </cell>
          <cell r="BH24">
            <v>3.17298007011414</v>
          </cell>
          <cell r="BI24">
            <v>2.89910006523132</v>
          </cell>
          <cell r="BJ24">
            <v>3.53558993339539</v>
          </cell>
          <cell r="BK24">
            <v>2.93161988258362</v>
          </cell>
          <cell r="BL24">
            <v>2.96519994735718</v>
          </cell>
          <cell r="BM24">
            <v>3.003662109375</v>
          </cell>
        </row>
        <row r="25">
          <cell r="A25" t="str">
            <v>Burkina Faso</v>
          </cell>
          <cell r="B25" t="str">
            <v>BFA</v>
          </cell>
          <cell r="C25" t="str">
            <v>Government expenditure on education, total (% of GDP)</v>
          </cell>
          <cell r="D25" t="str">
            <v>SE.XPD.TOTL.GD.ZS</v>
          </cell>
        </row>
        <row r="25">
          <cell r="W25">
            <v>1.67982995510101</v>
          </cell>
        </row>
        <row r="25">
          <cell r="Y25">
            <v>1.9617999792099</v>
          </cell>
        </row>
        <row r="25">
          <cell r="AB25">
            <v>1.75448000431061</v>
          </cell>
        </row>
        <row r="25">
          <cell r="AD25">
            <v>1.76396000385284</v>
          </cell>
        </row>
        <row r="25">
          <cell r="AG25">
            <v>1.42607998847961</v>
          </cell>
        </row>
        <row r="25">
          <cell r="AM25">
            <v>3.45110011100769</v>
          </cell>
        </row>
        <row r="25">
          <cell r="AO25">
            <v>1.44026005268097</v>
          </cell>
        </row>
        <row r="25">
          <cell r="AX25">
            <v>3.94113993644714</v>
          </cell>
          <cell r="AY25">
            <v>3.98218989372253</v>
          </cell>
          <cell r="AZ25">
            <v>4.07983016967773</v>
          </cell>
        </row>
        <row r="25">
          <cell r="BC25">
            <v>3.50222992897034</v>
          </cell>
          <cell r="BD25">
            <v>3.98515009880066</v>
          </cell>
          <cell r="BE25">
            <v>3.60315990447998</v>
          </cell>
          <cell r="BF25">
            <v>4.08343982696533</v>
          </cell>
          <cell r="BG25">
            <v>4.05329990386963</v>
          </cell>
          <cell r="BH25">
            <v>3.67008996009827</v>
          </cell>
        </row>
        <row r="25">
          <cell r="BJ25">
            <v>5.62846994400024</v>
          </cell>
          <cell r="BK25">
            <v>5.488609790802</v>
          </cell>
          <cell r="BL25">
            <v>5.69684505462646</v>
          </cell>
          <cell r="BM25">
            <v>5.51907587051392</v>
          </cell>
        </row>
        <row r="26">
          <cell r="A26" t="str">
            <v>Bangladesh</v>
          </cell>
          <cell r="B26" t="str">
            <v>BGD</v>
          </cell>
          <cell r="C26" t="str">
            <v>Government expenditure on education, total (% of GDP)</v>
          </cell>
          <cell r="D26" t="str">
            <v>SE.XPD.TOTL.GD.ZS</v>
          </cell>
        </row>
        <row r="26">
          <cell r="X26">
            <v>1.13092994689941</v>
          </cell>
          <cell r="Y26">
            <v>0.937600016593933</v>
          </cell>
          <cell r="Z26">
            <v>1.07149994373322</v>
          </cell>
          <cell r="AA26">
            <v>1.01163995265961</v>
          </cell>
          <cell r="AB26">
            <v>1.03267002105713</v>
          </cell>
          <cell r="AC26">
            <v>1.22302997112274</v>
          </cell>
          <cell r="AD26">
            <v>1.27118003368378</v>
          </cell>
          <cell r="AE26">
            <v>1.34349000453949</v>
          </cell>
          <cell r="AF26">
            <v>1.51364004611969</v>
          </cell>
        </row>
        <row r="26">
          <cell r="AI26">
            <v>1.51911997795105</v>
          </cell>
          <cell r="AJ26">
            <v>1.42566001415253</v>
          </cell>
          <cell r="AK26">
            <v>1.63177001476288</v>
          </cell>
          <cell r="AL26">
            <v>1.69262003898621</v>
          </cell>
        </row>
        <row r="26">
          <cell r="AP26">
            <v>1.95246994495392</v>
          </cell>
        </row>
        <row r="26">
          <cell r="AR26">
            <v>2.13281989097595</v>
          </cell>
          <cell r="AS26">
            <v>2.12508010864258</v>
          </cell>
          <cell r="AT26">
            <v>2.17193007469177</v>
          </cell>
          <cell r="AU26">
            <v>2.01714992523193</v>
          </cell>
          <cell r="AV26">
            <v>2.06939005851746</v>
          </cell>
          <cell r="AW26">
            <v>1.94014000892639</v>
          </cell>
        </row>
        <row r="26">
          <cell r="AY26">
            <v>2.13128995895386</v>
          </cell>
          <cell r="AZ26">
            <v>2.20221996307373</v>
          </cell>
          <cell r="BA26">
            <v>2.0545699596405</v>
          </cell>
          <cell r="BB26">
            <v>1.9394199848175</v>
          </cell>
        </row>
        <row r="26">
          <cell r="BD26">
            <v>2.13269996643066</v>
          </cell>
          <cell r="BE26">
            <v>2.17549991607666</v>
          </cell>
          <cell r="BF26">
            <v>1.96616005897522</v>
          </cell>
        </row>
        <row r="26">
          <cell r="BI26">
            <v>1.53553998470306</v>
          </cell>
        </row>
        <row r="26">
          <cell r="BL26">
            <v>1.32632005214691</v>
          </cell>
        </row>
        <row r="27">
          <cell r="A27" t="str">
            <v>Bulgaria</v>
          </cell>
          <cell r="B27" t="str">
            <v>BGR</v>
          </cell>
          <cell r="C27" t="str">
            <v>Government expenditure on education, total (% of GDP)</v>
          </cell>
          <cell r="D27" t="str">
            <v>SE.XPD.TOTL.GD.ZS</v>
          </cell>
        </row>
        <row r="27">
          <cell r="Y27">
            <v>3.52947998046875</v>
          </cell>
        </row>
        <row r="27">
          <cell r="AI27">
            <v>4.45406007766724</v>
          </cell>
          <cell r="AJ27">
            <v>5.42961978912354</v>
          </cell>
          <cell r="AK27">
            <v>5.26045989990234</v>
          </cell>
          <cell r="AL27">
            <v>4.95048999786377</v>
          </cell>
          <cell r="AM27">
            <v>4.1706600189209</v>
          </cell>
          <cell r="AN27">
            <v>2.37207007408142</v>
          </cell>
          <cell r="AO27">
            <v>2.23007988929749</v>
          </cell>
        </row>
        <row r="27">
          <cell r="AQ27">
            <v>2.73942995071411</v>
          </cell>
        </row>
        <row r="27">
          <cell r="AT27">
            <v>3.38423991203308</v>
          </cell>
          <cell r="AU27">
            <v>3.38608002662659</v>
          </cell>
          <cell r="AV27">
            <v>3.99845004081726</v>
          </cell>
          <cell r="AW27">
            <v>2.31995010375977</v>
          </cell>
          <cell r="AX27">
            <v>4.10879993438721</v>
          </cell>
          <cell r="AY27">
            <v>3.90346002578735</v>
          </cell>
          <cell r="AZ27">
            <v>3.68264007568359</v>
          </cell>
          <cell r="BA27">
            <v>4.2223801612854</v>
          </cell>
          <cell r="BB27">
            <v>4.27429008483887</v>
          </cell>
          <cell r="BC27">
            <v>3.85796999931335</v>
          </cell>
          <cell r="BD27">
            <v>3.5469799041748</v>
          </cell>
          <cell r="BE27">
            <v>3.47637009620667</v>
          </cell>
          <cell r="BF27">
            <v>4.05822992324829</v>
          </cell>
        </row>
        <row r="27">
          <cell r="BJ27">
            <v>4.07527017593384</v>
          </cell>
        </row>
        <row r="28">
          <cell r="A28" t="str">
            <v>Bahrain</v>
          </cell>
          <cell r="B28" t="str">
            <v>BHR</v>
          </cell>
          <cell r="C28" t="str">
            <v>Government expenditure on education, total (% of GDP)</v>
          </cell>
          <cell r="D28" t="str">
            <v>SE.XPD.TOTL.GD.ZS</v>
          </cell>
        </row>
        <row r="28">
          <cell r="AX28">
            <v>3.32999992370605</v>
          </cell>
          <cell r="AY28">
            <v>2.87440991401672</v>
          </cell>
          <cell r="AZ28">
            <v>2.57500004768372</v>
          </cell>
          <cell r="BA28">
            <v>2.49677991867065</v>
          </cell>
          <cell r="BB28">
            <v>3.33999991416931</v>
          </cell>
          <cell r="BC28">
            <v>3.19000005722046</v>
          </cell>
          <cell r="BD28">
            <v>3.02999997138977</v>
          </cell>
          <cell r="BE28">
            <v>2.64530992507935</v>
          </cell>
          <cell r="BF28">
            <v>2.47689008712769</v>
          </cell>
          <cell r="BG28">
            <v>2.46745991706848</v>
          </cell>
          <cell r="BH28">
            <v>2.6745400428772</v>
          </cell>
          <cell r="BI28">
            <v>2.86999988555908</v>
          </cell>
          <cell r="BJ28">
            <v>2.32452011108398</v>
          </cell>
          <cell r="BK28">
            <v>2.36660718917847</v>
          </cell>
          <cell r="BL28">
            <v>2.09491229057312</v>
          </cell>
          <cell r="BM28">
            <v>2.15205335617065</v>
          </cell>
        </row>
        <row r="29">
          <cell r="A29" t="str">
            <v>Bahamas, The</v>
          </cell>
          <cell r="B29" t="str">
            <v>BHS</v>
          </cell>
          <cell r="C29" t="str">
            <v>Government expenditure on education, total (% of GDP)</v>
          </cell>
          <cell r="D29" t="str">
            <v>SE.XPD.TOTL.GD.ZS</v>
          </cell>
        </row>
        <row r="29">
          <cell r="AS29">
            <v>2.23284006118774</v>
          </cell>
        </row>
        <row r="29">
          <cell r="AX29">
            <v>2.28999996185303</v>
          </cell>
        </row>
        <row r="29">
          <cell r="AZ29">
            <v>2.73000001907349</v>
          </cell>
          <cell r="BA29">
            <v>2.89000010490417</v>
          </cell>
          <cell r="BB29">
            <v>2.92000007629395</v>
          </cell>
          <cell r="BC29">
            <v>2.77999997138977</v>
          </cell>
          <cell r="BD29">
            <v>2.66000008583069</v>
          </cell>
          <cell r="BE29">
            <v>2.60999989509583</v>
          </cell>
          <cell r="BF29">
            <v>2.72000002861023</v>
          </cell>
          <cell r="BG29">
            <v>2.5</v>
          </cell>
          <cell r="BH29">
            <v>2.24990105628967</v>
          </cell>
          <cell r="BI29">
            <v>2.33118152618408</v>
          </cell>
          <cell r="BJ29">
            <v>2.42276906967163</v>
          </cell>
          <cell r="BK29">
            <v>2.24967384338379</v>
          </cell>
          <cell r="BL29">
            <v>2.28841733932495</v>
          </cell>
          <cell r="BM29">
            <v>2.3713436126709</v>
          </cell>
          <cell r="BN29">
            <v>2.78222227096558</v>
          </cell>
        </row>
        <row r="30">
          <cell r="A30" t="str">
            <v>Bosnia and Herzegovina</v>
          </cell>
          <cell r="B30" t="str">
            <v>BIH</v>
          </cell>
          <cell r="C30" t="str">
            <v>Government expenditure on education, total (% of GDP)</v>
          </cell>
          <cell r="D30" t="str">
            <v>SE.XPD.TOTL.GD.ZS</v>
          </cell>
        </row>
        <row r="31">
          <cell r="A31" t="str">
            <v>Belarus</v>
          </cell>
          <cell r="B31" t="str">
            <v>BLR</v>
          </cell>
          <cell r="C31" t="str">
            <v>Government expenditure on education, total (% of GDP)</v>
          </cell>
          <cell r="D31" t="str">
            <v>SE.XPD.TOTL.GD.ZS</v>
          </cell>
        </row>
        <row r="31">
          <cell r="AR31">
            <v>6.00001001358032</v>
          </cell>
          <cell r="AS31">
            <v>6.19661998748779</v>
          </cell>
        </row>
        <row r="31">
          <cell r="AW31">
            <v>5.7122597694397</v>
          </cell>
          <cell r="AX31">
            <v>5.8710298538208</v>
          </cell>
          <cell r="AY31">
            <v>6.07696008682251</v>
          </cell>
          <cell r="AZ31">
            <v>5.15210008621216</v>
          </cell>
        </row>
        <row r="31">
          <cell r="BB31">
            <v>4.3689398765564</v>
          </cell>
          <cell r="BC31">
            <v>5.22003984451294</v>
          </cell>
          <cell r="BD31">
            <v>4.68479013442993</v>
          </cell>
          <cell r="BE31">
            <v>4.95964002609253</v>
          </cell>
          <cell r="BF31">
            <v>5.0094199180603</v>
          </cell>
          <cell r="BG31">
            <v>4.81830978393555</v>
          </cell>
          <cell r="BH31">
            <v>4.78751993179321</v>
          </cell>
          <cell r="BI31">
            <v>4.94654989242554</v>
          </cell>
          <cell r="BJ31">
            <v>4.79499006271362</v>
          </cell>
          <cell r="BK31">
            <v>5.38111019134521</v>
          </cell>
          <cell r="BL31">
            <v>4.97947978973389</v>
          </cell>
          <cell r="BM31">
            <v>4.95244979858398</v>
          </cell>
        </row>
        <row r="32">
          <cell r="A32" t="str">
            <v>Belize</v>
          </cell>
          <cell r="B32" t="str">
            <v>BLZ</v>
          </cell>
          <cell r="C32" t="str">
            <v>Government expenditure on education, total (% of GDP)</v>
          </cell>
          <cell r="D32" t="str">
            <v>SE.XPD.TOTL.GD.ZS</v>
          </cell>
        </row>
        <row r="32">
          <cell r="AR32">
            <v>5.44226980209351</v>
          </cell>
          <cell r="AS32">
            <v>5.02842998504639</v>
          </cell>
          <cell r="AT32">
            <v>5.79692983627319</v>
          </cell>
        </row>
        <row r="32">
          <cell r="AV32">
            <v>5.24820995330811</v>
          </cell>
          <cell r="AW32">
            <v>5.3358998298645</v>
          </cell>
        </row>
        <row r="32">
          <cell r="BA32">
            <v>5.77263021469116</v>
          </cell>
          <cell r="BB32">
            <v>6.1781702041626</v>
          </cell>
          <cell r="BC32">
            <v>6.71975994110107</v>
          </cell>
        </row>
        <row r="32">
          <cell r="BF32">
            <v>6.42537021636963</v>
          </cell>
          <cell r="BG32">
            <v>6.61468982696533</v>
          </cell>
          <cell r="BH32">
            <v>6.87015008926392</v>
          </cell>
          <cell r="BI32">
            <v>7.29365015029907</v>
          </cell>
          <cell r="BJ32">
            <v>7.45028018951416</v>
          </cell>
          <cell r="BK32">
            <v>7.47227001190186</v>
          </cell>
          <cell r="BL32">
            <v>7.1383900642395</v>
          </cell>
          <cell r="BM32">
            <v>7.52877759933472</v>
          </cell>
          <cell r="BN32">
            <v>8.7070140838623</v>
          </cell>
        </row>
        <row r="33">
          <cell r="A33" t="str">
            <v>Bermuda</v>
          </cell>
          <cell r="B33" t="str">
            <v>BMU</v>
          </cell>
          <cell r="C33" t="str">
            <v>Government expenditure on education, total (% of GDP)</v>
          </cell>
          <cell r="D33" t="str">
            <v>SE.XPD.TOTL.GD.ZS</v>
          </cell>
        </row>
        <row r="33">
          <cell r="R33">
            <v>4.10790014266968</v>
          </cell>
        </row>
        <row r="33">
          <cell r="T33">
            <v>3.43442010879517</v>
          </cell>
        </row>
        <row r="33">
          <cell r="AD33">
            <v>3.03449010848999</v>
          </cell>
        </row>
        <row r="33">
          <cell r="AI33">
            <v>3.13619995117188</v>
          </cell>
          <cell r="AJ33">
            <v>3.15065002441406</v>
          </cell>
          <cell r="AK33">
            <v>3.47604990005493</v>
          </cell>
        </row>
        <row r="33">
          <cell r="AQ33">
            <v>2.15227007865906</v>
          </cell>
        </row>
        <row r="33">
          <cell r="AV33">
            <v>1.6662700176239</v>
          </cell>
          <cell r="AW33">
            <v>1.77587997913361</v>
          </cell>
          <cell r="AX33">
            <v>1.98877000808716</v>
          </cell>
        </row>
        <row r="33">
          <cell r="BB33">
            <v>2.28920006752014</v>
          </cell>
          <cell r="BC33">
            <v>2.30668997764587</v>
          </cell>
        </row>
        <row r="33">
          <cell r="BG33">
            <v>1.5368800163269</v>
          </cell>
          <cell r="BH33">
            <v>1.50163996219635</v>
          </cell>
        </row>
        <row r="33">
          <cell r="BJ33">
            <v>1.32495999336243</v>
          </cell>
        </row>
        <row r="34">
          <cell r="A34" t="str">
            <v>Bolivia</v>
          </cell>
          <cell r="B34" t="str">
            <v>BOL</v>
          </cell>
          <cell r="C34" t="str">
            <v>Government expenditure on education, total (% of GDP)</v>
          </cell>
          <cell r="D34" t="str">
            <v>SE.XPD.TOTL.GD.ZS</v>
          </cell>
        </row>
        <row r="34">
          <cell r="BC34">
            <v>7.80999994277954</v>
          </cell>
          <cell r="BD34">
            <v>7.07000017166138</v>
          </cell>
          <cell r="BE34">
            <v>7.90000009536743</v>
          </cell>
          <cell r="BF34">
            <v>7.57999992370605</v>
          </cell>
          <cell r="BG34">
            <v>8.26000022888184</v>
          </cell>
          <cell r="BH34">
            <v>8.9399995803833</v>
          </cell>
          <cell r="BI34">
            <v>8.85000038146973</v>
          </cell>
          <cell r="BJ34">
            <v>8.65999984741211</v>
          </cell>
          <cell r="BK34">
            <v>8.89999961853027</v>
          </cell>
        </row>
        <row r="35">
          <cell r="A35" t="str">
            <v>Brazil</v>
          </cell>
          <cell r="B35" t="str">
            <v>BRA</v>
          </cell>
          <cell r="C35" t="str">
            <v>Government expenditure on education, total (% of GDP)</v>
          </cell>
          <cell r="D35" t="str">
            <v>SE.XPD.TOTL.GD.ZS</v>
          </cell>
        </row>
        <row r="35">
          <cell r="AN35">
            <v>4.56816005706787</v>
          </cell>
        </row>
        <row r="35">
          <cell r="AQ35">
            <v>4.75665998458862</v>
          </cell>
          <cell r="AR35">
            <v>3.80062007904053</v>
          </cell>
          <cell r="AS35">
            <v>3.94893002510071</v>
          </cell>
          <cell r="AT35">
            <v>3.84468007087708</v>
          </cell>
          <cell r="AU35">
            <v>3.75037002563477</v>
          </cell>
        </row>
        <row r="35">
          <cell r="AW35">
            <v>3.97447991371155</v>
          </cell>
          <cell r="AX35">
            <v>4.47908020019531</v>
          </cell>
          <cell r="AY35">
            <v>4.87060022354126</v>
          </cell>
          <cell r="AZ35">
            <v>4.97425985336304</v>
          </cell>
          <cell r="BA35">
            <v>5.26883983612061</v>
          </cell>
          <cell r="BB35">
            <v>5.46355009078979</v>
          </cell>
          <cell r="BC35">
            <v>5.64879989624023</v>
          </cell>
          <cell r="BD35">
            <v>5.73741006851196</v>
          </cell>
          <cell r="BE35">
            <v>5.85510015487671</v>
          </cell>
          <cell r="BF35">
            <v>5.8388500213623</v>
          </cell>
          <cell r="BG35">
            <v>5.94848012924194</v>
          </cell>
          <cell r="BH35">
            <v>6.24105978012085</v>
          </cell>
          <cell r="BI35">
            <v>6.314040184021</v>
          </cell>
          <cell r="BJ35">
            <v>6.32047986984253</v>
          </cell>
          <cell r="BK35">
            <v>6.08851003646851</v>
          </cell>
        </row>
        <row r="36">
          <cell r="A36" t="str">
            <v>Barbados</v>
          </cell>
          <cell r="B36" t="str">
            <v>BRB</v>
          </cell>
          <cell r="C36" t="str">
            <v>Government expenditure on education, total (% of GDP)</v>
          </cell>
          <cell r="D36" t="str">
            <v>SE.XPD.TOTL.GD.ZS</v>
          </cell>
        </row>
        <row r="36">
          <cell r="U36">
            <v>5.94479990005493</v>
          </cell>
          <cell r="V36">
            <v>6.51715993881226</v>
          </cell>
        </row>
        <row r="36">
          <cell r="AJ36">
            <v>6.63870000839233</v>
          </cell>
        </row>
        <row r="36">
          <cell r="AR36">
            <v>4.34123992919922</v>
          </cell>
          <cell r="AS36">
            <v>4.71585988998413</v>
          </cell>
          <cell r="AT36">
            <v>6.05536985397339</v>
          </cell>
          <cell r="AU36">
            <v>5.88062000274658</v>
          </cell>
          <cell r="AV36">
            <v>6.24569988250732</v>
          </cell>
          <cell r="AW36">
            <v>6.02428007125854</v>
          </cell>
          <cell r="AX36">
            <v>5.66965007781982</v>
          </cell>
        </row>
        <row r="36">
          <cell r="AZ36">
            <v>5.22038984298706</v>
          </cell>
          <cell r="BA36">
            <v>4.92259979248047</v>
          </cell>
          <cell r="BB36">
            <v>5.11617994308472</v>
          </cell>
          <cell r="BC36">
            <v>6.0543999671936</v>
          </cell>
        </row>
        <row r="36">
          <cell r="BE36">
            <v>5.26274013519287</v>
          </cell>
          <cell r="BF36">
            <v>5.14899015426636</v>
          </cell>
          <cell r="BG36">
            <v>6.14349985122681</v>
          </cell>
          <cell r="BH36">
            <v>5.38291883468628</v>
          </cell>
          <cell r="BI36">
            <v>4.70732021331787</v>
          </cell>
          <cell r="BJ36">
            <v>4.36638021469116</v>
          </cell>
          <cell r="BK36">
            <v>5.42886018753052</v>
          </cell>
          <cell r="BL36">
            <v>3.20398998260498</v>
          </cell>
          <cell r="BM36">
            <v>3.05817008018494</v>
          </cell>
          <cell r="BN36">
            <v>6.4536247253418</v>
          </cell>
        </row>
        <row r="37">
          <cell r="A37" t="str">
            <v>Brunei Darussalam</v>
          </cell>
          <cell r="B37" t="str">
            <v>BRN</v>
          </cell>
          <cell r="C37" t="str">
            <v>Government expenditure on education, total (% of GDP)</v>
          </cell>
          <cell r="D37" t="str">
            <v>SE.XPD.TOTL.GD.ZS</v>
          </cell>
        </row>
        <row r="37">
          <cell r="O37">
            <v>6.23915004730225</v>
          </cell>
          <cell r="P37">
            <v>4.99501991271973</v>
          </cell>
          <cell r="Q37">
            <v>4.03928995132446</v>
          </cell>
          <cell r="R37">
            <v>8.79329013824463</v>
          </cell>
          <cell r="S37">
            <v>3.39270997047424</v>
          </cell>
          <cell r="T37">
            <v>1.96133995056152</v>
          </cell>
          <cell r="U37">
            <v>1.97008001804352</v>
          </cell>
        </row>
        <row r="37">
          <cell r="W37">
            <v>2.11423993110657</v>
          </cell>
          <cell r="X37">
            <v>1.54551994800568</v>
          </cell>
          <cell r="Y37">
            <v>1.1910799741745</v>
          </cell>
          <cell r="Z37">
            <v>1.61678004264832</v>
          </cell>
          <cell r="AA37">
            <v>1.69714999198914</v>
          </cell>
        </row>
        <row r="37">
          <cell r="AF37">
            <v>4.73773002624512</v>
          </cell>
          <cell r="AG37">
            <v>5.40902996063232</v>
          </cell>
          <cell r="AH37">
            <v>4.69012022018433</v>
          </cell>
          <cell r="AI37">
            <v>3.95995998382568</v>
          </cell>
          <cell r="AJ37">
            <v>3.66894006729126</v>
          </cell>
          <cell r="AK37">
            <v>3.74768996238709</v>
          </cell>
          <cell r="AL37">
            <v>4.29403018951416</v>
          </cell>
        </row>
        <row r="37">
          <cell r="AQ37">
            <v>5.25395011901855</v>
          </cell>
          <cell r="AR37">
            <v>4.9320502281189</v>
          </cell>
          <cell r="AS37">
            <v>3.70590996742249</v>
          </cell>
        </row>
        <row r="37">
          <cell r="BC37">
            <v>2.04661011695862</v>
          </cell>
          <cell r="BD37">
            <v>3.32209992408752</v>
          </cell>
          <cell r="BE37">
            <v>2.88959002494812</v>
          </cell>
        </row>
        <row r="37">
          <cell r="BG37">
            <v>3.35318994522095</v>
          </cell>
        </row>
        <row r="37">
          <cell r="BI37">
            <v>4.42540979385376</v>
          </cell>
        </row>
        <row r="38">
          <cell r="A38" t="str">
            <v>Bhutan</v>
          </cell>
          <cell r="B38" t="str">
            <v>BTN</v>
          </cell>
          <cell r="C38" t="str">
            <v>Government expenditure on education, total (% of GDP)</v>
          </cell>
          <cell r="D38" t="str">
            <v>SE.XPD.TOTL.GD.ZS</v>
          </cell>
        </row>
        <row r="38">
          <cell r="AS38">
            <v>5.78675985336304</v>
          </cell>
          <cell r="AT38">
            <v>5.91572999954224</v>
          </cell>
        </row>
        <row r="38">
          <cell r="AW38">
            <v>6.60906982421875</v>
          </cell>
          <cell r="AX38">
            <v>7.28714990615845</v>
          </cell>
        </row>
        <row r="38">
          <cell r="BA38">
            <v>4.91159009933472</v>
          </cell>
          <cell r="BB38">
            <v>4.74174022674561</v>
          </cell>
          <cell r="BC38">
            <v>4.12473011016846</v>
          </cell>
          <cell r="BD38">
            <v>4.76523017883301</v>
          </cell>
        </row>
        <row r="38">
          <cell r="BF38">
            <v>5.72275018692017</v>
          </cell>
          <cell r="BG38">
            <v>6.04489994049072</v>
          </cell>
          <cell r="BH38">
            <v>7.59009981155396</v>
          </cell>
          <cell r="BI38">
            <v>6.99333000183105</v>
          </cell>
          <cell r="BJ38">
            <v>7.2257399559021</v>
          </cell>
          <cell r="BK38">
            <v>6.85084009170532</v>
          </cell>
          <cell r="BL38">
            <v>5.6758918762207</v>
          </cell>
        </row>
        <row r="39">
          <cell r="A39" t="str">
            <v>Botswana</v>
          </cell>
          <cell r="B39" t="str">
            <v>BWA</v>
          </cell>
          <cell r="C39" t="str">
            <v>Government expenditure on education, total (% of GDP)</v>
          </cell>
          <cell r="D39" t="str">
            <v>SE.XPD.TOTL.GD.ZS</v>
          </cell>
        </row>
        <row r="39">
          <cell r="P39">
            <v>4.38723993301392</v>
          </cell>
          <cell r="Q39">
            <v>3.90638995170593</v>
          </cell>
          <cell r="R39">
            <v>3.2627899646759</v>
          </cell>
          <cell r="S39">
            <v>3.67424011230469</v>
          </cell>
          <cell r="T39">
            <v>5.64942979812622</v>
          </cell>
          <cell r="U39">
            <v>6.06396007537842</v>
          </cell>
          <cell r="V39">
            <v>5.40031003952026</v>
          </cell>
          <cell r="W39">
            <v>5.95213985443115</v>
          </cell>
          <cell r="X39">
            <v>6.14172983169556</v>
          </cell>
          <cell r="Y39">
            <v>5.46931982040405</v>
          </cell>
        </row>
        <row r="39">
          <cell r="AB39">
            <v>5.55226993560791</v>
          </cell>
          <cell r="AC39">
            <v>5.55166006088257</v>
          </cell>
          <cell r="AD39">
            <v>5.65072011947632</v>
          </cell>
          <cell r="AE39">
            <v>5.18592977523804</v>
          </cell>
          <cell r="AF39">
            <v>6.11773014068604</v>
          </cell>
          <cell r="AG39">
            <v>6.15111017227173</v>
          </cell>
        </row>
        <row r="39">
          <cell r="AI39">
            <v>5.73963022232056</v>
          </cell>
        </row>
        <row r="39">
          <cell r="AK39">
            <v>6.84061002731323</v>
          </cell>
        </row>
        <row r="39">
          <cell r="AX39">
            <v>10.6785898208618</v>
          </cell>
        </row>
        <row r="39">
          <cell r="AZ39">
            <v>8.85149002075195</v>
          </cell>
        </row>
        <row r="39">
          <cell r="BB39">
            <v>9.63292026519775</v>
          </cell>
        </row>
        <row r="39">
          <cell r="BH39">
            <v>7.80650854110718</v>
          </cell>
          <cell r="BI39">
            <v>7.97482490539551</v>
          </cell>
          <cell r="BJ39">
            <v>7.29975414276123</v>
          </cell>
          <cell r="BK39">
            <v>6.72130727767944</v>
          </cell>
          <cell r="BL39">
            <v>6.91436862945557</v>
          </cell>
          <cell r="BM39">
            <v>8.73999977111816</v>
          </cell>
        </row>
        <row r="40">
          <cell r="A40" t="str">
            <v>Central African Republic</v>
          </cell>
          <cell r="B40" t="str">
            <v>CAF</v>
          </cell>
          <cell r="C40" t="str">
            <v>Government expenditure on education, total (% of GDP)</v>
          </cell>
          <cell r="D40" t="str">
            <v>SE.XPD.TOTL.GD.ZS</v>
          </cell>
        </row>
        <row r="40">
          <cell r="W40">
            <v>3.17053008079529</v>
          </cell>
        </row>
        <row r="40">
          <cell r="AE40">
            <v>2.20775008201599</v>
          </cell>
          <cell r="AF40">
            <v>2.54804992675781</v>
          </cell>
        </row>
        <row r="40">
          <cell r="AI40">
            <v>2.2441999912262</v>
          </cell>
          <cell r="AJ40">
            <v>2.27630996704102</v>
          </cell>
        </row>
        <row r="40">
          <cell r="AR40">
            <v>1.69001996517181</v>
          </cell>
          <cell r="AS40">
            <v>1.61265003681183</v>
          </cell>
        </row>
        <row r="40">
          <cell r="AU40">
            <v>1.5195699930191</v>
          </cell>
          <cell r="AV40">
            <v>1.53980004787445</v>
          </cell>
          <cell r="AW40">
            <v>1.6245299577713</v>
          </cell>
          <cell r="AX40">
            <v>1.65222001075745</v>
          </cell>
          <cell r="AY40">
            <v>1.41506004333496</v>
          </cell>
          <cell r="AZ40">
            <v>1.31332004070282</v>
          </cell>
          <cell r="BA40">
            <v>1.29000997543335</v>
          </cell>
          <cell r="BB40">
            <v>1.25458002090454</v>
          </cell>
          <cell r="BC40">
            <v>1.11760997772217</v>
          </cell>
          <cell r="BD40">
            <v>1.10792005062103</v>
          </cell>
          <cell r="BE40">
            <v>1.98034727573395</v>
          </cell>
          <cell r="BF40">
            <v>2.6382143497467</v>
          </cell>
          <cell r="BG40">
            <v>2.22015333175659</v>
          </cell>
          <cell r="BH40">
            <v>1.91022861003876</v>
          </cell>
          <cell r="BI40">
            <v>1.75408899784088</v>
          </cell>
          <cell r="BJ40">
            <v>1.75365018844604</v>
          </cell>
          <cell r="BK40">
            <v>1.56587600708008</v>
          </cell>
          <cell r="BL40">
            <v>1.76871228218079</v>
          </cell>
          <cell r="BM40">
            <v>2.16669702529907</v>
          </cell>
        </row>
        <row r="41">
          <cell r="A41" t="str">
            <v>Canada</v>
          </cell>
          <cell r="B41" t="str">
            <v>CAN</v>
          </cell>
          <cell r="C41" t="str">
            <v>Government expenditure on education, total (% of GDP)</v>
          </cell>
          <cell r="D41" t="str">
            <v>SE.XPD.TOTL.GD.ZS</v>
          </cell>
        </row>
        <row r="41">
          <cell r="P41">
            <v>7.71018981933594</v>
          </cell>
          <cell r="Q41">
            <v>7.61540985107422</v>
          </cell>
          <cell r="R41">
            <v>7.03749990463257</v>
          </cell>
          <cell r="S41">
            <v>6.68963003158569</v>
          </cell>
          <cell r="T41">
            <v>6.4429497718811</v>
          </cell>
          <cell r="U41">
            <v>6.72099018096924</v>
          </cell>
          <cell r="V41">
            <v>6.73353004455566</v>
          </cell>
          <cell r="W41">
            <v>7.09767007827759</v>
          </cell>
          <cell r="X41">
            <v>6.71474981307983</v>
          </cell>
          <cell r="Y41">
            <v>6.48467016220093</v>
          </cell>
          <cell r="Z41">
            <v>6.43061017990112</v>
          </cell>
          <cell r="AA41">
            <v>6.51913976669312</v>
          </cell>
          <cell r="AB41">
            <v>6.88043022155762</v>
          </cell>
          <cell r="AC41">
            <v>6.64404010772705</v>
          </cell>
          <cell r="AD41">
            <v>6.2128701210022</v>
          </cell>
          <cell r="AE41">
            <v>6.04418992996216</v>
          </cell>
          <cell r="AF41">
            <v>6.32446002960205</v>
          </cell>
          <cell r="AG41">
            <v>6.17614984512329</v>
          </cell>
          <cell r="AH41">
            <v>6.09832000732422</v>
          </cell>
          <cell r="AI41">
            <v>5.9919900894165</v>
          </cell>
          <cell r="AJ41">
            <v>6.88430023193359</v>
          </cell>
          <cell r="AK41">
            <v>6.77093982696533</v>
          </cell>
          <cell r="AL41">
            <v>7.70425987243652</v>
          </cell>
          <cell r="AM41">
            <v>6.68001985549927</v>
          </cell>
          <cell r="AN41">
            <v>6.32445001602173</v>
          </cell>
        </row>
        <row r="41">
          <cell r="AQ41">
            <v>5.49377012252808</v>
          </cell>
          <cell r="AR41">
            <v>5.53079986572266</v>
          </cell>
          <cell r="AS41">
            <v>5.42331981658936</v>
          </cell>
          <cell r="AT41">
            <v>4.95303010940552</v>
          </cell>
          <cell r="AU41">
            <v>4.99308013916016</v>
          </cell>
        </row>
        <row r="41">
          <cell r="AX41">
            <v>4.76588010787964</v>
          </cell>
        </row>
        <row r="41">
          <cell r="AZ41">
            <v>4.7664098739624</v>
          </cell>
          <cell r="BA41">
            <v>4.62612009048462</v>
          </cell>
          <cell r="BB41">
            <v>4.84057998657227</v>
          </cell>
          <cell r="BC41">
            <v>5.356369972229</v>
          </cell>
          <cell r="BD41">
            <v>5.26205015182495</v>
          </cell>
        </row>
        <row r="42">
          <cell r="A42" t="str">
            <v>Central Europe and the Baltics</v>
          </cell>
          <cell r="B42" t="str">
            <v>CEB</v>
          </cell>
          <cell r="C42" t="str">
            <v>Government expenditure on education, total (% of GDP)</v>
          </cell>
          <cell r="D42" t="str">
            <v>SE.XPD.TOTL.GD.ZS</v>
          </cell>
        </row>
        <row r="42">
          <cell r="AN42">
            <v>4.64233493804932</v>
          </cell>
          <cell r="AO42">
            <v>4.33475017547607</v>
          </cell>
        </row>
        <row r="42">
          <cell r="AQ42">
            <v>4.94200992584229</v>
          </cell>
          <cell r="AR42">
            <v>4.57943487167358</v>
          </cell>
          <cell r="AS42">
            <v>4.86840009689331</v>
          </cell>
          <cell r="AT42">
            <v>5.0797348022461</v>
          </cell>
          <cell r="AU42">
            <v>5.17923021316528</v>
          </cell>
          <cell r="AV42">
            <v>5.05714988708496</v>
          </cell>
          <cell r="AW42">
            <v>4.83406019210815</v>
          </cell>
          <cell r="AX42">
            <v>4.81026983261108</v>
          </cell>
          <cell r="AY42">
            <v>4.68466997146606</v>
          </cell>
          <cell r="AZ42">
            <v>4.59521007537842</v>
          </cell>
          <cell r="BA42">
            <v>4.83990001678467</v>
          </cell>
          <cell r="BB42">
            <v>4.94466018676758</v>
          </cell>
          <cell r="BC42">
            <v>4.72175979614258</v>
          </cell>
          <cell r="BD42">
            <v>4.56132984161377</v>
          </cell>
          <cell r="BE42">
            <v>4.46921491622925</v>
          </cell>
          <cell r="BF42">
            <v>4.50039005279541</v>
          </cell>
          <cell r="BG42">
            <v>4.48657989501953</v>
          </cell>
          <cell r="BH42">
            <v>4.80993986129761</v>
          </cell>
          <cell r="BI42">
            <v>4.63339996337891</v>
          </cell>
          <cell r="BJ42">
            <v>4.07527017593384</v>
          </cell>
          <cell r="BK42">
            <v>4.25524497032166</v>
          </cell>
        </row>
        <row r="43">
          <cell r="A43" t="str">
            <v>Switzerland</v>
          </cell>
          <cell r="B43" t="str">
            <v>CHE</v>
          </cell>
          <cell r="C43" t="str">
            <v>Government expenditure on education, total (% of GDP)</v>
          </cell>
          <cell r="D43" t="str">
            <v>SE.XPD.TOTL.GD.ZS</v>
          </cell>
        </row>
        <row r="43">
          <cell r="Y43">
            <v>4.23046016693115</v>
          </cell>
          <cell r="Z43">
            <v>4.19338989257813</v>
          </cell>
          <cell r="AA43">
            <v>4.25959014892578</v>
          </cell>
          <cell r="AB43">
            <v>4.36351013183594</v>
          </cell>
          <cell r="AC43">
            <v>4.22355985641479</v>
          </cell>
          <cell r="AD43">
            <v>4.17113018035889</v>
          </cell>
          <cell r="AE43">
            <v>4.20654010772705</v>
          </cell>
          <cell r="AF43">
            <v>4.16285991668701</v>
          </cell>
          <cell r="AG43">
            <v>4.22726011276245</v>
          </cell>
          <cell r="AH43">
            <v>4.13967990875244</v>
          </cell>
          <cell r="AI43">
            <v>4.38824987411499</v>
          </cell>
          <cell r="AJ43">
            <v>4.54125022888184</v>
          </cell>
        </row>
        <row r="43">
          <cell r="AL43">
            <v>4.94043016433716</v>
          </cell>
          <cell r="AM43">
            <v>4.90476989746094</v>
          </cell>
          <cell r="AN43">
            <v>4.9087700843811</v>
          </cell>
          <cell r="AO43">
            <v>4.91729021072388</v>
          </cell>
        </row>
        <row r="43">
          <cell r="AQ43">
            <v>4.74490022659302</v>
          </cell>
          <cell r="AR43">
            <v>4.74921989440918</v>
          </cell>
          <cell r="AS43">
            <v>4.64836978912354</v>
          </cell>
          <cell r="AT43">
            <v>4.81137990951538</v>
          </cell>
          <cell r="AU43">
            <v>5.16421985626221</v>
          </cell>
          <cell r="AV43">
            <v>5.36935997009277</v>
          </cell>
          <cell r="AW43">
            <v>5.29307985305786</v>
          </cell>
          <cell r="AX43">
            <v>5.05740022659302</v>
          </cell>
          <cell r="AY43">
            <v>4.81757020950317</v>
          </cell>
          <cell r="AZ43">
            <v>4.55798006057739</v>
          </cell>
          <cell r="BA43">
            <v>4.73192977905273</v>
          </cell>
          <cell r="BB43">
            <v>4.89041996002197</v>
          </cell>
          <cell r="BC43">
            <v>4.76562976837158</v>
          </cell>
          <cell r="BD43">
            <v>4.815269947052</v>
          </cell>
          <cell r="BE43">
            <v>4.85834980010986</v>
          </cell>
          <cell r="BF43">
            <v>4.8690299987793</v>
          </cell>
          <cell r="BG43">
            <v>4.87779998779297</v>
          </cell>
          <cell r="BH43">
            <v>4.93844985961914</v>
          </cell>
          <cell r="BI43">
            <v>4.92645978927612</v>
          </cell>
          <cell r="BJ43">
            <v>4.9515700340271</v>
          </cell>
          <cell r="BK43">
            <v>4.86325979232788</v>
          </cell>
        </row>
        <row r="44">
          <cell r="A44" t="str">
            <v>Channel Islands</v>
          </cell>
          <cell r="B44" t="str">
            <v>CHI</v>
          </cell>
          <cell r="C44" t="str">
            <v>Government expenditure on education, total (% of GDP)</v>
          </cell>
          <cell r="D44" t="str">
            <v>SE.XPD.TOTL.GD.ZS</v>
          </cell>
        </row>
        <row r="45">
          <cell r="A45" t="str">
            <v>Chile</v>
          </cell>
          <cell r="B45" t="str">
            <v>CHL</v>
          </cell>
          <cell r="C45" t="str">
            <v>Government expenditure on education, total (% of GDP)</v>
          </cell>
          <cell r="D45" t="str">
            <v>SE.XPD.TOTL.GD.ZS</v>
          </cell>
        </row>
        <row r="45">
          <cell r="S45">
            <v>3.75120997428894</v>
          </cell>
          <cell r="T45">
            <v>3.59472990036011</v>
          </cell>
        </row>
        <row r="45">
          <cell r="W45">
            <v>3.07045006752014</v>
          </cell>
          <cell r="X45">
            <v>3.48236989974976</v>
          </cell>
          <cell r="Y45">
            <v>4.21999979019165</v>
          </cell>
          <cell r="Z45">
            <v>4.91429996490479</v>
          </cell>
        </row>
        <row r="45">
          <cell r="AF45">
            <v>2.8232901096344</v>
          </cell>
        </row>
        <row r="45">
          <cell r="AI45">
            <v>2.25015997886658</v>
          </cell>
        </row>
        <row r="45">
          <cell r="AL45">
            <v>2.38371992111206</v>
          </cell>
          <cell r="AM45">
            <v>2.51182007789612</v>
          </cell>
          <cell r="AN45">
            <v>2.56469988822937</v>
          </cell>
          <cell r="AO45">
            <v>2.79625010490417</v>
          </cell>
          <cell r="AP45">
            <v>3.01245999336243</v>
          </cell>
          <cell r="AQ45">
            <v>3.34015011787415</v>
          </cell>
          <cell r="AR45">
            <v>3.72921991348267</v>
          </cell>
          <cell r="AS45">
            <v>3.77583003044128</v>
          </cell>
        </row>
        <row r="45">
          <cell r="AU45">
            <v>4.08121013641357</v>
          </cell>
          <cell r="AV45">
            <v>3.96345996856689</v>
          </cell>
          <cell r="AW45">
            <v>3.53838992118835</v>
          </cell>
          <cell r="AX45">
            <v>3.26283001899719</v>
          </cell>
          <cell r="AY45">
            <v>3.02152991294861</v>
          </cell>
          <cell r="AZ45">
            <v>3.21378993988037</v>
          </cell>
          <cell r="BA45">
            <v>3.79242992401123</v>
          </cell>
          <cell r="BB45">
            <v>4.23064994812012</v>
          </cell>
          <cell r="BC45">
            <v>4.16208982467651</v>
          </cell>
          <cell r="BD45">
            <v>4.04518985748291</v>
          </cell>
        </row>
        <row r="45">
          <cell r="BF45">
            <v>4.52942991256714</v>
          </cell>
          <cell r="BG45">
            <v>4.73094987869263</v>
          </cell>
          <cell r="BH45">
            <v>4.87530994415283</v>
          </cell>
          <cell r="BI45">
            <v>5.34201002120972</v>
          </cell>
          <cell r="BJ45">
            <v>5.41966009140015</v>
          </cell>
          <cell r="BK45">
            <v>5.43316984176636</v>
          </cell>
        </row>
        <row r="46">
          <cell r="A46" t="str">
            <v>China</v>
          </cell>
          <cell r="B46" t="str">
            <v>CHN</v>
          </cell>
          <cell r="C46" t="str">
            <v>Government expenditure on education, total (% of GDP)</v>
          </cell>
          <cell r="D46" t="str">
            <v>SE.XPD.TOTL.GD.ZS</v>
          </cell>
        </row>
        <row r="46">
          <cell r="P46">
            <v>1.38873994350433</v>
          </cell>
          <cell r="Q46">
            <v>1.60476005077362</v>
          </cell>
          <cell r="R46">
            <v>1.65082001686096</v>
          </cell>
          <cell r="S46">
            <v>1.76115000247955</v>
          </cell>
          <cell r="T46">
            <v>1.70850002765656</v>
          </cell>
          <cell r="U46">
            <v>1.81657004356384</v>
          </cell>
          <cell r="V46">
            <v>1.74953997135162</v>
          </cell>
          <cell r="W46">
            <v>1.95884001255035</v>
          </cell>
          <cell r="X46">
            <v>2.14805006980896</v>
          </cell>
          <cell r="Y46">
            <v>1.91190004348755</v>
          </cell>
          <cell r="Z46">
            <v>1.94880998134613</v>
          </cell>
          <cell r="AA46">
            <v>2.03448009490967</v>
          </cell>
          <cell r="AB46">
            <v>2.07692003250122</v>
          </cell>
          <cell r="AC46">
            <v>1.99863004684448</v>
          </cell>
          <cell r="AD46">
            <v>2.00814008712769</v>
          </cell>
          <cell r="AE46">
            <v>2.06154990196228</v>
          </cell>
          <cell r="AF46">
            <v>1.80425000190735</v>
          </cell>
          <cell r="AG46">
            <v>1.76417994499207</v>
          </cell>
        </row>
        <row r="46">
          <cell r="AK46">
            <v>1.65455996990204</v>
          </cell>
          <cell r="AL46">
            <v>1.65785002708435</v>
          </cell>
          <cell r="AM46">
            <v>1.98571002483368</v>
          </cell>
          <cell r="AN46">
            <v>1.84192001819611</v>
          </cell>
          <cell r="AO46">
            <v>1.85338997840881</v>
          </cell>
        </row>
        <row r="46">
          <cell r="AQ46">
            <v>1.84432995319366</v>
          </cell>
          <cell r="AR46">
            <v>1.88803994655609</v>
          </cell>
        </row>
        <row r="46">
          <cell r="AX46">
            <v>2.39000010490417</v>
          </cell>
          <cell r="AY46">
            <v>2.44000005722046</v>
          </cell>
          <cell r="AZ46">
            <v>2.70000004768372</v>
          </cell>
          <cell r="BA46">
            <v>3.63000011444092</v>
          </cell>
          <cell r="BB46">
            <v>3.75</v>
          </cell>
          <cell r="BC46">
            <v>3.75</v>
          </cell>
          <cell r="BD46">
            <v>3.52196002006531</v>
          </cell>
          <cell r="BE46">
            <v>4.07742977142334</v>
          </cell>
          <cell r="BF46">
            <v>3.85250997543335</v>
          </cell>
          <cell r="BG46">
            <v>3.72663998603821</v>
          </cell>
          <cell r="BH46">
            <v>3.82487010955811</v>
          </cell>
          <cell r="BI46">
            <v>3.79362010955811</v>
          </cell>
          <cell r="BJ46">
            <v>3.66744995117188</v>
          </cell>
          <cell r="BK46">
            <v>3.54249000549316</v>
          </cell>
          <cell r="BL46">
            <v>3.53999996185303</v>
          </cell>
          <cell r="BM46">
            <v>3.5699999332428</v>
          </cell>
        </row>
        <row r="47">
          <cell r="A47" t="str">
            <v>Cote d'Ivoire</v>
          </cell>
          <cell r="B47" t="str">
            <v>CIV</v>
          </cell>
          <cell r="C47" t="str">
            <v>Government expenditure on education, total (% of GDP)</v>
          </cell>
          <cell r="D47" t="str">
            <v>SE.XPD.TOTL.GD.ZS</v>
          </cell>
        </row>
        <row r="47">
          <cell r="O47">
            <v>5.86538982391357</v>
          </cell>
        </row>
        <row r="47">
          <cell r="Q47">
            <v>7.53185987472534</v>
          </cell>
          <cell r="R47">
            <v>7.04560995101929</v>
          </cell>
          <cell r="S47">
            <v>5.69039011001587</v>
          </cell>
          <cell r="T47">
            <v>6.78573989868164</v>
          </cell>
          <cell r="U47">
            <v>6.46212005615234</v>
          </cell>
        </row>
        <row r="47">
          <cell r="W47">
            <v>6.75367021560669</v>
          </cell>
          <cell r="X47">
            <v>8.23138999938965</v>
          </cell>
          <cell r="Y47">
            <v>6.85975980758667</v>
          </cell>
        </row>
        <row r="47">
          <cell r="AK47">
            <v>6.78113985061646</v>
          </cell>
          <cell r="AL47">
            <v>6.50304985046387</v>
          </cell>
          <cell r="AM47">
            <v>4.78869009017944</v>
          </cell>
          <cell r="AN47">
            <v>4.3014497756958</v>
          </cell>
          <cell r="AO47">
            <v>2.72476005554199</v>
          </cell>
          <cell r="AP47">
            <v>2.61811995506287</v>
          </cell>
          <cell r="AQ47">
            <v>2.43498992919922</v>
          </cell>
          <cell r="AR47">
            <v>2.68529009819031</v>
          </cell>
          <cell r="AS47">
            <v>2.40031003952026</v>
          </cell>
          <cell r="AT47">
            <v>2.44477009773254</v>
          </cell>
          <cell r="AU47">
            <v>2.81048011779785</v>
          </cell>
          <cell r="AV47">
            <v>2.86437010765076</v>
          </cell>
          <cell r="AW47">
            <v>2.91176009178162</v>
          </cell>
          <cell r="AX47">
            <v>2.91944003105164</v>
          </cell>
          <cell r="AY47">
            <v>2.8199999332428</v>
          </cell>
          <cell r="AZ47">
            <v>3.01613998413086</v>
          </cell>
          <cell r="BA47">
            <v>3.09853005409241</v>
          </cell>
          <cell r="BB47">
            <v>3.1739399433136</v>
          </cell>
          <cell r="BC47">
            <v>3.24651002883911</v>
          </cell>
          <cell r="BD47">
            <v>2.86576008796692</v>
          </cell>
          <cell r="BE47">
            <v>3.4344699382782</v>
          </cell>
          <cell r="BF47">
            <v>3.45860004425049</v>
          </cell>
          <cell r="BG47">
            <v>3.31416988372803</v>
          </cell>
          <cell r="BH47">
            <v>3.49415993690491</v>
          </cell>
          <cell r="BI47">
            <v>3.97232007980347</v>
          </cell>
          <cell r="BJ47">
            <v>3.80347990989685</v>
          </cell>
          <cell r="BK47">
            <v>3.23993992805481</v>
          </cell>
          <cell r="BL47">
            <v>3.71638154983521</v>
          </cell>
          <cell r="BM47">
            <v>3.44301605224609</v>
          </cell>
        </row>
        <row r="48">
          <cell r="A48" t="str">
            <v>Cameroon</v>
          </cell>
          <cell r="B48" t="str">
            <v>CMR</v>
          </cell>
          <cell r="C48" t="str">
            <v>Government expenditure on education, total (% of GDP)</v>
          </cell>
          <cell r="D48" t="str">
            <v>SE.XPD.TOTL.GD.ZS</v>
          </cell>
        </row>
        <row r="48">
          <cell r="P48">
            <v>3.07986998558044</v>
          </cell>
          <cell r="Q48">
            <v>3.36388993263245</v>
          </cell>
        </row>
        <row r="48">
          <cell r="AA48">
            <v>2.98497009277344</v>
          </cell>
          <cell r="AB48">
            <v>3.4968900680542</v>
          </cell>
          <cell r="AC48">
            <v>3.24637007713318</v>
          </cell>
        </row>
        <row r="48">
          <cell r="AE48">
            <v>2.84834003448486</v>
          </cell>
          <cell r="AF48">
            <v>2.93091011047363</v>
          </cell>
          <cell r="AG48">
            <v>2.71473002433777</v>
          </cell>
          <cell r="AH48">
            <v>2.64896011352539</v>
          </cell>
          <cell r="AI48">
            <v>3.28710007667542</v>
          </cell>
          <cell r="AJ48">
            <v>3.22023010253906</v>
          </cell>
          <cell r="AK48">
            <v>2.75099992752075</v>
          </cell>
        </row>
        <row r="48">
          <cell r="AS48">
            <v>1.70284998416901</v>
          </cell>
          <cell r="AT48">
            <v>2.29733991622925</v>
          </cell>
        </row>
        <row r="48">
          <cell r="AV48">
            <v>2.82259011268616</v>
          </cell>
          <cell r="AW48">
            <v>2.79530000686646</v>
          </cell>
          <cell r="AX48">
            <v>2.65651988983154</v>
          </cell>
          <cell r="AY48">
            <v>2.53991007804871</v>
          </cell>
          <cell r="AZ48">
            <v>2.87815999984741</v>
          </cell>
          <cell r="BA48">
            <v>2.49827003479004</v>
          </cell>
          <cell r="BB48">
            <v>2.90790009498596</v>
          </cell>
          <cell r="BC48">
            <v>2.84803009033203</v>
          </cell>
          <cell r="BD48">
            <v>2.65336990356445</v>
          </cell>
          <cell r="BE48">
            <v>2.60306000709534</v>
          </cell>
          <cell r="BF48">
            <v>2.6554799079895</v>
          </cell>
          <cell r="BG48">
            <v>2.58396005630493</v>
          </cell>
          <cell r="BH48">
            <v>2.65791988372803</v>
          </cell>
          <cell r="BI48">
            <v>2.56234002113342</v>
          </cell>
          <cell r="BJ48">
            <v>3.05962991714478</v>
          </cell>
          <cell r="BK48">
            <v>3.03096008300781</v>
          </cell>
          <cell r="BL48">
            <v>3.08087658882141</v>
          </cell>
          <cell r="BM48">
            <v>3.16616129875183</v>
          </cell>
        </row>
        <row r="49">
          <cell r="A49" t="str">
            <v>Congo, Dem. Rep.</v>
          </cell>
          <cell r="B49" t="str">
            <v>COD</v>
          </cell>
          <cell r="C49" t="str">
            <v>Government expenditure on education, total (% of GDP)</v>
          </cell>
          <cell r="D49" t="str">
            <v>SE.XPD.TOTL.GD.ZS</v>
          </cell>
        </row>
        <row r="49">
          <cell r="Y49">
            <v>2.26730990409851</v>
          </cell>
          <cell r="Z49">
            <v>2.53504991531372</v>
          </cell>
          <cell r="AA49">
            <v>2.79981994628906</v>
          </cell>
          <cell r="AB49">
            <v>1.29945003986359</v>
          </cell>
          <cell r="AC49">
            <v>0.70414000749588</v>
          </cell>
          <cell r="AD49">
            <v>0.825699985027313</v>
          </cell>
          <cell r="AE49">
            <v>0.722500026226044</v>
          </cell>
          <cell r="AF49">
            <v>0.861199975013733</v>
          </cell>
          <cell r="AG49">
            <v>0.814840018749237</v>
          </cell>
        </row>
        <row r="49">
          <cell r="BC49">
            <v>1.5249799489975</v>
          </cell>
        </row>
        <row r="49">
          <cell r="BF49">
            <v>2.06221008300781</v>
          </cell>
          <cell r="BG49">
            <v>1.95142996311188</v>
          </cell>
          <cell r="BH49">
            <v>2.17043995857239</v>
          </cell>
          <cell r="BI49">
            <v>2.1186900138855</v>
          </cell>
          <cell r="BJ49">
            <v>1.45494997501373</v>
          </cell>
        </row>
        <row r="49">
          <cell r="BM49">
            <v>2.45000004768372</v>
          </cell>
          <cell r="BN49">
            <v>2.70000004768372</v>
          </cell>
        </row>
        <row r="50">
          <cell r="A50" t="str">
            <v>Congo, Rep.</v>
          </cell>
          <cell r="B50" t="str">
            <v>COG</v>
          </cell>
          <cell r="C50" t="str">
            <v>Government expenditure on education, total (% of GDP)</v>
          </cell>
          <cell r="D50" t="str">
            <v>SE.XPD.TOTL.GD.ZS</v>
          </cell>
        </row>
        <row r="50">
          <cell r="O50">
            <v>5.7322998046875</v>
          </cell>
          <cell r="P50">
            <v>5.550950050354</v>
          </cell>
        </row>
        <row r="50">
          <cell r="R50">
            <v>5.238450050354</v>
          </cell>
        </row>
        <row r="50">
          <cell r="T50">
            <v>7.74302005767822</v>
          </cell>
        </row>
        <row r="50">
          <cell r="W50">
            <v>8.41331005096436</v>
          </cell>
          <cell r="X50">
            <v>7.03813982009888</v>
          </cell>
          <cell r="Y50">
            <v>6.35924005508423</v>
          </cell>
        </row>
        <row r="50">
          <cell r="AM50">
            <v>6.37311983108521</v>
          </cell>
          <cell r="AN50">
            <v>4.91033983230591</v>
          </cell>
        </row>
        <row r="50">
          <cell r="AQ50">
            <v>4.06827020645142</v>
          </cell>
        </row>
        <row r="50">
          <cell r="AU50">
            <v>3.20831990242004</v>
          </cell>
          <cell r="AV50">
            <v>2.8361599445343</v>
          </cell>
          <cell r="AW50">
            <v>2.28813004493713</v>
          </cell>
          <cell r="AX50">
            <v>1.6810200214386</v>
          </cell>
        </row>
        <row r="50">
          <cell r="BC50">
            <v>5.6867299079895</v>
          </cell>
        </row>
        <row r="50">
          <cell r="BE50">
            <v>2.73923063278198</v>
          </cell>
          <cell r="BF50">
            <v>5.01388120651245</v>
          </cell>
          <cell r="BG50">
            <v>3.1837100982666</v>
          </cell>
          <cell r="BH50">
            <v>3.28257989883423</v>
          </cell>
          <cell r="BI50">
            <v>5.23999977111816</v>
          </cell>
          <cell r="BJ50">
            <v>4.45052003860474</v>
          </cell>
          <cell r="BK50">
            <v>2.99548006057739</v>
          </cell>
          <cell r="BL50">
            <v>3.57538986206055</v>
          </cell>
          <cell r="BM50">
            <v>4.44861888885498</v>
          </cell>
        </row>
        <row r="51">
          <cell r="A51" t="str">
            <v>Colombia</v>
          </cell>
          <cell r="B51" t="str">
            <v>COL</v>
          </cell>
          <cell r="C51" t="str">
            <v>Government expenditure on education, total (% of GDP)</v>
          </cell>
          <cell r="D51" t="str">
            <v>SE.XPD.TOTL.GD.ZS</v>
          </cell>
        </row>
        <row r="51">
          <cell r="X51">
            <v>1.75434005260468</v>
          </cell>
          <cell r="Y51">
            <v>1.72912001609802</v>
          </cell>
          <cell r="Z51">
            <v>2.59723997116089</v>
          </cell>
        </row>
        <row r="51">
          <cell r="AC51">
            <v>3.00429010391235</v>
          </cell>
          <cell r="AD51">
            <v>2.71527004241943</v>
          </cell>
        </row>
        <row r="51">
          <cell r="AH51">
            <v>2.70525002479553</v>
          </cell>
        </row>
        <row r="51">
          <cell r="AQ51">
            <v>3.92644000053406</v>
          </cell>
          <cell r="AR51">
            <v>4.44080018997192</v>
          </cell>
          <cell r="AS51">
            <v>3.5112099647522</v>
          </cell>
          <cell r="AT51">
            <v>3.70867991447449</v>
          </cell>
          <cell r="AU51">
            <v>4.26812982559204</v>
          </cell>
          <cell r="AV51">
            <v>4.32513999938965</v>
          </cell>
          <cell r="AW51">
            <v>4.07934999465942</v>
          </cell>
          <cell r="AX51">
            <v>4.02098989486694</v>
          </cell>
          <cell r="AY51">
            <v>3.91671991348267</v>
          </cell>
          <cell r="AZ51">
            <v>4.08301019668579</v>
          </cell>
          <cell r="BA51">
            <v>3.9387800693512</v>
          </cell>
          <cell r="BB51">
            <v>4.77651977539063</v>
          </cell>
          <cell r="BC51">
            <v>4.83382987976074</v>
          </cell>
          <cell r="BD51">
            <v>4.46608018875122</v>
          </cell>
          <cell r="BE51">
            <v>4.37038993835449</v>
          </cell>
          <cell r="BF51">
            <v>4.87855005264282</v>
          </cell>
          <cell r="BG51">
            <v>4.62945985794067</v>
          </cell>
          <cell r="BH51">
            <v>4.47038984298706</v>
          </cell>
          <cell r="BI51">
            <v>4.47721004486084</v>
          </cell>
          <cell r="BJ51">
            <v>4.53551006317139</v>
          </cell>
          <cell r="BK51">
            <v>4.44910001754761</v>
          </cell>
          <cell r="BL51">
            <v>4.5062198638916</v>
          </cell>
          <cell r="BM51">
            <v>4.93310022354126</v>
          </cell>
        </row>
        <row r="52">
          <cell r="A52" t="str">
            <v>Comoros</v>
          </cell>
          <cell r="B52" t="str">
            <v>COM</v>
          </cell>
          <cell r="C52" t="str">
            <v>Government expenditure on education, total (% of GDP)</v>
          </cell>
          <cell r="D52" t="str">
            <v>SE.XPD.TOTL.GD.ZS</v>
          </cell>
        </row>
        <row r="52">
          <cell r="AQ52">
            <v>2.20135998725891</v>
          </cell>
        </row>
        <row r="52">
          <cell r="AU52">
            <v>2.25841999053955</v>
          </cell>
        </row>
        <row r="52">
          <cell r="BA52">
            <v>4.42264986038208</v>
          </cell>
        </row>
        <row r="52">
          <cell r="BD52">
            <v>2.8304500579834</v>
          </cell>
          <cell r="BE52">
            <v>2.74783992767334</v>
          </cell>
          <cell r="BF52">
            <v>2.3827600479126</v>
          </cell>
          <cell r="BG52">
            <v>2.74472999572754</v>
          </cell>
          <cell r="BH52">
            <v>2.5450599193573</v>
          </cell>
        </row>
        <row r="53">
          <cell r="A53" t="str">
            <v>Cabo Verde</v>
          </cell>
          <cell r="B53" t="str">
            <v>CPV</v>
          </cell>
          <cell r="C53" t="str">
            <v>Government expenditure on education, total (% of GDP)</v>
          </cell>
          <cell r="D53" t="str">
            <v>SE.XPD.TOTL.GD.ZS</v>
          </cell>
        </row>
        <row r="53">
          <cell r="AQ53">
            <v>6.39176988601685</v>
          </cell>
          <cell r="AR53">
            <v>6.80168008804321</v>
          </cell>
        </row>
        <row r="53">
          <cell r="AU53">
            <v>7.87682008743286</v>
          </cell>
        </row>
        <row r="53">
          <cell r="AW53">
            <v>7.47664022445679</v>
          </cell>
        </row>
        <row r="53">
          <cell r="AY53">
            <v>6.52960014343262</v>
          </cell>
          <cell r="AZ53">
            <v>5.40754985809326</v>
          </cell>
          <cell r="BA53">
            <v>5.51800012588501</v>
          </cell>
          <cell r="BB53">
            <v>5.3089599609375</v>
          </cell>
          <cell r="BC53">
            <v>5.56728982925415</v>
          </cell>
          <cell r="BD53">
            <v>5.04361009597778</v>
          </cell>
        </row>
        <row r="53">
          <cell r="BF53">
            <v>5.00144004821777</v>
          </cell>
          <cell r="BG53">
            <v>4.96387004852295</v>
          </cell>
          <cell r="BH53">
            <v>5.26691007614136</v>
          </cell>
          <cell r="BI53">
            <v>5.28879022598267</v>
          </cell>
          <cell r="BJ53">
            <v>5.18174982070923</v>
          </cell>
          <cell r="BK53">
            <v>5.36884689331055</v>
          </cell>
          <cell r="BL53">
            <v>4.73345994949341</v>
          </cell>
          <cell r="BM53">
            <v>7.58479499816895</v>
          </cell>
        </row>
        <row r="54">
          <cell r="A54" t="str">
            <v>Costa Rica</v>
          </cell>
          <cell r="B54" t="str">
            <v>CRI</v>
          </cell>
          <cell r="C54" t="str">
            <v>Government expenditure on education, total (% of GDP)</v>
          </cell>
          <cell r="D54" t="str">
            <v>SE.XPD.TOTL.GD.ZS</v>
          </cell>
        </row>
        <row r="54">
          <cell r="Y54">
            <v>7.34716987609863</v>
          </cell>
        </row>
        <row r="54">
          <cell r="AA54">
            <v>4.88506984710693</v>
          </cell>
          <cell r="AB54">
            <v>4.95777988433838</v>
          </cell>
        </row>
        <row r="54">
          <cell r="AE54">
            <v>4.42026996612549</v>
          </cell>
        </row>
        <row r="54">
          <cell r="AG54">
            <v>4.01322984695435</v>
          </cell>
          <cell r="AH54">
            <v>4.07784986495972</v>
          </cell>
        </row>
        <row r="54">
          <cell r="AN54">
            <v>3.35272002220154</v>
          </cell>
          <cell r="AO54">
            <v>3.89071989059448</v>
          </cell>
        </row>
        <row r="54">
          <cell r="AR54">
            <v>5.39436006546021</v>
          </cell>
          <cell r="AS54">
            <v>4.66695022583008</v>
          </cell>
          <cell r="AT54">
            <v>4.83202981948853</v>
          </cell>
          <cell r="AU54">
            <v>5.15044021606445</v>
          </cell>
          <cell r="AV54">
            <v>5.13373994827271</v>
          </cell>
          <cell r="AW54">
            <v>4.89062976837158</v>
          </cell>
        </row>
        <row r="54">
          <cell r="AY54">
            <v>4.61613988876343</v>
          </cell>
          <cell r="AZ54">
            <v>4.6345100402832</v>
          </cell>
          <cell r="BA54">
            <v>4.88697004318237</v>
          </cell>
          <cell r="BB54">
            <v>6.01030015945435</v>
          </cell>
          <cell r="BC54">
            <v>6.56574010848999</v>
          </cell>
          <cell r="BD54">
            <v>6.37988996505737</v>
          </cell>
          <cell r="BE54">
            <v>6.58239984512329</v>
          </cell>
          <cell r="BF54">
            <v>6.68739986419678</v>
          </cell>
          <cell r="BG54">
            <v>6.67952013015747</v>
          </cell>
          <cell r="BH54">
            <v>6.87349987030029</v>
          </cell>
          <cell r="BI54">
            <v>6.89395999908447</v>
          </cell>
          <cell r="BJ54">
            <v>7.06980991363525</v>
          </cell>
          <cell r="BK54">
            <v>6.76991987228394</v>
          </cell>
          <cell r="BL54">
            <v>6.79584980010986</v>
          </cell>
          <cell r="BM54">
            <v>6.71066999435425</v>
          </cell>
        </row>
        <row r="55">
          <cell r="A55" t="str">
            <v>Caribbean small states</v>
          </cell>
          <cell r="B55" t="str">
            <v>CSS</v>
          </cell>
          <cell r="C55" t="str">
            <v>Government expenditure on education, total (% of GDP)</v>
          </cell>
          <cell r="D55" t="str">
            <v>SE.XPD.TOTL.GD.ZS</v>
          </cell>
        </row>
        <row r="55">
          <cell r="R55">
            <v>3.63143992424011</v>
          </cell>
          <cell r="S55">
            <v>4.24897003173828</v>
          </cell>
          <cell r="T55">
            <v>5.22878980636597</v>
          </cell>
          <cell r="U55">
            <v>5.85832977294922</v>
          </cell>
          <cell r="V55">
            <v>6.02651977539063</v>
          </cell>
        </row>
        <row r="55">
          <cell r="Y55">
            <v>3.76807999610901</v>
          </cell>
        </row>
        <row r="55">
          <cell r="AA55">
            <v>5.45739984512329</v>
          </cell>
          <cell r="AB55">
            <v>5.76660013198853</v>
          </cell>
          <cell r="AC55">
            <v>5.87390995025635</v>
          </cell>
          <cell r="AD55">
            <v>5.57982492446899</v>
          </cell>
          <cell r="AE55">
            <v>4.60398006439209</v>
          </cell>
        </row>
        <row r="55">
          <cell r="AG55">
            <v>3.94086003303528</v>
          </cell>
          <cell r="AH55">
            <v>4.69192504882813</v>
          </cell>
          <cell r="AI55">
            <v>4.21664500236511</v>
          </cell>
          <cell r="AJ55">
            <v>4.38306999206543</v>
          </cell>
          <cell r="AK55">
            <v>3.33665990829468</v>
          </cell>
          <cell r="AL55">
            <v>3.21403002738953</v>
          </cell>
          <cell r="AM55">
            <v>3.74799990653992</v>
          </cell>
          <cell r="AN55">
            <v>3.47381496429444</v>
          </cell>
          <cell r="AO55">
            <v>3.463250041008</v>
          </cell>
          <cell r="AP55">
            <v>3.85237503051758</v>
          </cell>
          <cell r="AQ55">
            <v>2.43892002105713</v>
          </cell>
          <cell r="AR55">
            <v>2.75611996650696</v>
          </cell>
          <cell r="AS55">
            <v>3.86956000328064</v>
          </cell>
          <cell r="AT55">
            <v>4.22316002845765</v>
          </cell>
          <cell r="AU55">
            <v>4.45911991596222</v>
          </cell>
          <cell r="AV55">
            <v>3.6967248916626</v>
          </cell>
          <cell r="AW55">
            <v>3.91254997253418</v>
          </cell>
          <cell r="AX55">
            <v>4.61641979217529</v>
          </cell>
        </row>
        <row r="55">
          <cell r="AZ55">
            <v>5.49022006988525</v>
          </cell>
          <cell r="BA55">
            <v>6.19131994247437</v>
          </cell>
          <cell r="BB55">
            <v>6.19848012924194</v>
          </cell>
          <cell r="BC55">
            <v>6.37060022354126</v>
          </cell>
          <cell r="BD55">
            <v>5.28133010864257</v>
          </cell>
          <cell r="BE55">
            <v>5.33114504814148</v>
          </cell>
          <cell r="BF55">
            <v>5.68494009971618</v>
          </cell>
          <cell r="BG55">
            <v>5.67390012741089</v>
          </cell>
          <cell r="BH55">
            <v>4.42120921611786</v>
          </cell>
          <cell r="BI55">
            <v>4.6342613697052</v>
          </cell>
          <cell r="BJ55">
            <v>4.41783344745636</v>
          </cell>
          <cell r="BK55">
            <v>4.35892379283905</v>
          </cell>
          <cell r="BL55">
            <v>4.43086576461792</v>
          </cell>
          <cell r="BM55">
            <v>4.86061763763428</v>
          </cell>
          <cell r="BN55">
            <v>6.02747011184692</v>
          </cell>
        </row>
        <row r="56">
          <cell r="A56" t="str">
            <v>Cuba</v>
          </cell>
          <cell r="B56" t="str">
            <v>CUB</v>
          </cell>
          <cell r="C56" t="str">
            <v>Government expenditure on education, total (% of GDP)</v>
          </cell>
          <cell r="D56" t="str">
            <v>SE.XPD.TOTL.GD.ZS</v>
          </cell>
        </row>
        <row r="56">
          <cell r="Y56">
            <v>8.36909008026123</v>
          </cell>
        </row>
        <row r="56">
          <cell r="AJ56">
            <v>7.14496994018555</v>
          </cell>
        </row>
        <row r="56">
          <cell r="AL56">
            <v>7.07476997375488</v>
          </cell>
          <cell r="AM56">
            <v>5.61948013305664</v>
          </cell>
        </row>
        <row r="56">
          <cell r="AQ56">
            <v>6.20873022079468</v>
          </cell>
          <cell r="AR56">
            <v>6.75523996353149</v>
          </cell>
          <cell r="AS56">
            <v>7.70481014251709</v>
          </cell>
          <cell r="AT56">
            <v>8.3580904006958</v>
          </cell>
          <cell r="AU56">
            <v>9.57116985321045</v>
          </cell>
          <cell r="AV56">
            <v>9.9408597946167</v>
          </cell>
          <cell r="AW56">
            <v>10.2682304382324</v>
          </cell>
          <cell r="AX56">
            <v>10.5577802658081</v>
          </cell>
          <cell r="AY56">
            <v>9.05716991424561</v>
          </cell>
          <cell r="AZ56">
            <v>11.8682098388672</v>
          </cell>
          <cell r="BA56">
            <v>14.0590801239014</v>
          </cell>
          <cell r="BB56">
            <v>13.1248598098755</v>
          </cell>
          <cell r="BC56">
            <v>12.8373098373413</v>
          </cell>
        </row>
        <row r="57">
          <cell r="A57" t="str">
            <v>Curacao</v>
          </cell>
          <cell r="B57" t="str">
            <v>CUW</v>
          </cell>
          <cell r="C57" t="str">
            <v>Government expenditure on education, total (% of GDP)</v>
          </cell>
          <cell r="D57" t="str">
            <v>SE.XPD.TOTL.GD.ZS</v>
          </cell>
        </row>
        <row r="57">
          <cell r="BF57">
            <v>4.93095016479492</v>
          </cell>
        </row>
        <row r="58">
          <cell r="A58" t="str">
            <v>Cayman Islands</v>
          </cell>
          <cell r="B58" t="str">
            <v>CYM</v>
          </cell>
          <cell r="C58" t="str">
            <v>Government expenditure on education, total (% of GDP)</v>
          </cell>
          <cell r="D58" t="str">
            <v>SE.XPD.TOTL.GD.ZS</v>
          </cell>
        </row>
        <row r="59">
          <cell r="A59" t="str">
            <v>Cyprus</v>
          </cell>
          <cell r="B59" t="str">
            <v>CYP</v>
          </cell>
          <cell r="C59" t="str">
            <v>Government expenditure on education, total (% of GDP)</v>
          </cell>
          <cell r="D59" t="str">
            <v>SE.XPD.TOTL.GD.ZS</v>
          </cell>
        </row>
        <row r="59">
          <cell r="T59">
            <v>4.33502006530762</v>
          </cell>
          <cell r="U59">
            <v>3.81970000267029</v>
          </cell>
          <cell r="V59">
            <v>3.38548994064331</v>
          </cell>
          <cell r="W59">
            <v>3.31234002113342</v>
          </cell>
          <cell r="X59">
            <v>3.35313010215759</v>
          </cell>
          <cell r="Y59">
            <v>3.42600989341736</v>
          </cell>
          <cell r="Z59">
            <v>3.79132008552551</v>
          </cell>
          <cell r="AA59">
            <v>3.73178005218506</v>
          </cell>
        </row>
        <row r="59">
          <cell r="AC59">
            <v>3.60191011428833</v>
          </cell>
          <cell r="AD59">
            <v>3.58696007728577</v>
          </cell>
          <cell r="AE59">
            <v>3.48897004127502</v>
          </cell>
          <cell r="AF59">
            <v>3.4487099647522</v>
          </cell>
          <cell r="AG59">
            <v>3.37546992301941</v>
          </cell>
          <cell r="AH59">
            <v>3.37627005577087</v>
          </cell>
          <cell r="AI59">
            <v>3.33924007415771</v>
          </cell>
          <cell r="AJ59">
            <v>3.57539010047913</v>
          </cell>
          <cell r="AK59">
            <v>3.78029990196228</v>
          </cell>
          <cell r="AL59">
            <v>4.09555006027222</v>
          </cell>
          <cell r="AM59">
            <v>4.15996980667114</v>
          </cell>
          <cell r="AN59">
            <v>3.74123001098633</v>
          </cell>
        </row>
        <row r="59">
          <cell r="AR59">
            <v>4.7720799446106</v>
          </cell>
          <cell r="AS59">
            <v>4.98954010009766</v>
          </cell>
          <cell r="AT59">
            <v>5.11552000045776</v>
          </cell>
          <cell r="AU59">
            <v>5.58166980743408</v>
          </cell>
          <cell r="AV59">
            <v>6.6702299118042</v>
          </cell>
          <cell r="AW59">
            <v>6.11772012710571</v>
          </cell>
          <cell r="AX59">
            <v>6.28667020797729</v>
          </cell>
          <cell r="AY59">
            <v>6.3302698135376</v>
          </cell>
          <cell r="AZ59">
            <v>6.28082990646362</v>
          </cell>
          <cell r="BA59">
            <v>6.72276020050049</v>
          </cell>
          <cell r="BB59">
            <v>7.2054500579834</v>
          </cell>
          <cell r="BC59">
            <v>6.542799949646</v>
          </cell>
          <cell r="BD59">
            <v>6.53853988647461</v>
          </cell>
        </row>
        <row r="59">
          <cell r="BF59">
            <v>6.48377990722656</v>
          </cell>
          <cell r="BG59">
            <v>6.44049978256226</v>
          </cell>
          <cell r="BH59">
            <v>6.32612991333008</v>
          </cell>
          <cell r="BI59">
            <v>6.14541006088257</v>
          </cell>
          <cell r="BJ59">
            <v>5.71853017807007</v>
          </cell>
        </row>
        <row r="60">
          <cell r="A60" t="str">
            <v>Czech Republic</v>
          </cell>
          <cell r="B60" t="str">
            <v>CZE</v>
          </cell>
          <cell r="C60" t="str">
            <v>Government expenditure on education, total (% of GDP)</v>
          </cell>
          <cell r="D60" t="str">
            <v>SE.XPD.TOTL.GD.ZS</v>
          </cell>
        </row>
        <row r="60">
          <cell r="AK60">
            <v>3.75176000595093</v>
          </cell>
          <cell r="AL60">
            <v>4.1586799621582</v>
          </cell>
          <cell r="AM60">
            <v>4.64996004104614</v>
          </cell>
          <cell r="AN60">
            <v>4.51754999160767</v>
          </cell>
          <cell r="AO60">
            <v>4.24490976333618</v>
          </cell>
        </row>
        <row r="60">
          <cell r="AQ60">
            <v>3.58012008666992</v>
          </cell>
          <cell r="AR60">
            <v>3.66753005981445</v>
          </cell>
          <cell r="AS60">
            <v>3.64034008979797</v>
          </cell>
          <cell r="AT60">
            <v>3.73283004760742</v>
          </cell>
          <cell r="AU60">
            <v>3.95878005027771</v>
          </cell>
          <cell r="AV60">
            <v>4.11728000640869</v>
          </cell>
          <cell r="AW60">
            <v>3.99238991737366</v>
          </cell>
          <cell r="AX60">
            <v>3.86591005325317</v>
          </cell>
          <cell r="AY60">
            <v>4.1955099105835</v>
          </cell>
          <cell r="AZ60">
            <v>3.84717988967896</v>
          </cell>
          <cell r="BA60">
            <v>3.7271900177002</v>
          </cell>
          <cell r="BB60">
            <v>4.1460599899292</v>
          </cell>
          <cell r="BC60">
            <v>4.03350019454956</v>
          </cell>
          <cell r="BD60">
            <v>4.24209022521973</v>
          </cell>
          <cell r="BE60">
            <v>4.22070980072021</v>
          </cell>
          <cell r="BF60">
            <v>4.04676008224487</v>
          </cell>
          <cell r="BG60">
            <v>3.96522998809814</v>
          </cell>
          <cell r="BH60">
            <v>5.75182008743286</v>
          </cell>
          <cell r="BI60">
            <v>5.55373001098633</v>
          </cell>
          <cell r="BJ60">
            <v>3.80615997314453</v>
          </cell>
          <cell r="BK60">
            <v>4.26692008972168</v>
          </cell>
        </row>
        <row r="61">
          <cell r="A61" t="str">
            <v>Germany</v>
          </cell>
          <cell r="B61" t="str">
            <v>DEU</v>
          </cell>
          <cell r="C61" t="str">
            <v>Government expenditure on education, total (% of GDP)</v>
          </cell>
          <cell r="D61" t="str">
            <v>SE.XPD.TOTL.GD.ZS</v>
          </cell>
        </row>
        <row r="61">
          <cell r="AL61">
            <v>4.40791988372803</v>
          </cell>
          <cell r="AM61">
            <v>4.33663988113403</v>
          </cell>
          <cell r="AN61">
            <v>4.4307599067688</v>
          </cell>
          <cell r="AO61">
            <v>4.49470996856689</v>
          </cell>
        </row>
        <row r="61">
          <cell r="AQ61">
            <v>4.46187019348145</v>
          </cell>
        </row>
        <row r="61">
          <cell r="AY61">
            <v>4.2939600944519</v>
          </cell>
          <cell r="AZ61">
            <v>4.36679983139038</v>
          </cell>
          <cell r="BA61">
            <v>4.43594980239868</v>
          </cell>
          <cell r="BB61">
            <v>4.90951013565063</v>
          </cell>
          <cell r="BC61">
            <v>4.94367980957031</v>
          </cell>
          <cell r="BD61">
            <v>4.82487010955811</v>
          </cell>
          <cell r="BE61">
            <v>4.95658016204834</v>
          </cell>
          <cell r="BF61">
            <v>4.93538999557495</v>
          </cell>
          <cell r="BG61">
            <v>4.92102003097534</v>
          </cell>
          <cell r="BH61">
            <v>4.85515022277832</v>
          </cell>
          <cell r="BI61">
            <v>4.83923006057739</v>
          </cell>
          <cell r="BJ61">
            <v>4.87182998657227</v>
          </cell>
          <cell r="BK61">
            <v>4.97576999664307</v>
          </cell>
        </row>
        <row r="62">
          <cell r="A62" t="str">
            <v>Djibouti</v>
          </cell>
          <cell r="B62" t="str">
            <v>DJI</v>
          </cell>
          <cell r="C62" t="str">
            <v>Government expenditure on education, total (% of GDP)</v>
          </cell>
          <cell r="D62" t="str">
            <v>SE.XPD.TOTL.GD.ZS</v>
          </cell>
        </row>
        <row r="62">
          <cell r="AR62">
            <v>7.62947988510132</v>
          </cell>
          <cell r="AS62">
            <v>9.65999984741211</v>
          </cell>
          <cell r="AT62">
            <v>7.80542993545532</v>
          </cell>
          <cell r="AU62">
            <v>8.44760036468506</v>
          </cell>
          <cell r="AV62">
            <v>8.88984966278076</v>
          </cell>
          <cell r="AW62">
            <v>9.26467037200928</v>
          </cell>
          <cell r="AX62">
            <v>8.36588954925537</v>
          </cell>
          <cell r="AY62">
            <v>8.27877998352051</v>
          </cell>
          <cell r="AZ62">
            <v>8.40625</v>
          </cell>
        </row>
        <row r="62">
          <cell r="BC62">
            <v>4.49022006988525</v>
          </cell>
        </row>
        <row r="62">
          <cell r="BH62">
            <v>3.59024000167847</v>
          </cell>
          <cell r="BI62">
            <v>3.92439007759094</v>
          </cell>
          <cell r="BJ62">
            <v>3.74855995178223</v>
          </cell>
          <cell r="BK62">
            <v>3.62773990631104</v>
          </cell>
        </row>
        <row r="63">
          <cell r="A63" t="str">
            <v>Dominica</v>
          </cell>
          <cell r="B63" t="str">
            <v>DMA</v>
          </cell>
          <cell r="C63" t="str">
            <v>Government expenditure on education, total (% of GDP)</v>
          </cell>
          <cell r="D63" t="str">
            <v>SE.XPD.TOTL.GD.ZS</v>
          </cell>
        </row>
        <row r="63">
          <cell r="AH63">
            <v>4.28990983963013</v>
          </cell>
        </row>
        <row r="63">
          <cell r="AQ63">
            <v>5.73984003067017</v>
          </cell>
          <cell r="AR63">
            <v>4.02858018875122</v>
          </cell>
        </row>
        <row r="63">
          <cell r="BH63">
            <v>3.40858006477356</v>
          </cell>
          <cell r="BI63">
            <v>5.12972021102905</v>
          </cell>
          <cell r="BJ63">
            <v>4.7667498588562</v>
          </cell>
          <cell r="BK63">
            <v>5.57154989242554</v>
          </cell>
          <cell r="BL63">
            <v>5.57618999481201</v>
          </cell>
          <cell r="BM63">
            <v>4.69630002975464</v>
          </cell>
        </row>
        <row r="64">
          <cell r="A64" t="str">
            <v>Denmark</v>
          </cell>
          <cell r="B64" t="str">
            <v>DNK</v>
          </cell>
          <cell r="C64" t="str">
            <v>Government expenditure on education, total (% of GDP)</v>
          </cell>
          <cell r="D64" t="str">
            <v>SE.XPD.TOTL.GD.ZS</v>
          </cell>
        </row>
        <row r="64">
          <cell r="O64">
            <v>5.95553016662598</v>
          </cell>
          <cell r="P64">
            <v>6.39355993270874</v>
          </cell>
          <cell r="Q64">
            <v>6.48130989074707</v>
          </cell>
          <cell r="R64">
            <v>6.26610994338989</v>
          </cell>
          <cell r="S64">
            <v>6.58151006698608</v>
          </cell>
          <cell r="T64">
            <v>6.71312999725342</v>
          </cell>
        </row>
        <row r="64">
          <cell r="V64">
            <v>5.67212009429932</v>
          </cell>
          <cell r="W64">
            <v>5.75346994400024</v>
          </cell>
          <cell r="X64">
            <v>5.58649015426636</v>
          </cell>
          <cell r="Y64">
            <v>5.91093015670776</v>
          </cell>
        </row>
        <row r="64">
          <cell r="AE64">
            <v>5.83825016021729</v>
          </cell>
          <cell r="AF64">
            <v>6.07808017730713</v>
          </cell>
          <cell r="AG64">
            <v>6.33533000946045</v>
          </cell>
          <cell r="AH64">
            <v>5.83814001083374</v>
          </cell>
        </row>
        <row r="64">
          <cell r="AJ64">
            <v>5.59675979614258</v>
          </cell>
        </row>
        <row r="64">
          <cell r="AL64">
            <v>7.77281999588013</v>
          </cell>
          <cell r="AM64">
            <v>7.47105979919434</v>
          </cell>
          <cell r="AN64">
            <v>7.47103977203369</v>
          </cell>
          <cell r="AO64">
            <v>7.8849401473999</v>
          </cell>
        </row>
        <row r="64">
          <cell r="AQ64">
            <v>8.10674953460693</v>
          </cell>
          <cell r="AR64">
            <v>7.93115997314453</v>
          </cell>
          <cell r="AS64">
            <v>8.08434009552002</v>
          </cell>
          <cell r="AT64">
            <v>8.21545028686523</v>
          </cell>
          <cell r="AU64">
            <v>8.2130298614502</v>
          </cell>
          <cell r="AV64">
            <v>8.12193012237549</v>
          </cell>
          <cell r="AW64">
            <v>8.2076301574707</v>
          </cell>
          <cell r="AX64">
            <v>8.08557033538818</v>
          </cell>
          <cell r="AY64">
            <v>7.72990989685059</v>
          </cell>
          <cell r="AZ64">
            <v>7.61560010910034</v>
          </cell>
          <cell r="BA64">
            <v>7.47604990005493</v>
          </cell>
          <cell r="BB64">
            <v>8.44888019561768</v>
          </cell>
          <cell r="BC64">
            <v>8.55955028533936</v>
          </cell>
          <cell r="BD64">
            <v>8.48486042022705</v>
          </cell>
          <cell r="BE64">
            <v>7.23782014846802</v>
          </cell>
          <cell r="BF64">
            <v>8.49442958831787</v>
          </cell>
          <cell r="BG64">
            <v>7.634850025177</v>
          </cell>
        </row>
        <row r="64">
          <cell r="BJ64">
            <v>7.75243997573853</v>
          </cell>
          <cell r="BK64">
            <v>6.79277992248535</v>
          </cell>
        </row>
        <row r="65">
          <cell r="A65" t="str">
            <v>Dominican Republic</v>
          </cell>
          <cell r="B65" t="str">
            <v>DOM</v>
          </cell>
          <cell r="C65" t="str">
            <v>Government expenditure on education, total (% of GDP)</v>
          </cell>
          <cell r="D65" t="str">
            <v>SE.XPD.TOTL.GD.ZS</v>
          </cell>
        </row>
        <row r="65">
          <cell r="O65">
            <v>2.64078998565674</v>
          </cell>
        </row>
        <row r="65">
          <cell r="AA65">
            <v>1.53891003131866</v>
          </cell>
          <cell r="AB65">
            <v>1.46382999420166</v>
          </cell>
          <cell r="AC65">
            <v>1.33455002307892</v>
          </cell>
          <cell r="AD65">
            <v>1.21019005775452</v>
          </cell>
        </row>
        <row r="65">
          <cell r="AL65">
            <v>0.773949980735779</v>
          </cell>
          <cell r="AM65">
            <v>0.893369972705841</v>
          </cell>
          <cell r="AN65">
            <v>1.0333000421524</v>
          </cell>
          <cell r="AO65">
            <v>1.22724997997284</v>
          </cell>
        </row>
        <row r="65">
          <cell r="AS65">
            <v>1.88829004764557</v>
          </cell>
          <cell r="AT65">
            <v>1.96782994270325</v>
          </cell>
          <cell r="AU65">
            <v>1.9140100479126</v>
          </cell>
          <cell r="AV65">
            <v>1.84465003013611</v>
          </cell>
        </row>
        <row r="65">
          <cell r="AZ65">
            <v>2.04678988456726</v>
          </cell>
        </row>
        <row r="65">
          <cell r="BE65">
            <v>2.49751996994019</v>
          </cell>
          <cell r="BF65">
            <v>3.48054003715515</v>
          </cell>
          <cell r="BG65">
            <v>3.96376991271973</v>
          </cell>
          <cell r="BH65">
            <v>3.81624007225037</v>
          </cell>
          <cell r="BI65">
            <v>3.85050010681152</v>
          </cell>
          <cell r="BJ65">
            <v>3.92026996612549</v>
          </cell>
          <cell r="BK65">
            <v>3.92848992347717</v>
          </cell>
          <cell r="BL65">
            <v>4.04276990890503</v>
          </cell>
          <cell r="BM65">
            <v>4.61870241165161</v>
          </cell>
        </row>
        <row r="66">
          <cell r="A66" t="str">
            <v>Algeria</v>
          </cell>
          <cell r="B66" t="str">
            <v>DZA</v>
          </cell>
          <cell r="C66" t="str">
            <v>Government expenditure on education, total (% of GDP)</v>
          </cell>
          <cell r="D66" t="str">
            <v>SE.XPD.TOTL.GD.ZS</v>
          </cell>
        </row>
        <row r="66">
          <cell r="X66">
            <v>7.18201017379761</v>
          </cell>
          <cell r="Y66">
            <v>6.59742021560669</v>
          </cell>
        </row>
        <row r="66">
          <cell r="AY66">
            <v>4.61999988555908</v>
          </cell>
          <cell r="AZ66">
            <v>4.96000003814697</v>
          </cell>
          <cell r="BA66">
            <v>4.33701992034912</v>
          </cell>
          <cell r="BB66">
            <v>6.03000020980835</v>
          </cell>
        </row>
        <row r="66">
          <cell r="BI66">
            <v>7.34435987472534</v>
          </cell>
          <cell r="BJ66">
            <v>6.50538015365601</v>
          </cell>
          <cell r="BK66">
            <v>5.8663501739502</v>
          </cell>
          <cell r="BL66">
            <v>6.10035991668701</v>
          </cell>
        </row>
        <row r="67">
          <cell r="A67" t="str">
            <v>East Asia &amp; Pacific (excluding high income)</v>
          </cell>
          <cell r="B67" t="str">
            <v>EAP</v>
          </cell>
          <cell r="C67" t="str">
            <v>Government expenditure on education, total (% of GDP)</v>
          </cell>
          <cell r="D67" t="str">
            <v>SE.XPD.TOTL.GD.ZS</v>
          </cell>
        </row>
        <row r="67">
          <cell r="AN67">
            <v>2.25295501947403</v>
          </cell>
          <cell r="AO67">
            <v>2.68665993213653</v>
          </cell>
          <cell r="AP67">
            <v>3.51327002048493</v>
          </cell>
        </row>
        <row r="67">
          <cell r="AS67">
            <v>4.20893001556396</v>
          </cell>
          <cell r="AT67">
            <v>2.69233500957489</v>
          </cell>
          <cell r="AU67">
            <v>2.89222002029419</v>
          </cell>
        </row>
        <row r="67">
          <cell r="AW67">
            <v>2.74847006797791</v>
          </cell>
        </row>
        <row r="67">
          <cell r="AZ67">
            <v>3.06133496761322</v>
          </cell>
          <cell r="BA67">
            <v>3.56925010681153</v>
          </cell>
          <cell r="BB67">
            <v>3.80596995353699</v>
          </cell>
          <cell r="BC67">
            <v>3.5084400177002</v>
          </cell>
          <cell r="BD67">
            <v>4.06549489498139</v>
          </cell>
          <cell r="BE67">
            <v>4.30706977844238</v>
          </cell>
          <cell r="BF67">
            <v>3.85250997543335</v>
          </cell>
          <cell r="BG67">
            <v>3.50578498840332</v>
          </cell>
          <cell r="BH67">
            <v>3.79227006435394</v>
          </cell>
          <cell r="BI67">
            <v>3.71557009220123</v>
          </cell>
          <cell r="BJ67">
            <v>3.51159000396729</v>
          </cell>
          <cell r="BK67">
            <v>3.09493505954743</v>
          </cell>
          <cell r="BL67">
            <v>3.23436999320984</v>
          </cell>
        </row>
        <row r="68">
          <cell r="A68" t="str">
            <v>Early-demographic dividend</v>
          </cell>
          <cell r="B68" t="str">
            <v>EAR</v>
          </cell>
          <cell r="C68" t="str">
            <v>Government expenditure on education, total (% of GDP)</v>
          </cell>
          <cell r="D68" t="str">
            <v>SE.XPD.TOTL.GD.ZS</v>
          </cell>
        </row>
        <row r="68">
          <cell r="AR68">
            <v>3.86057996749878</v>
          </cell>
          <cell r="AS68">
            <v>3.82709002494812</v>
          </cell>
          <cell r="AT68">
            <v>4.08877992630005</v>
          </cell>
          <cell r="AU68">
            <v>3.40773010253906</v>
          </cell>
          <cell r="AV68">
            <v>3.57422995567322</v>
          </cell>
          <cell r="AW68">
            <v>3.41953003406525</v>
          </cell>
        </row>
        <row r="68">
          <cell r="AY68">
            <v>4.12821006774902</v>
          </cell>
          <cell r="AZ68">
            <v>3.6185849905014</v>
          </cell>
          <cell r="BA68">
            <v>3.91375994682312</v>
          </cell>
          <cell r="BB68">
            <v>4.38224506378174</v>
          </cell>
          <cell r="BC68">
            <v>3.70918011665344</v>
          </cell>
          <cell r="BD68">
            <v>3.87057995796204</v>
          </cell>
          <cell r="BE68">
            <v>3.60622000694275</v>
          </cell>
          <cell r="BF68">
            <v>3.84467005729675</v>
          </cell>
          <cell r="BG68">
            <v>4.14103507995605</v>
          </cell>
          <cell r="BH68">
            <v>3.96933007240295</v>
          </cell>
          <cell r="BI68">
            <v>4.08114004135132</v>
          </cell>
          <cell r="BJ68">
            <v>4.3315749168396</v>
          </cell>
          <cell r="BK68">
            <v>4.2542200088501</v>
          </cell>
          <cell r="BL68">
            <v>3.74158000946045</v>
          </cell>
        </row>
        <row r="69">
          <cell r="A69" t="str">
            <v>East Asia &amp; Pacific</v>
          </cell>
          <cell r="B69" t="str">
            <v>EAS</v>
          </cell>
          <cell r="C69" t="str">
            <v>Government expenditure on education, total (% of GDP)</v>
          </cell>
          <cell r="D69" t="str">
            <v>SE.XPD.TOTL.GD.ZS</v>
          </cell>
        </row>
        <row r="69">
          <cell r="Y69">
            <v>3.01663994789123</v>
          </cell>
        </row>
        <row r="69">
          <cell r="AA69">
            <v>3.90329003334045</v>
          </cell>
        </row>
        <row r="69">
          <cell r="AN69">
            <v>3.04020500183105</v>
          </cell>
        </row>
        <row r="69">
          <cell r="AT69">
            <v>3.47165501117706</v>
          </cell>
          <cell r="AU69">
            <v>3.86491990089417</v>
          </cell>
        </row>
        <row r="69">
          <cell r="AW69">
            <v>3.65276002883911</v>
          </cell>
          <cell r="AX69">
            <v>3.25545001029968</v>
          </cell>
          <cell r="AY69">
            <v>3.55973494052887</v>
          </cell>
          <cell r="AZ69">
            <v>3.27934002876282</v>
          </cell>
          <cell r="BA69">
            <v>3.50850009918213</v>
          </cell>
          <cell r="BB69">
            <v>3.86193990707397</v>
          </cell>
          <cell r="BC69">
            <v>3.51003003120422</v>
          </cell>
          <cell r="BD69">
            <v>3.60527992248535</v>
          </cell>
          <cell r="BE69">
            <v>4.07742977142334</v>
          </cell>
          <cell r="BF69">
            <v>3.80641496181488</v>
          </cell>
          <cell r="BG69">
            <v>3.57255005836487</v>
          </cell>
          <cell r="BH69">
            <v>3.79227006435394</v>
          </cell>
          <cell r="BI69">
            <v>3.71557009220123</v>
          </cell>
          <cell r="BJ69">
            <v>3.51159000396729</v>
          </cell>
          <cell r="BK69">
            <v>3.22980999946595</v>
          </cell>
          <cell r="BL69">
            <v>3.23436999320984</v>
          </cell>
        </row>
        <row r="70">
          <cell r="A70" t="str">
            <v>Europe &amp; Central Asia (excluding high income)</v>
          </cell>
          <cell r="B70" t="str">
            <v>ECA</v>
          </cell>
          <cell r="C70" t="str">
            <v>Government expenditure on education, total (% of GDP)</v>
          </cell>
          <cell r="D70" t="str">
            <v>SE.XPD.TOTL.GD.ZS</v>
          </cell>
        </row>
        <row r="70">
          <cell r="AR70">
            <v>3.61807990074158</v>
          </cell>
          <cell r="AS70">
            <v>3.34339499473572</v>
          </cell>
          <cell r="AT70">
            <v>3.38423991203308</v>
          </cell>
          <cell r="AU70">
            <v>3.15445995330811</v>
          </cell>
          <cell r="AV70">
            <v>3.2861499786377</v>
          </cell>
          <cell r="AW70">
            <v>3.22751998901367</v>
          </cell>
          <cell r="AX70">
            <v>3.64203000068665</v>
          </cell>
          <cell r="AY70">
            <v>3.40350008010864</v>
          </cell>
          <cell r="AZ70">
            <v>3.54795503616333</v>
          </cell>
          <cell r="BA70">
            <v>4.10174989700317</v>
          </cell>
          <cell r="BB70">
            <v>4.27429008483887</v>
          </cell>
          <cell r="BC70">
            <v>4.00675010681152</v>
          </cell>
          <cell r="BD70">
            <v>3.93511009216309</v>
          </cell>
          <cell r="BE70">
            <v>3.9016900062561</v>
          </cell>
          <cell r="BF70">
            <v>3.91102993488312</v>
          </cell>
          <cell r="BG70">
            <v>3.97042989730835</v>
          </cell>
          <cell r="BH70">
            <v>3.83402991294861</v>
          </cell>
          <cell r="BI70">
            <v>3.96209001541138</v>
          </cell>
          <cell r="BJ70">
            <v>4.3825900554657</v>
          </cell>
          <cell r="BK70">
            <v>4.67819976806641</v>
          </cell>
          <cell r="BL70">
            <v>3.91665005683899</v>
          </cell>
        </row>
        <row r="71">
          <cell r="A71" t="str">
            <v>Europe &amp; Central Asia</v>
          </cell>
          <cell r="B71" t="str">
            <v>ECS</v>
          </cell>
          <cell r="C71" t="str">
            <v>Government expenditure on education, total (% of GDP)</v>
          </cell>
          <cell r="D71" t="str">
            <v>SE.XPD.TOTL.GD.ZS</v>
          </cell>
        </row>
        <row r="71">
          <cell r="AN71">
            <v>4.59609484672547</v>
          </cell>
          <cell r="AO71">
            <v>4.49445009231567</v>
          </cell>
        </row>
        <row r="71">
          <cell r="AQ71">
            <v>4.45031023025513</v>
          </cell>
          <cell r="AR71">
            <v>4.38371992111206</v>
          </cell>
          <cell r="AS71">
            <v>4.14915490150451</v>
          </cell>
          <cell r="AT71">
            <v>4.52568006515503</v>
          </cell>
          <cell r="AU71">
            <v>4.43893480300903</v>
          </cell>
          <cell r="AV71">
            <v>4.67376494407653</v>
          </cell>
          <cell r="AW71">
            <v>4.72940015792847</v>
          </cell>
          <cell r="AX71">
            <v>4.87839984893799</v>
          </cell>
          <cell r="AY71">
            <v>4.81757020950317</v>
          </cell>
          <cell r="AZ71">
            <v>4.62659978866577</v>
          </cell>
          <cell r="BA71">
            <v>4.86243510246277</v>
          </cell>
          <cell r="BB71">
            <v>5.01804494857788</v>
          </cell>
          <cell r="BC71">
            <v>5.14153003692627</v>
          </cell>
          <cell r="BD71">
            <v>4.95570516586304</v>
          </cell>
          <cell r="BE71">
            <v>4.79378986358642</v>
          </cell>
          <cell r="BF71">
            <v>4.97062015533447</v>
          </cell>
          <cell r="BG71">
            <v>4.89976000785827</v>
          </cell>
          <cell r="BH71">
            <v>4.88554000854492</v>
          </cell>
          <cell r="BI71">
            <v>4.83923006057739</v>
          </cell>
          <cell r="BJ71">
            <v>4.78053998947144</v>
          </cell>
          <cell r="BK71">
            <v>4.67819976806641</v>
          </cell>
        </row>
        <row r="72">
          <cell r="A72" t="str">
            <v>Ecuador</v>
          </cell>
          <cell r="B72" t="str">
            <v>ECU</v>
          </cell>
          <cell r="C72" t="str">
            <v>Government expenditure on education, total (% of GDP)</v>
          </cell>
          <cell r="D72" t="str">
            <v>SE.XPD.TOTL.GD.ZS</v>
          </cell>
        </row>
        <row r="72">
          <cell r="O72">
            <v>2.00283002853394</v>
          </cell>
          <cell r="P72">
            <v>1.87940001487732</v>
          </cell>
        </row>
        <row r="72">
          <cell r="V72">
            <v>2.41883993148804</v>
          </cell>
        </row>
        <row r="72">
          <cell r="AC72">
            <v>4.20342016220093</v>
          </cell>
          <cell r="AD72">
            <v>5.23334980010986</v>
          </cell>
          <cell r="AE72">
            <v>6.87237977981567</v>
          </cell>
        </row>
        <row r="72">
          <cell r="AN72">
            <v>1.99764001369476</v>
          </cell>
        </row>
        <row r="72">
          <cell r="AQ72">
            <v>2.19536995887756</v>
          </cell>
          <cell r="AR72">
            <v>1.54734003543854</v>
          </cell>
          <cell r="AS72">
            <v>1.15093004703522</v>
          </cell>
        </row>
        <row r="72">
          <cell r="BB72">
            <v>4.34242010116577</v>
          </cell>
          <cell r="BC72">
            <v>4.50743007659912</v>
          </cell>
          <cell r="BD72">
            <v>4.72689008712769</v>
          </cell>
          <cell r="BE72">
            <v>4.64307022094727</v>
          </cell>
          <cell r="BF72">
            <v>5.00464010238647</v>
          </cell>
          <cell r="BG72">
            <v>5.26099014282227</v>
          </cell>
          <cell r="BH72">
            <v>4.99870014190674</v>
          </cell>
          <cell r="BI72">
            <v>4.36275005340576</v>
          </cell>
          <cell r="BJ72">
            <v>4.61426019668579</v>
          </cell>
          <cell r="BK72">
            <v>4.6214599609375</v>
          </cell>
          <cell r="BL72">
            <v>4.22565984725952</v>
          </cell>
          <cell r="BM72">
            <v>4.13413000106812</v>
          </cell>
        </row>
        <row r="73">
          <cell r="A73" t="str">
            <v>Egypt, Arab Rep.</v>
          </cell>
          <cell r="B73" t="str">
            <v>EGY</v>
          </cell>
          <cell r="C73" t="str">
            <v>Government expenditure on education, total (% of GDP)</v>
          </cell>
          <cell r="D73" t="str">
            <v>SE.XPD.TOTL.GD.ZS</v>
          </cell>
        </row>
        <row r="73">
          <cell r="P73">
            <v>4.52992010116577</v>
          </cell>
          <cell r="Q73">
            <v>4.5378999710083</v>
          </cell>
        </row>
        <row r="73">
          <cell r="S73">
            <v>5.2266697883606</v>
          </cell>
          <cell r="T73">
            <v>4.8924298286438</v>
          </cell>
          <cell r="U73">
            <v>4.94342994689941</v>
          </cell>
          <cell r="V73">
            <v>4.54958009719849</v>
          </cell>
          <cell r="W73">
            <v>4.94112014770508</v>
          </cell>
        </row>
        <row r="73">
          <cell r="Y73">
            <v>4.2803201675415</v>
          </cell>
        </row>
        <row r="73">
          <cell r="AA73">
            <v>5.60830020904541</v>
          </cell>
          <cell r="AB73">
            <v>5.22148990631104</v>
          </cell>
        </row>
        <row r="73">
          <cell r="AG73">
            <v>4.52521991729736</v>
          </cell>
          <cell r="AH73">
            <v>4.6000599861145</v>
          </cell>
        </row>
        <row r="73">
          <cell r="AK73">
            <v>4.05067014694214</v>
          </cell>
          <cell r="AL73">
            <v>4.19770002365112</v>
          </cell>
          <cell r="AM73">
            <v>4.58375978469849</v>
          </cell>
          <cell r="AN73">
            <v>4.60400009155273</v>
          </cell>
          <cell r="AO73">
            <v>4.67156982421875</v>
          </cell>
        </row>
        <row r="73">
          <cell r="AV73">
            <v>4.94563007354736</v>
          </cell>
          <cell r="AW73">
            <v>4.67072010040283</v>
          </cell>
          <cell r="AX73">
            <v>4.79442977905273</v>
          </cell>
          <cell r="AY73">
            <v>4.00178003311157</v>
          </cell>
          <cell r="AZ73">
            <v>3.68460988998413</v>
          </cell>
          <cell r="BA73">
            <v>3.76082992553711</v>
          </cell>
        </row>
        <row r="73">
          <cell r="BC73">
            <v>3.54264998435974</v>
          </cell>
          <cell r="BD73">
            <v>3.34430003166199</v>
          </cell>
          <cell r="BE73">
            <v>3.36829996109009</v>
          </cell>
          <cell r="BF73">
            <v>4.12252998352051</v>
          </cell>
          <cell r="BG73">
            <v>4.25138998031616</v>
          </cell>
          <cell r="BH73">
            <v>3.9308500289917</v>
          </cell>
          <cell r="BI73">
            <v>4.05000019073486</v>
          </cell>
        </row>
        <row r="73">
          <cell r="BL73">
            <v>2.60999989509583</v>
          </cell>
          <cell r="BM73">
            <v>2.48000001907349</v>
          </cell>
        </row>
        <row r="74">
          <cell r="A74" t="str">
            <v>Euro area</v>
          </cell>
          <cell r="B74" t="str">
            <v>EMU</v>
          </cell>
          <cell r="C74" t="str">
            <v>Government expenditure on education, total (% of GDP)</v>
          </cell>
          <cell r="D74" t="str">
            <v>SE.XPD.TOTL.GD.ZS</v>
          </cell>
        </row>
        <row r="74">
          <cell r="P74">
            <v>3.72828006744384</v>
          </cell>
        </row>
        <row r="74">
          <cell r="S74">
            <v>4.24204015731812</v>
          </cell>
          <cell r="T74">
            <v>4.73089003562927</v>
          </cell>
          <cell r="U74">
            <v>4.36059999465943</v>
          </cell>
        </row>
        <row r="74">
          <cell r="W74">
            <v>4.34511995315552</v>
          </cell>
          <cell r="X74">
            <v>4.79690980911255</v>
          </cell>
        </row>
        <row r="74">
          <cell r="Z74">
            <v>5.10058498382569</v>
          </cell>
          <cell r="AA74">
            <v>5.08437991142273</v>
          </cell>
          <cell r="AB74">
            <v>4.85397505760193</v>
          </cell>
          <cell r="AC74">
            <v>4.82105493545532</v>
          </cell>
        </row>
        <row r="74">
          <cell r="AE74">
            <v>4.85229015350342</v>
          </cell>
          <cell r="AF74">
            <v>4.62343978881836</v>
          </cell>
          <cell r="AG74">
            <v>4.56874513626098</v>
          </cell>
        </row>
        <row r="74">
          <cell r="AI74">
            <v>4.55725002288819</v>
          </cell>
          <cell r="AJ74">
            <v>4.81198501586914</v>
          </cell>
        </row>
        <row r="74">
          <cell r="AL74">
            <v>4.84095001220703</v>
          </cell>
          <cell r="AM74">
            <v>4.66727495193481</v>
          </cell>
          <cell r="AN74">
            <v>4.69021487236023</v>
          </cell>
          <cell r="AO74">
            <v>4.79957008361816</v>
          </cell>
        </row>
        <row r="74">
          <cell r="AQ74">
            <v>4.54056978225708</v>
          </cell>
          <cell r="AR74">
            <v>4.51084995269775</v>
          </cell>
          <cell r="AS74">
            <v>4.58512020111084</v>
          </cell>
          <cell r="AT74">
            <v>5.22845983505249</v>
          </cell>
          <cell r="AU74">
            <v>5.25871992111206</v>
          </cell>
          <cell r="AV74">
            <v>5.05714988708496</v>
          </cell>
          <cell r="AW74">
            <v>4.9615650177002</v>
          </cell>
          <cell r="AX74">
            <v>4.97617483139038</v>
          </cell>
          <cell r="AY74">
            <v>4.82572984695435</v>
          </cell>
          <cell r="AZ74">
            <v>4.67435002326966</v>
          </cell>
          <cell r="BA74">
            <v>5.10951995849609</v>
          </cell>
          <cell r="BB74">
            <v>5.56314992904663</v>
          </cell>
          <cell r="BC74">
            <v>5.48908996582031</v>
          </cell>
          <cell r="BD74">
            <v>5.12333011627197</v>
          </cell>
          <cell r="BE74">
            <v>4.95658016204834</v>
          </cell>
          <cell r="BF74">
            <v>5.34205007553101</v>
          </cell>
          <cell r="BG74">
            <v>5.12400007247925</v>
          </cell>
          <cell r="BH74">
            <v>4.8975350856781</v>
          </cell>
          <cell r="BI74">
            <v>4.8159499168396</v>
          </cell>
          <cell r="BJ74">
            <v>4.87182998657227</v>
          </cell>
          <cell r="BK74">
            <v>4.80551505088806</v>
          </cell>
        </row>
        <row r="75">
          <cell r="A75" t="str">
            <v>Eritrea</v>
          </cell>
          <cell r="B75" t="str">
            <v>ERI</v>
          </cell>
          <cell r="C75" t="str">
            <v>Government expenditure on education, total (% of GDP)</v>
          </cell>
          <cell r="D75" t="str">
            <v>SE.XPD.TOTL.GD.ZS</v>
          </cell>
        </row>
        <row r="75">
          <cell r="AO75">
            <v>1.63855004310608</v>
          </cell>
        </row>
        <row r="75">
          <cell r="AQ75">
            <v>4.62058019638062</v>
          </cell>
          <cell r="AR75">
            <v>5.26281023025513</v>
          </cell>
        </row>
        <row r="75">
          <cell r="AT75">
            <v>4.04716014862061</v>
          </cell>
          <cell r="AU75">
            <v>3.52390003204346</v>
          </cell>
        </row>
        <row r="75">
          <cell r="AW75">
            <v>3.14896988868713</v>
          </cell>
        </row>
        <row r="75">
          <cell r="AY75">
            <v>2.12700009346008</v>
          </cell>
        </row>
        <row r="76">
          <cell r="A76" t="str">
            <v>Spain</v>
          </cell>
          <cell r="B76" t="str">
            <v>ESP</v>
          </cell>
          <cell r="C76" t="str">
            <v>Government expenditure on education, total (% of GDP)</v>
          </cell>
          <cell r="D76" t="str">
            <v>SE.XPD.TOTL.GD.ZS</v>
          </cell>
        </row>
        <row r="76">
          <cell r="O76">
            <v>1.83300995826721</v>
          </cell>
          <cell r="P76">
            <v>1.889279961586</v>
          </cell>
          <cell r="Q76">
            <v>2.06465005874634</v>
          </cell>
        </row>
        <row r="76">
          <cell r="S76">
            <v>1.45956003665924</v>
          </cell>
        </row>
        <row r="76">
          <cell r="U76">
            <v>1.89938998222351</v>
          </cell>
          <cell r="V76">
            <v>2.07716989517212</v>
          </cell>
          <cell r="W76">
            <v>2.2307300567627</v>
          </cell>
          <cell r="X76">
            <v>2.33804988861084</v>
          </cell>
        </row>
        <row r="76">
          <cell r="AF76">
            <v>3.12818002700806</v>
          </cell>
          <cell r="AG76">
            <v>3.32829999923706</v>
          </cell>
          <cell r="AH76">
            <v>3.55177998542786</v>
          </cell>
          <cell r="AI76">
            <v>3.63358998298645</v>
          </cell>
          <cell r="AJ76">
            <v>3.74235010147095</v>
          </cell>
          <cell r="AK76">
            <v>3.83716011047363</v>
          </cell>
          <cell r="AL76">
            <v>4.2448902130127</v>
          </cell>
          <cell r="AM76">
            <v>4.48468017578125</v>
          </cell>
          <cell r="AN76">
            <v>4.43462991714478</v>
          </cell>
          <cell r="AO76">
            <v>4.45745992660522</v>
          </cell>
        </row>
        <row r="76">
          <cell r="AQ76">
            <v>4.28785991668701</v>
          </cell>
          <cell r="AR76">
            <v>4.2604398727417</v>
          </cell>
          <cell r="AS76">
            <v>4.16604995727539</v>
          </cell>
          <cell r="AT76">
            <v>4.1112699508667</v>
          </cell>
          <cell r="AU76">
            <v>4.13457012176514</v>
          </cell>
          <cell r="AV76">
            <v>4.1734299659729</v>
          </cell>
          <cell r="AW76">
            <v>4.15785980224609</v>
          </cell>
          <cell r="AX76">
            <v>4.14432001113892</v>
          </cell>
          <cell r="AY76">
            <v>4.1848201751709</v>
          </cell>
          <cell r="AZ76">
            <v>4.25404977798462</v>
          </cell>
          <cell r="BA76">
            <v>4.52805995941162</v>
          </cell>
          <cell r="BB76">
            <v>4.91200017929077</v>
          </cell>
          <cell r="BC76">
            <v>4.85608005523682</v>
          </cell>
          <cell r="BD76">
            <v>4.8969202041626</v>
          </cell>
          <cell r="BE76">
            <v>4.4693398475647</v>
          </cell>
          <cell r="BF76">
            <v>4.35101985931396</v>
          </cell>
          <cell r="BG76">
            <v>4.30338001251221</v>
          </cell>
          <cell r="BH76">
            <v>4.28657007217407</v>
          </cell>
          <cell r="BI76">
            <v>4.22764015197754</v>
          </cell>
          <cell r="BJ76">
            <v>4.20777988433838</v>
          </cell>
          <cell r="BK76">
            <v>4.18157005310059</v>
          </cell>
        </row>
        <row r="77">
          <cell r="A77" t="str">
            <v>Estonia</v>
          </cell>
          <cell r="B77" t="str">
            <v>EST</v>
          </cell>
          <cell r="C77" t="str">
            <v>Government expenditure on education, total (% of GDP)</v>
          </cell>
          <cell r="D77" t="str">
            <v>SE.XPD.TOTL.GD.ZS</v>
          </cell>
        </row>
        <row r="77">
          <cell r="AN77">
            <v>5.89866018295288</v>
          </cell>
          <cell r="AO77">
            <v>6.0549201965332</v>
          </cell>
          <cell r="AP77">
            <v>6.33788013458252</v>
          </cell>
          <cell r="AQ77">
            <v>6.23536014556885</v>
          </cell>
          <cell r="AR77">
            <v>6.65249013900757</v>
          </cell>
          <cell r="AS77">
            <v>5.33945989608765</v>
          </cell>
          <cell r="AT77">
            <v>5.22845983505249</v>
          </cell>
          <cell r="AU77">
            <v>5.43460988998413</v>
          </cell>
          <cell r="AV77">
            <v>5.27309989929199</v>
          </cell>
          <cell r="AW77">
            <v>4.87674999237061</v>
          </cell>
          <cell r="AX77">
            <v>4.81026983261108</v>
          </cell>
        </row>
        <row r="77">
          <cell r="AZ77">
            <v>4.61990976333618</v>
          </cell>
          <cell r="BA77">
            <v>5.48403978347778</v>
          </cell>
          <cell r="BB77">
            <v>5.96005010604858</v>
          </cell>
          <cell r="BC77">
            <v>5.51778984069824</v>
          </cell>
          <cell r="BD77">
            <v>5.01449012756348</v>
          </cell>
          <cell r="BE77">
            <v>4.71772003173828</v>
          </cell>
          <cell r="BF77">
            <v>4.84388017654419</v>
          </cell>
          <cell r="BG77">
            <v>4.39433002471924</v>
          </cell>
          <cell r="BH77">
            <v>5.14418983459473</v>
          </cell>
          <cell r="BI77">
            <v>5.15763998031616</v>
          </cell>
          <cell r="BJ77">
            <v>4.96131992340088</v>
          </cell>
          <cell r="BK77">
            <v>5.2632098197937</v>
          </cell>
        </row>
        <row r="78">
          <cell r="A78" t="str">
            <v>Ethiopia</v>
          </cell>
          <cell r="B78" t="str">
            <v>ETH</v>
          </cell>
          <cell r="C78" t="str">
            <v>Government expenditure on education, total (% of GDP)</v>
          </cell>
          <cell r="D78" t="str">
            <v>SE.XPD.TOTL.GD.ZS</v>
          </cell>
        </row>
        <row r="78">
          <cell r="AA78">
            <v>2.11234998703003</v>
          </cell>
          <cell r="AB78">
            <v>2.30205988883972</v>
          </cell>
          <cell r="AC78">
            <v>2.11203002929688</v>
          </cell>
          <cell r="AD78">
            <v>2.33756995201111</v>
          </cell>
          <cell r="AE78">
            <v>2.13794994354248</v>
          </cell>
        </row>
        <row r="78">
          <cell r="AL78">
            <v>2.35420989990234</v>
          </cell>
        </row>
        <row r="78">
          <cell r="AO78">
            <v>2.77462005615234</v>
          </cell>
          <cell r="AP78">
            <v>2.75794005393982</v>
          </cell>
        </row>
        <row r="78">
          <cell r="AS78">
            <v>3.98310995101929</v>
          </cell>
          <cell r="AT78">
            <v>3.7002899646759</v>
          </cell>
          <cell r="AU78">
            <v>3.63245010375977</v>
          </cell>
        </row>
        <row r="78">
          <cell r="AY78">
            <v>5.49096012115479</v>
          </cell>
          <cell r="AZ78">
            <v>5.45112991333008</v>
          </cell>
          <cell r="BA78">
            <v>5.40819978713989</v>
          </cell>
          <cell r="BB78">
            <v>4.42207002639771</v>
          </cell>
          <cell r="BC78">
            <v>4.49659013748169</v>
          </cell>
          <cell r="BD78">
            <v>5.48576021194458</v>
          </cell>
          <cell r="BE78">
            <v>5.56678009033203</v>
          </cell>
          <cell r="BF78">
            <v>4.4985499382019</v>
          </cell>
          <cell r="BG78">
            <v>4.60201978683472</v>
          </cell>
          <cell r="BH78">
            <v>4.73791980743408</v>
          </cell>
          <cell r="BI78">
            <v>5.06151008605957</v>
          </cell>
          <cell r="BJ78">
            <v>5.64951992034912</v>
          </cell>
          <cell r="BK78">
            <v>5.06867980957031</v>
          </cell>
        </row>
        <row r="79">
          <cell r="A79" t="str">
            <v>European Union</v>
          </cell>
          <cell r="B79" t="str">
            <v>EUU</v>
          </cell>
          <cell r="C79" t="str">
            <v>Government expenditure on education, total (% of GDP)</v>
          </cell>
          <cell r="D79" t="str">
            <v>SE.XPD.TOTL.GD.ZS</v>
          </cell>
        </row>
        <row r="79">
          <cell r="AJ79">
            <v>5.10321998596191</v>
          </cell>
          <cell r="AK79">
            <v>5.13206505775451</v>
          </cell>
          <cell r="AL79">
            <v>4.95048999786377</v>
          </cell>
          <cell r="AM79">
            <v>4.66727495193481</v>
          </cell>
          <cell r="AN79">
            <v>4.69021487236023</v>
          </cell>
          <cell r="AO79">
            <v>4.75392007827759</v>
          </cell>
        </row>
        <row r="79">
          <cell r="AQ79">
            <v>4.54056978225708</v>
          </cell>
          <cell r="AR79">
            <v>4.57943487167358</v>
          </cell>
          <cell r="AS79">
            <v>4.86840009689331</v>
          </cell>
          <cell r="AT79">
            <v>5.0797348022461</v>
          </cell>
          <cell r="AU79">
            <v>5.17923021316528</v>
          </cell>
          <cell r="AV79">
            <v>5.05714988708496</v>
          </cell>
          <cell r="AW79">
            <v>4.9615650177002</v>
          </cell>
          <cell r="AX79">
            <v>5.07394981384277</v>
          </cell>
          <cell r="AY79">
            <v>4.86669993400574</v>
          </cell>
          <cell r="AZ79">
            <v>4.67435002326966</v>
          </cell>
          <cell r="BA79">
            <v>5.02904987335205</v>
          </cell>
          <cell r="BB79">
            <v>5.52265977859497</v>
          </cell>
          <cell r="BC79">
            <v>5.29786014556885</v>
          </cell>
          <cell r="BD79">
            <v>5.07161998748779</v>
          </cell>
          <cell r="BE79">
            <v>4.88947987556458</v>
          </cell>
          <cell r="BF79">
            <v>4.97062015533447</v>
          </cell>
          <cell r="BG79">
            <v>4.93554019927979</v>
          </cell>
          <cell r="BH79">
            <v>4.88554000854492</v>
          </cell>
          <cell r="BI79">
            <v>4.79266977310181</v>
          </cell>
          <cell r="BJ79">
            <v>4.61409997940063</v>
          </cell>
          <cell r="BK79">
            <v>4.62282991409302</v>
          </cell>
        </row>
        <row r="80">
          <cell r="A80" t="str">
            <v>Fragile and conflict affected situations</v>
          </cell>
          <cell r="B80" t="str">
            <v>FCS</v>
          </cell>
          <cell r="C80" t="str">
            <v>Government expenditure on education, total (% of GDP)</v>
          </cell>
          <cell r="D80" t="str">
            <v>SE.XPD.TOTL.GD.ZS</v>
          </cell>
        </row>
        <row r="80">
          <cell r="BC80">
            <v>3.34388995170593</v>
          </cell>
          <cell r="BD80">
            <v>3.4620099067688</v>
          </cell>
          <cell r="BE80">
            <v>3.39974498748779</v>
          </cell>
          <cell r="BF80">
            <v>3.57199490070343</v>
          </cell>
          <cell r="BG80">
            <v>3.41595005989074</v>
          </cell>
          <cell r="BH80">
            <v>3.28257989883423</v>
          </cell>
          <cell r="BI80">
            <v>3.02660501003266</v>
          </cell>
          <cell r="BJ80">
            <v>3.21647000312805</v>
          </cell>
          <cell r="BK80">
            <v>3.32853496074677</v>
          </cell>
        </row>
        <row r="81">
          <cell r="A81" t="str">
            <v>Finland</v>
          </cell>
          <cell r="B81" t="str">
            <v>FIN</v>
          </cell>
          <cell r="C81" t="str">
            <v>Government expenditure on education, total (% of GDP)</v>
          </cell>
          <cell r="D81" t="str">
            <v>SE.XPD.TOTL.GD.ZS</v>
          </cell>
        </row>
        <row r="81">
          <cell r="O81">
            <v>5.413489818573</v>
          </cell>
          <cell r="P81">
            <v>5.33137989044189</v>
          </cell>
          <cell r="Q81">
            <v>5.0081901550293</v>
          </cell>
          <cell r="R81">
            <v>5.09337997436523</v>
          </cell>
          <cell r="S81">
            <v>4.48230981826782</v>
          </cell>
          <cell r="T81">
            <v>5.03323984146118</v>
          </cell>
          <cell r="U81">
            <v>5.22833013534546</v>
          </cell>
        </row>
        <row r="81">
          <cell r="X81">
            <v>4.79690980911255</v>
          </cell>
          <cell r="Y81">
            <v>4.82574987411499</v>
          </cell>
          <cell r="Z81">
            <v>4.83336019515991</v>
          </cell>
          <cell r="AA81">
            <v>4.77929019927979</v>
          </cell>
          <cell r="AB81">
            <v>4.85560989379883</v>
          </cell>
          <cell r="AC81">
            <v>4.69891977310181</v>
          </cell>
          <cell r="AD81">
            <v>5.04542016983032</v>
          </cell>
          <cell r="AE81">
            <v>5.1003999710083</v>
          </cell>
          <cell r="AF81">
            <v>5.20081996917725</v>
          </cell>
          <cell r="AG81">
            <v>5.06695985794067</v>
          </cell>
          <cell r="AH81">
            <v>5.07260990142822</v>
          </cell>
          <cell r="AI81">
            <v>5.33890008926392</v>
          </cell>
          <cell r="AJ81">
            <v>6.33748006820679</v>
          </cell>
          <cell r="AK81">
            <v>6.52050018310547</v>
          </cell>
          <cell r="AL81">
            <v>7.48716020584106</v>
          </cell>
          <cell r="AM81">
            <v>6.85706996917725</v>
          </cell>
          <cell r="AN81">
            <v>6.80990982055664</v>
          </cell>
          <cell r="AO81">
            <v>6.85898017883301</v>
          </cell>
        </row>
        <row r="81">
          <cell r="AR81">
            <v>5.86992979049683</v>
          </cell>
          <cell r="AS81">
            <v>5.70930004119873</v>
          </cell>
          <cell r="AT81">
            <v>5.84025001525879</v>
          </cell>
          <cell r="AU81">
            <v>6.01677989959717</v>
          </cell>
          <cell r="AV81">
            <v>6.16743993759155</v>
          </cell>
          <cell r="AW81">
            <v>6.15757989883423</v>
          </cell>
          <cell r="AX81">
            <v>6.02507019042969</v>
          </cell>
          <cell r="AY81">
            <v>5.92838001251221</v>
          </cell>
          <cell r="AZ81">
            <v>5.67125988006592</v>
          </cell>
          <cell r="BA81">
            <v>5.83010005950928</v>
          </cell>
          <cell r="BB81">
            <v>6.45955991744995</v>
          </cell>
          <cell r="BC81">
            <v>6.50444984436035</v>
          </cell>
          <cell r="BD81">
            <v>6.44504976272583</v>
          </cell>
          <cell r="BE81">
            <v>7.14803981781006</v>
          </cell>
          <cell r="BF81">
            <v>7.12404012680054</v>
          </cell>
          <cell r="BG81">
            <v>7.10236978530884</v>
          </cell>
          <cell r="BH81">
            <v>7.03208017349243</v>
          </cell>
          <cell r="BI81">
            <v>6.85153007507324</v>
          </cell>
          <cell r="BJ81">
            <v>6.36311006546021</v>
          </cell>
          <cell r="BK81">
            <v>6.27542018890381</v>
          </cell>
        </row>
        <row r="82">
          <cell r="A82" t="str">
            <v>Fiji</v>
          </cell>
          <cell r="B82" t="str">
            <v>FJI</v>
          </cell>
          <cell r="C82" t="str">
            <v>Government expenditure on education, total (% of GDP)</v>
          </cell>
          <cell r="D82" t="str">
            <v>SE.XPD.TOTL.GD.ZS</v>
          </cell>
        </row>
        <row r="82">
          <cell r="X82">
            <v>5.19760990142822</v>
          </cell>
        </row>
        <row r="82">
          <cell r="Z82">
            <v>5.82120990753174</v>
          </cell>
        </row>
        <row r="82">
          <cell r="AB82">
            <v>6.48669004440308</v>
          </cell>
        </row>
        <row r="82">
          <cell r="AH82">
            <v>4.83109998703003</v>
          </cell>
        </row>
        <row r="82">
          <cell r="AQ82">
            <v>5.52470016479492</v>
          </cell>
          <cell r="AR82">
            <v>5.16864013671875</v>
          </cell>
          <cell r="AS82">
            <v>5.87773990631104</v>
          </cell>
          <cell r="AT82">
            <v>5.6431097984314</v>
          </cell>
          <cell r="AU82">
            <v>6.27586984634399</v>
          </cell>
        </row>
        <row r="82">
          <cell r="AW82">
            <v>6.20915985107422</v>
          </cell>
          <cell r="AX82">
            <v>5.16705989837646</v>
          </cell>
          <cell r="AY82">
            <v>5.6553201675415</v>
          </cell>
          <cell r="AZ82">
            <v>5.89472007751465</v>
          </cell>
          <cell r="BA82">
            <v>4.25357007980347</v>
          </cell>
          <cell r="BB82">
            <v>4.49847984313965</v>
          </cell>
          <cell r="BC82">
            <v>4.82435989379883</v>
          </cell>
          <cell r="BD82">
            <v>4.17305994033813</v>
          </cell>
          <cell r="BE82">
            <v>4.72265005111694</v>
          </cell>
          <cell r="BF82">
            <v>3.88288998603821</v>
          </cell>
          <cell r="BG82">
            <v>4.26821994781494</v>
          </cell>
          <cell r="BH82">
            <v>4.80931997299194</v>
          </cell>
          <cell r="BI82">
            <v>4.8358998298645</v>
          </cell>
          <cell r="BJ82">
            <v>4.65118980407715</v>
          </cell>
          <cell r="BK82">
            <v>4.83571004867554</v>
          </cell>
          <cell r="BL82">
            <v>5.06788015365601</v>
          </cell>
        </row>
        <row r="83">
          <cell r="A83" t="str">
            <v>France</v>
          </cell>
          <cell r="B83" t="str">
            <v>FRA</v>
          </cell>
          <cell r="C83" t="str">
            <v>Government expenditure on education, total (% of GDP)</v>
          </cell>
          <cell r="D83" t="str">
            <v>SE.XPD.TOTL.GD.ZS</v>
          </cell>
        </row>
        <row r="83">
          <cell r="O83">
            <v>3.4297399520874</v>
          </cell>
          <cell r="P83">
            <v>3.17421007156372</v>
          </cell>
          <cell r="Q83">
            <v>3.35917997360229</v>
          </cell>
          <cell r="R83">
            <v>3.23003005981445</v>
          </cell>
          <cell r="S83">
            <v>4.24204015731812</v>
          </cell>
          <cell r="T83">
            <v>4.42854022979736</v>
          </cell>
          <cell r="U83">
            <v>4.42470979690552</v>
          </cell>
          <cell r="V83">
            <v>4.43521022796631</v>
          </cell>
          <cell r="W83">
            <v>4.34511995315552</v>
          </cell>
          <cell r="X83">
            <v>4.2811598777771</v>
          </cell>
          <cell r="Y83">
            <v>4.30769014358521</v>
          </cell>
          <cell r="Z83">
            <v>4.73072004318237</v>
          </cell>
          <cell r="AA83">
            <v>4.85202980041504</v>
          </cell>
          <cell r="AB83">
            <v>4.85234022140503</v>
          </cell>
          <cell r="AC83">
            <v>4.86753988265991</v>
          </cell>
          <cell r="AD83">
            <v>4.85157012939453</v>
          </cell>
          <cell r="AE83">
            <v>4.70795011520386</v>
          </cell>
          <cell r="AF83">
            <v>4.62343978881836</v>
          </cell>
          <cell r="AG83">
            <v>4.54472017288208</v>
          </cell>
          <cell r="AH83">
            <v>4.45639991760254</v>
          </cell>
          <cell r="AI83">
            <v>4.51393985748291</v>
          </cell>
          <cell r="AJ83">
            <v>4.84130001068115</v>
          </cell>
          <cell r="AK83">
            <v>4.73539018630981</v>
          </cell>
          <cell r="AL83">
            <v>5.42959022521973</v>
          </cell>
          <cell r="AM83">
            <v>5.62643003463745</v>
          </cell>
          <cell r="AN83">
            <v>5.79072999954224</v>
          </cell>
          <cell r="AO83">
            <v>5.75672006607056</v>
          </cell>
        </row>
        <row r="83">
          <cell r="AQ83">
            <v>5.68792009353638</v>
          </cell>
        </row>
        <row r="83">
          <cell r="BJ83">
            <v>5.45160007476807</v>
          </cell>
          <cell r="BK83">
            <v>5.40716981887817</v>
          </cell>
        </row>
        <row r="84">
          <cell r="A84" t="str">
            <v>Faroe Islands</v>
          </cell>
          <cell r="B84" t="str">
            <v>FRO</v>
          </cell>
          <cell r="C84" t="str">
            <v>Government expenditure on education, total (% of GDP)</v>
          </cell>
          <cell r="D84" t="str">
            <v>SE.XPD.TOTL.GD.ZS</v>
          </cell>
        </row>
        <row r="84">
          <cell r="BH84">
            <v>7.71478319168091</v>
          </cell>
          <cell r="BI84">
            <v>7.58257865905762</v>
          </cell>
          <cell r="BJ84">
            <v>8.04458999633789</v>
          </cell>
          <cell r="BK84">
            <v>8.78139877319336</v>
          </cell>
          <cell r="BL84">
            <v>7.6401047706604</v>
          </cell>
        </row>
        <row r="85">
          <cell r="A85" t="str">
            <v>Micronesia, Fed. Sts.</v>
          </cell>
          <cell r="B85" t="str">
            <v>FSM</v>
          </cell>
          <cell r="C85" t="str">
            <v>Government expenditure on education, total (% of GDP)</v>
          </cell>
          <cell r="D85" t="str">
            <v>SE.XPD.TOTL.GD.ZS</v>
          </cell>
        </row>
        <row r="85">
          <cell r="AR85">
            <v>6.42491006851196</v>
          </cell>
          <cell r="AS85">
            <v>6.70687007904053</v>
          </cell>
        </row>
        <row r="85">
          <cell r="BH85">
            <v>12.407919883728</v>
          </cell>
          <cell r="BI85">
            <v>13.5126600265503</v>
          </cell>
          <cell r="BJ85">
            <v>12.4164199829102</v>
          </cell>
          <cell r="BK85">
            <v>9.69705009460449</v>
          </cell>
        </row>
        <row r="86">
          <cell r="A86" t="str">
            <v>Gabon</v>
          </cell>
          <cell r="B86" t="str">
            <v>GAB</v>
          </cell>
          <cell r="C86" t="str">
            <v>Government expenditure on education, total (% of GDP)</v>
          </cell>
          <cell r="D86" t="str">
            <v>SE.XPD.TOTL.GD.ZS</v>
          </cell>
        </row>
        <row r="86">
          <cell r="AK86">
            <v>2.80552005767822</v>
          </cell>
        </row>
        <row r="86">
          <cell r="AQ86">
            <v>3.41966009140015</v>
          </cell>
          <cell r="AR86">
            <v>3.08122992515564</v>
          </cell>
          <cell r="AS86">
            <v>3.82709002494812</v>
          </cell>
        </row>
        <row r="86">
          <cell r="BC86">
            <v>3.07808995246887</v>
          </cell>
          <cell r="BD86">
            <v>2.987459897995</v>
          </cell>
          <cell r="BE86">
            <v>3.01340007781982</v>
          </cell>
          <cell r="BF86">
            <v>3.02971005439758</v>
          </cell>
          <cell r="BG86">
            <v>2.66667008399963</v>
          </cell>
          <cell r="BH86">
            <v>2.99166393280029</v>
          </cell>
          <cell r="BI86">
            <v>2.66205835342407</v>
          </cell>
          <cell r="BJ86">
            <v>3.32681179046631</v>
          </cell>
          <cell r="BK86">
            <v>2.93345880508423</v>
          </cell>
          <cell r="BL86">
            <v>2.73232412338257</v>
          </cell>
          <cell r="BM86">
            <v>3.18160939216614</v>
          </cell>
        </row>
        <row r="87">
          <cell r="A87" t="str">
            <v>United Kingdom</v>
          </cell>
          <cell r="B87" t="str">
            <v>GBR</v>
          </cell>
          <cell r="C87" t="str">
            <v>Government expenditure on education, total (% of GDP)</v>
          </cell>
          <cell r="D87" t="str">
            <v>SE.XPD.TOTL.GD.ZS</v>
          </cell>
        </row>
        <row r="87">
          <cell r="P87">
            <v>5.03205013275146</v>
          </cell>
          <cell r="Q87">
            <v>5.15937995910645</v>
          </cell>
          <cell r="R87">
            <v>5.44860982894897</v>
          </cell>
          <cell r="S87">
            <v>5.39099979400635</v>
          </cell>
          <cell r="T87">
            <v>6.26878023147583</v>
          </cell>
          <cell r="U87">
            <v>6.42422008514404</v>
          </cell>
          <cell r="V87">
            <v>6.06335020065308</v>
          </cell>
        </row>
        <row r="87">
          <cell r="Y87">
            <v>5.07011985778809</v>
          </cell>
          <cell r="Z87">
            <v>5.2884202003479</v>
          </cell>
          <cell r="AA87">
            <v>5.1887001991272</v>
          </cell>
          <cell r="AB87">
            <v>5.06150007247925</v>
          </cell>
          <cell r="AC87">
            <v>4.89905977249146</v>
          </cell>
          <cell r="AD87">
            <v>4.5940899848938</v>
          </cell>
          <cell r="AE87">
            <v>4.38083982467651</v>
          </cell>
          <cell r="AF87">
            <v>4.37180995941162</v>
          </cell>
          <cell r="AG87">
            <v>4.26831007003784</v>
          </cell>
          <cell r="AH87">
            <v>4.12511014938354</v>
          </cell>
          <cell r="AI87">
            <v>4.05552005767822</v>
          </cell>
          <cell r="AJ87">
            <v>4.1224799156189</v>
          </cell>
          <cell r="AK87">
            <v>4.3344898223877</v>
          </cell>
        </row>
        <row r="87">
          <cell r="AM87">
            <v>4.850830078125</v>
          </cell>
          <cell r="AN87">
            <v>4.83926010131836</v>
          </cell>
          <cell r="AO87">
            <v>4.37116003036499</v>
          </cell>
        </row>
        <row r="87">
          <cell r="AQ87">
            <v>4.21070003509521</v>
          </cell>
          <cell r="AR87">
            <v>3.98918008804321</v>
          </cell>
          <cell r="AS87">
            <v>4.0231499671936</v>
          </cell>
          <cell r="AT87">
            <v>4.10855007171631</v>
          </cell>
          <cell r="AU87">
            <v>4.6285400390625</v>
          </cell>
          <cell r="AV87">
            <v>4.80573987960815</v>
          </cell>
          <cell r="AW87">
            <v>4.72940015792847</v>
          </cell>
          <cell r="AX87">
            <v>4.92918014526367</v>
          </cell>
          <cell r="AY87">
            <v>4.97325992584229</v>
          </cell>
          <cell r="AZ87">
            <v>4.90883016586304</v>
          </cell>
          <cell r="BA87">
            <v>4.88497018814087</v>
          </cell>
          <cell r="BB87">
            <v>5.04631996154785</v>
          </cell>
          <cell r="BC87">
            <v>5.66824007034302</v>
          </cell>
          <cell r="BD87">
            <v>5.55959987640381</v>
          </cell>
        </row>
        <row r="87">
          <cell r="BF87">
            <v>5.50078010559082</v>
          </cell>
          <cell r="BG87">
            <v>5.56450986862183</v>
          </cell>
          <cell r="BH87">
            <v>5.51411008834839</v>
          </cell>
          <cell r="BI87">
            <v>5.37532997131348</v>
          </cell>
          <cell r="BJ87">
            <v>5.38499021530151</v>
          </cell>
          <cell r="BK87">
            <v>5.16799020767212</v>
          </cell>
        </row>
        <row r="88">
          <cell r="A88" t="str">
            <v>Georgia</v>
          </cell>
          <cell r="B88" t="str">
            <v>GEO</v>
          </cell>
          <cell r="C88" t="str">
            <v>Government expenditure on education, total (% of GDP)</v>
          </cell>
          <cell r="D88" t="str">
            <v>SE.XPD.TOTL.GD.ZS</v>
          </cell>
        </row>
        <row r="88">
          <cell r="AM88">
            <v>6.91565990447998</v>
          </cell>
        </row>
        <row r="88">
          <cell r="AQ88">
            <v>2.10888004302979</v>
          </cell>
          <cell r="AR88">
            <v>2.15512990951538</v>
          </cell>
          <cell r="AS88">
            <v>2.18105006217957</v>
          </cell>
          <cell r="AT88">
            <v>2.13750004768372</v>
          </cell>
          <cell r="AU88">
            <v>2.23501992225647</v>
          </cell>
          <cell r="AV88">
            <v>2.06559991836548</v>
          </cell>
          <cell r="AW88">
            <v>2.91420006752014</v>
          </cell>
          <cell r="AX88">
            <v>2.48431992530823</v>
          </cell>
          <cell r="AY88">
            <v>3.00364995002747</v>
          </cell>
          <cell r="AZ88">
            <v>2.69687008857727</v>
          </cell>
          <cell r="BA88">
            <v>2.9195499420166</v>
          </cell>
          <cell r="BB88">
            <v>3.22237992286682</v>
          </cell>
          <cell r="BC88">
            <v>2.80364990234375</v>
          </cell>
          <cell r="BD88">
            <v>2.5761399269104</v>
          </cell>
          <cell r="BE88">
            <v>1.90610003471375</v>
          </cell>
          <cell r="BF88">
            <v>2.8867199420929</v>
          </cell>
          <cell r="BG88">
            <v>2.99767994880676</v>
          </cell>
          <cell r="BH88">
            <v>3.16487002372742</v>
          </cell>
          <cell r="BI88">
            <v>3.59386992454529</v>
          </cell>
          <cell r="BJ88">
            <v>3.57442998886108</v>
          </cell>
          <cell r="BK88">
            <v>3.5210599899292</v>
          </cell>
          <cell r="BL88">
            <v>3.80864000320435</v>
          </cell>
          <cell r="BM88">
            <v>3.85008001327515</v>
          </cell>
        </row>
        <row r="89">
          <cell r="A89" t="str">
            <v>Ghana</v>
          </cell>
          <cell r="B89" t="str">
            <v>GHA</v>
          </cell>
          <cell r="C89" t="str">
            <v>Government expenditure on education, total (% of GDP)</v>
          </cell>
          <cell r="D89" t="str">
            <v>SE.XPD.TOTL.GD.ZS</v>
          </cell>
        </row>
        <row r="89">
          <cell r="P89">
            <v>4.22444009780884</v>
          </cell>
          <cell r="Q89">
            <v>4.62139987945557</v>
          </cell>
        </row>
        <row r="89">
          <cell r="S89">
            <v>3.80271005630493</v>
          </cell>
          <cell r="T89">
            <v>4.876540184021</v>
          </cell>
          <cell r="U89">
            <v>5.82882976531982</v>
          </cell>
          <cell r="V89">
            <v>6.09528017044067</v>
          </cell>
        </row>
        <row r="89">
          <cell r="X89">
            <v>2.31135010719299</v>
          </cell>
          <cell r="Y89">
            <v>2.70777010917664</v>
          </cell>
          <cell r="Z89">
            <v>1.80812001228333</v>
          </cell>
          <cell r="AA89">
            <v>1.90453994274139</v>
          </cell>
        </row>
        <row r="89">
          <cell r="AE89">
            <v>3.35448002815247</v>
          </cell>
          <cell r="AF89">
            <v>3.3066999912262</v>
          </cell>
          <cell r="AG89">
            <v>3.18741989135742</v>
          </cell>
        </row>
        <row r="89">
          <cell r="AR89">
            <v>4.11037015914917</v>
          </cell>
        </row>
        <row r="89">
          <cell r="AT89">
            <v>5.35444021224976</v>
          </cell>
        </row>
        <row r="89">
          <cell r="AW89">
            <v>7.53558015823364</v>
          </cell>
          <cell r="AX89">
            <v>7.42208003997803</v>
          </cell>
          <cell r="AY89">
            <v>5.25982999801636</v>
          </cell>
          <cell r="AZ89">
            <v>5.51986980438232</v>
          </cell>
          <cell r="BA89">
            <v>5.75795984268188</v>
          </cell>
          <cell r="BB89">
            <v>5.31744003295898</v>
          </cell>
          <cell r="BC89">
            <v>5.54059982299805</v>
          </cell>
          <cell r="BD89">
            <v>8.14097023010254</v>
          </cell>
          <cell r="BE89">
            <v>7.91913986206055</v>
          </cell>
          <cell r="BF89">
            <v>4.57646989822388</v>
          </cell>
          <cell r="BG89">
            <v>4.39978981018066</v>
          </cell>
          <cell r="BH89">
            <v>4.4340500831604</v>
          </cell>
          <cell r="BI89">
            <v>4.39452981948853</v>
          </cell>
          <cell r="BJ89">
            <v>3.53362989425659</v>
          </cell>
          <cell r="BK89">
            <v>3.8861300945282</v>
          </cell>
        </row>
        <row r="90">
          <cell r="A90" t="str">
            <v>Gibraltar</v>
          </cell>
          <cell r="B90" t="str">
            <v>GIB</v>
          </cell>
          <cell r="C90" t="str">
            <v>Government expenditure on education, total (% of GDP)</v>
          </cell>
          <cell r="D90" t="str">
            <v>SE.XPD.TOTL.GD.ZS</v>
          </cell>
        </row>
        <row r="91">
          <cell r="A91" t="str">
            <v>Guinea</v>
          </cell>
          <cell r="B91" t="str">
            <v>GIN</v>
          </cell>
          <cell r="C91" t="str">
            <v>Government expenditure on education, total (% of GDP)</v>
          </cell>
          <cell r="D91" t="str">
            <v>SE.XPD.TOTL.GD.ZS</v>
          </cell>
        </row>
        <row r="91">
          <cell r="AJ91">
            <v>2.01639008522034</v>
          </cell>
          <cell r="AK91">
            <v>2.00631999969482</v>
          </cell>
          <cell r="AL91">
            <v>2.08843994140625</v>
          </cell>
        </row>
        <row r="91">
          <cell r="AR91">
            <v>2.36141991615295</v>
          </cell>
          <cell r="AS91">
            <v>2.59340000152588</v>
          </cell>
          <cell r="AT91">
            <v>2.08190989494324</v>
          </cell>
          <cell r="AU91">
            <v>2.59386992454529</v>
          </cell>
          <cell r="AV91">
            <v>2.37102007865906</v>
          </cell>
          <cell r="AW91">
            <v>2.21000003814697</v>
          </cell>
          <cell r="AX91">
            <v>1.84906005859375</v>
          </cell>
        </row>
        <row r="91">
          <cell r="BA91">
            <v>1.58112001419067</v>
          </cell>
          <cell r="BB91">
            <v>2.20725011825562</v>
          </cell>
          <cell r="BC91">
            <v>2.55118989944458</v>
          </cell>
          <cell r="BD91">
            <v>2.28742003440857</v>
          </cell>
          <cell r="BE91">
            <v>1.83370995521545</v>
          </cell>
          <cell r="BF91">
            <v>2.63421010971069</v>
          </cell>
          <cell r="BG91">
            <v>2.42281007766724</v>
          </cell>
          <cell r="BH91">
            <v>2.51713991165161</v>
          </cell>
          <cell r="BI91">
            <v>2.54450011253357</v>
          </cell>
          <cell r="BJ91">
            <v>2.3203399181366</v>
          </cell>
          <cell r="BK91">
            <v>2.38432002067566</v>
          </cell>
          <cell r="BL91">
            <v>1.84836995601654</v>
          </cell>
          <cell r="BM91">
            <v>2.19947004318237</v>
          </cell>
        </row>
        <row r="92">
          <cell r="A92" t="str">
            <v>Gambia, The</v>
          </cell>
          <cell r="B92" t="str">
            <v>GMB</v>
          </cell>
          <cell r="C92" t="str">
            <v>Government expenditure on education, total (% of GDP)</v>
          </cell>
          <cell r="D92" t="str">
            <v>SE.XPD.TOTL.GD.ZS</v>
          </cell>
        </row>
        <row r="92">
          <cell r="AD92">
            <v>4.29514980316162</v>
          </cell>
          <cell r="AE92">
            <v>3.48473000526428</v>
          </cell>
        </row>
        <row r="92">
          <cell r="AH92">
            <v>2.97409009933472</v>
          </cell>
          <cell r="AI92">
            <v>2.82583999633789</v>
          </cell>
          <cell r="AJ92">
            <v>3.78061008453369</v>
          </cell>
          <cell r="AK92">
            <v>1.16983997821808</v>
          </cell>
        </row>
        <row r="92">
          <cell r="AN92">
            <v>2.55356001853943</v>
          </cell>
          <cell r="AO92">
            <v>2.56627988815308</v>
          </cell>
        </row>
        <row r="92">
          <cell r="AR92">
            <v>1.56512999534607</v>
          </cell>
          <cell r="AS92">
            <v>1.46587002277374</v>
          </cell>
          <cell r="AT92">
            <v>1.15810000896454</v>
          </cell>
          <cell r="AU92">
            <v>1.44291996955872</v>
          </cell>
          <cell r="AV92">
            <v>1.36337995529175</v>
          </cell>
          <cell r="AW92">
            <v>0.622470021247864</v>
          </cell>
          <cell r="AX92">
            <v>0.691879987716675</v>
          </cell>
          <cell r="AY92">
            <v>0.751630008220673</v>
          </cell>
          <cell r="AZ92">
            <v>0.816860020160675</v>
          </cell>
          <cell r="BA92">
            <v>2.18129992485046</v>
          </cell>
          <cell r="BB92">
            <v>1.90813994407654</v>
          </cell>
          <cell r="BC92">
            <v>2.56322002410889</v>
          </cell>
          <cell r="BD92">
            <v>2.50116991996765</v>
          </cell>
          <cell r="BE92">
            <v>2.63756990432739</v>
          </cell>
          <cell r="BF92">
            <v>1.81839001178741</v>
          </cell>
          <cell r="BG92">
            <v>2.23094010353088</v>
          </cell>
          <cell r="BH92">
            <v>2.16002988815308</v>
          </cell>
          <cell r="BI92">
            <v>2.0244300365448</v>
          </cell>
          <cell r="BJ92">
            <v>2.45919442176819</v>
          </cell>
          <cell r="BK92">
            <v>2.36543989181519</v>
          </cell>
          <cell r="BL92">
            <v>2.78892803192139</v>
          </cell>
          <cell r="BM92">
            <v>2.76371717453003</v>
          </cell>
        </row>
        <row r="93">
          <cell r="A93" t="str">
            <v>Guinea-Bissau</v>
          </cell>
          <cell r="B93" t="str">
            <v>GNB</v>
          </cell>
          <cell r="C93" t="str">
            <v>Government expenditure on education, total (% of GDP)</v>
          </cell>
          <cell r="D93" t="str">
            <v>SE.XPD.TOTL.GD.ZS</v>
          </cell>
        </row>
        <row r="93">
          <cell r="AR93">
            <v>5.24617004394531</v>
          </cell>
        </row>
        <row r="93">
          <cell r="BC93">
            <v>1.86082005500793</v>
          </cell>
          <cell r="BD93">
            <v>1.8578599691391</v>
          </cell>
          <cell r="BE93">
            <v>2.00106000900269</v>
          </cell>
          <cell r="BF93">
            <v>2.13248991966248</v>
          </cell>
          <cell r="BG93">
            <v>2.20000004768372</v>
          </cell>
          <cell r="BH93">
            <v>2.29999995231628</v>
          </cell>
          <cell r="BI93">
            <v>2.29999995231628</v>
          </cell>
          <cell r="BJ93">
            <v>2.20000004768372</v>
          </cell>
          <cell r="BK93">
            <v>2.13787007331848</v>
          </cell>
          <cell r="BL93">
            <v>2.94781994819641</v>
          </cell>
          <cell r="BM93">
            <v>2.7084276676178</v>
          </cell>
        </row>
        <row r="94">
          <cell r="A94" t="str">
            <v>Equatorial Guinea</v>
          </cell>
          <cell r="B94" t="str">
            <v>GNQ</v>
          </cell>
          <cell r="C94" t="str">
            <v>Government expenditure on education, total (% of GDP)</v>
          </cell>
          <cell r="D94" t="str">
            <v>SE.XPD.TOTL.GD.ZS</v>
          </cell>
        </row>
        <row r="94">
          <cell r="AQ94">
            <v>2.18797993659973</v>
          </cell>
        </row>
        <row r="95">
          <cell r="A95" t="str">
            <v>Greece</v>
          </cell>
          <cell r="B95" t="str">
            <v>GRC</v>
          </cell>
          <cell r="C95" t="str">
            <v>Government expenditure on education, total (% of GDP)</v>
          </cell>
          <cell r="D95" t="str">
            <v>SE.XPD.TOTL.GD.ZS</v>
          </cell>
        </row>
        <row r="95">
          <cell r="O95">
            <v>1.54649996757507</v>
          </cell>
          <cell r="P95">
            <v>1.30245995521545</v>
          </cell>
        </row>
        <row r="95">
          <cell r="R95">
            <v>1.11261999607086</v>
          </cell>
          <cell r="S95">
            <v>1.33608996868134</v>
          </cell>
          <cell r="T95">
            <v>1.46085000038147</v>
          </cell>
          <cell r="U95">
            <v>1.44825005531311</v>
          </cell>
          <cell r="V95">
            <v>1.4937299489975</v>
          </cell>
          <cell r="W95">
            <v>1.68570005893707</v>
          </cell>
        </row>
        <row r="95">
          <cell r="Z95">
            <v>1.69280004501343</v>
          </cell>
          <cell r="AA95">
            <v>1.68684005737305</v>
          </cell>
          <cell r="AB95">
            <v>1.68868005275726</v>
          </cell>
          <cell r="AC95">
            <v>1.81002998352051</v>
          </cell>
        </row>
        <row r="95">
          <cell r="AE95">
            <v>1.83336997032166</v>
          </cell>
          <cell r="AF95">
            <v>1.83421003818512</v>
          </cell>
          <cell r="AG95">
            <v>1.86893999576569</v>
          </cell>
          <cell r="AH95">
            <v>2.01546001434326</v>
          </cell>
          <cell r="AI95">
            <v>2.04608011245728</v>
          </cell>
          <cell r="AJ95">
            <v>1.93432998657227</v>
          </cell>
        </row>
        <row r="95">
          <cell r="AQ95">
            <v>2.89256000518799</v>
          </cell>
          <cell r="AR95">
            <v>3.02772998809814</v>
          </cell>
          <cell r="AS95">
            <v>3.23019003868103</v>
          </cell>
          <cell r="AT95">
            <v>3.36457991600037</v>
          </cell>
          <cell r="AU95">
            <v>3.42430996894836</v>
          </cell>
          <cell r="AV95">
            <v>3.42933988571167</v>
          </cell>
          <cell r="AW95">
            <v>3.66719007492065</v>
          </cell>
          <cell r="AX95">
            <v>3.96395993232727</v>
          </cell>
        </row>
        <row r="95">
          <cell r="BH95">
            <v>3.66139006614685</v>
          </cell>
        </row>
        <row r="95">
          <cell r="BJ95">
            <v>3.47708988189697</v>
          </cell>
          <cell r="BK95">
            <v>3.59734010696411</v>
          </cell>
        </row>
        <row r="96">
          <cell r="A96" t="str">
            <v>Grenada</v>
          </cell>
          <cell r="B96" t="str">
            <v>GRD</v>
          </cell>
          <cell r="C96" t="str">
            <v>Government expenditure on education, total (% of GDP)</v>
          </cell>
          <cell r="D96" t="str">
            <v>SE.XPD.TOTL.GD.ZS</v>
          </cell>
        </row>
        <row r="96">
          <cell r="AV96">
            <v>3.92673993110657</v>
          </cell>
        </row>
        <row r="96">
          <cell r="BH96">
            <v>4.238609790802</v>
          </cell>
        </row>
        <row r="96">
          <cell r="BJ96">
            <v>3.17379999160767</v>
          </cell>
          <cell r="BK96">
            <v>3.55255007743835</v>
          </cell>
        </row>
        <row r="97">
          <cell r="A97" t="str">
            <v>Greenland</v>
          </cell>
          <cell r="B97" t="str">
            <v>GRL</v>
          </cell>
          <cell r="C97" t="str">
            <v>Government expenditure on education, total (% of GDP)</v>
          </cell>
          <cell r="D97" t="str">
            <v>SE.XPD.TOTL.GD.ZS</v>
          </cell>
        </row>
        <row r="97">
          <cell r="BH97">
            <v>12.004599571228</v>
          </cell>
          <cell r="BI97">
            <v>11.0861396789551</v>
          </cell>
          <cell r="BJ97">
            <v>11.0285596847534</v>
          </cell>
          <cell r="BK97">
            <v>10.5601902008057</v>
          </cell>
        </row>
        <row r="98">
          <cell r="A98" t="str">
            <v>Guatemala</v>
          </cell>
          <cell r="B98" t="str">
            <v>GTM</v>
          </cell>
          <cell r="C98" t="str">
            <v>Government expenditure on education, total (% of GDP)</v>
          </cell>
          <cell r="D98" t="str">
            <v>SE.XPD.TOTL.GD.ZS</v>
          </cell>
        </row>
        <row r="98">
          <cell r="O98">
            <v>1.85871994495392</v>
          </cell>
          <cell r="P98">
            <v>2.0255401134491</v>
          </cell>
        </row>
        <row r="98">
          <cell r="U98">
            <v>1.62729001045227</v>
          </cell>
        </row>
        <row r="98">
          <cell r="AL98">
            <v>1.66575002670288</v>
          </cell>
          <cell r="AM98">
            <v>1.43998003005981</v>
          </cell>
          <cell r="AN98">
            <v>1.60479998588562</v>
          </cell>
          <cell r="AO98">
            <v>1.56369996070862</v>
          </cell>
        </row>
        <row r="98">
          <cell r="AY98">
            <v>3.03285002708435</v>
          </cell>
          <cell r="AZ98">
            <v>3.08808994293213</v>
          </cell>
          <cell r="BA98">
            <v>3.23686003684998</v>
          </cell>
        </row>
        <row r="98">
          <cell r="BC98">
            <v>2.8486499786377</v>
          </cell>
          <cell r="BD98">
            <v>2.96865010261536</v>
          </cell>
          <cell r="BE98">
            <v>3.00524997711182</v>
          </cell>
          <cell r="BF98">
            <v>2.88808989524841</v>
          </cell>
          <cell r="BG98">
            <v>2.98562002182007</v>
          </cell>
          <cell r="BH98">
            <v>3.03032994270325</v>
          </cell>
          <cell r="BI98">
            <v>2.94474005699158</v>
          </cell>
          <cell r="BJ98">
            <v>2.95009994506836</v>
          </cell>
          <cell r="BK98">
            <v>3.13704991340637</v>
          </cell>
          <cell r="BL98">
            <v>3.19928002357483</v>
          </cell>
          <cell r="BM98">
            <v>3.29972004890442</v>
          </cell>
        </row>
        <row r="99">
          <cell r="A99" t="str">
            <v>Guam</v>
          </cell>
          <cell r="B99" t="str">
            <v>GUM</v>
          </cell>
          <cell r="C99" t="str">
            <v>Government expenditure on education, total (% of GDP)</v>
          </cell>
          <cell r="D99" t="str">
            <v>SE.XPD.TOTL.GD.ZS</v>
          </cell>
        </row>
        <row r="100">
          <cell r="A100" t="str">
            <v>Guyana</v>
          </cell>
          <cell r="B100" t="str">
            <v>GUY</v>
          </cell>
          <cell r="C100" t="str">
            <v>Government expenditure on education, total (% of GDP)</v>
          </cell>
          <cell r="D100" t="str">
            <v>SE.XPD.TOTL.GD.ZS</v>
          </cell>
        </row>
        <row r="100">
          <cell r="O100">
            <v>4.32897996902466</v>
          </cell>
        </row>
        <row r="100">
          <cell r="V100">
            <v>7.08872985839844</v>
          </cell>
        </row>
        <row r="100">
          <cell r="X100">
            <v>9.37786960601807</v>
          </cell>
        </row>
        <row r="100">
          <cell r="AB100">
            <v>8.2534704208374</v>
          </cell>
          <cell r="AC100">
            <v>7.22747993469238</v>
          </cell>
        </row>
        <row r="100">
          <cell r="AM100">
            <v>3.72445011138916</v>
          </cell>
          <cell r="AN100">
            <v>3.60933995246887</v>
          </cell>
        </row>
        <row r="100">
          <cell r="AR100">
            <v>8.56105995178223</v>
          </cell>
          <cell r="AS100">
            <v>8.48414993286133</v>
          </cell>
          <cell r="AT100">
            <v>8.39729976654053</v>
          </cell>
          <cell r="AU100">
            <v>8.36553955078125</v>
          </cell>
          <cell r="AV100">
            <v>6.95590019226074</v>
          </cell>
          <cell r="AW100">
            <v>5.51293992996216</v>
          </cell>
          <cell r="AX100">
            <v>8.13973045349121</v>
          </cell>
          <cell r="AY100">
            <v>3.11891007423401</v>
          </cell>
          <cell r="AZ100">
            <v>2.39117002487183</v>
          </cell>
        </row>
        <row r="100">
          <cell r="BB100">
            <v>2.15057992935181</v>
          </cell>
          <cell r="BC100">
            <v>2.40938997268677</v>
          </cell>
          <cell r="BD100">
            <v>2.50669002532959</v>
          </cell>
          <cell r="BE100">
            <v>2.24131989479065</v>
          </cell>
        </row>
        <row r="100">
          <cell r="BG100">
            <v>4.36033010482788</v>
          </cell>
          <cell r="BH100">
            <v>3.89569997787476</v>
          </cell>
          <cell r="BI100">
            <v>4.73775005340576</v>
          </cell>
          <cell r="BJ100">
            <v>4.6647801399231</v>
          </cell>
          <cell r="BK100">
            <v>4.45058012008667</v>
          </cell>
        </row>
        <row r="101">
          <cell r="A101" t="str">
            <v>High income</v>
          </cell>
          <cell r="B101" t="str">
            <v>HIC</v>
          </cell>
          <cell r="C101" t="str">
            <v>Government expenditure on education, total (% of GDP)</v>
          </cell>
          <cell r="D101" t="str">
            <v>SE.XPD.TOTL.GD.ZS</v>
          </cell>
        </row>
        <row r="101">
          <cell r="Y101">
            <v>4.5667200088501</v>
          </cell>
        </row>
        <row r="101">
          <cell r="AL101">
            <v>4.94043016433716</v>
          </cell>
          <cell r="AM101">
            <v>4.67129993438721</v>
          </cell>
          <cell r="AN101">
            <v>4.76711988449097</v>
          </cell>
          <cell r="AO101">
            <v>4.75392007827759</v>
          </cell>
        </row>
        <row r="101">
          <cell r="AQ101">
            <v>4.50121998786926</v>
          </cell>
          <cell r="AR101">
            <v>4.56723022460938</v>
          </cell>
          <cell r="AS101">
            <v>4.64836978912354</v>
          </cell>
          <cell r="AT101">
            <v>4.87119483947754</v>
          </cell>
          <cell r="AU101">
            <v>4.89949011802674</v>
          </cell>
          <cell r="AV101">
            <v>4.92307996749877</v>
          </cell>
          <cell r="AW101">
            <v>4.87674999237061</v>
          </cell>
          <cell r="AX101">
            <v>4.89851999282837</v>
          </cell>
          <cell r="AY101">
            <v>4.81757020950317</v>
          </cell>
          <cell r="AZ101">
            <v>4.6447548866272</v>
          </cell>
          <cell r="BA101">
            <v>4.7859148979187</v>
          </cell>
          <cell r="BB101">
            <v>4.98976993560791</v>
          </cell>
          <cell r="BC101">
            <v>5.0630202293396</v>
          </cell>
          <cell r="BD101">
            <v>4.8969202041626</v>
          </cell>
          <cell r="BE101">
            <v>4.82954978942871</v>
          </cell>
          <cell r="BF101">
            <v>4.95300507545471</v>
          </cell>
          <cell r="BG101">
            <v>4.92102003097534</v>
          </cell>
          <cell r="BH101">
            <v>4.88042497634888</v>
          </cell>
          <cell r="BI101">
            <v>4.79815006256104</v>
          </cell>
          <cell r="BJ101">
            <v>4.82618498802186</v>
          </cell>
          <cell r="BK101">
            <v>4.76920986175537</v>
          </cell>
        </row>
        <row r="102">
          <cell r="A102" t="str">
            <v>Hong Kong SAR, China</v>
          </cell>
          <cell r="B102" t="str">
            <v>HKG</v>
          </cell>
          <cell r="C102" t="str">
            <v>Government expenditure on education, total (% of GDP)</v>
          </cell>
          <cell r="D102" t="str">
            <v>SE.XPD.TOTL.GD.ZS</v>
          </cell>
        </row>
        <row r="102">
          <cell r="P102">
            <v>2.36814999580383</v>
          </cell>
          <cell r="Q102">
            <v>2.29560995101929</v>
          </cell>
          <cell r="R102">
            <v>2.1833701133728</v>
          </cell>
          <cell r="S102">
            <v>2.36029005050659</v>
          </cell>
          <cell r="T102">
            <v>2.44919991493225</v>
          </cell>
          <cell r="U102">
            <v>2.43336009979248</v>
          </cell>
          <cell r="V102">
            <v>2.21923995018005</v>
          </cell>
          <cell r="W102">
            <v>2.32255005836487</v>
          </cell>
        </row>
        <row r="102">
          <cell r="Y102">
            <v>2.19214010238647</v>
          </cell>
          <cell r="Z102">
            <v>2.27172994613647</v>
          </cell>
          <cell r="AA102">
            <v>1.66982996463776</v>
          </cell>
          <cell r="AB102">
            <v>2.57859992980957</v>
          </cell>
          <cell r="AC102">
            <v>2.58169007301331</v>
          </cell>
          <cell r="AD102">
            <v>2.55896997451782</v>
          </cell>
        </row>
        <row r="102">
          <cell r="AI102">
            <v>2.46608996391296</v>
          </cell>
        </row>
        <row r="102">
          <cell r="AK102">
            <v>2.82820010185242</v>
          </cell>
        </row>
        <row r="102">
          <cell r="AO102">
            <v>2.72831010818481</v>
          </cell>
        </row>
        <row r="102">
          <cell r="AT102">
            <v>3.90370011329651</v>
          </cell>
          <cell r="AU102">
            <v>4.01554012298584</v>
          </cell>
          <cell r="AV102">
            <v>4.28529977798462</v>
          </cell>
          <cell r="AW102">
            <v>4.5589599609375</v>
          </cell>
          <cell r="AX102">
            <v>4.13463020324707</v>
          </cell>
          <cell r="AY102">
            <v>3.84278988838196</v>
          </cell>
          <cell r="AZ102">
            <v>3.45455002784729</v>
          </cell>
          <cell r="BA102">
            <v>3.26062989234924</v>
          </cell>
          <cell r="BB102">
            <v>4.39212989807129</v>
          </cell>
          <cell r="BC102">
            <v>3.51003003120422</v>
          </cell>
          <cell r="BD102">
            <v>3.41822004318237</v>
          </cell>
          <cell r="BE102">
            <v>3.50960993766785</v>
          </cell>
          <cell r="BF102">
            <v>3.76031994819641</v>
          </cell>
          <cell r="BG102">
            <v>3.57255005836487</v>
          </cell>
          <cell r="BH102">
            <v>3.26212000846863</v>
          </cell>
          <cell r="BI102">
            <v>3.29264998435974</v>
          </cell>
          <cell r="BJ102">
            <v>3.31010007858276</v>
          </cell>
          <cell r="BK102">
            <v>3.32651996612549</v>
          </cell>
          <cell r="BL102">
            <v>3.81060004234314</v>
          </cell>
          <cell r="BM102">
            <v>4.4063401222229</v>
          </cell>
        </row>
        <row r="103">
          <cell r="A103" t="str">
            <v>Honduras</v>
          </cell>
          <cell r="B103" t="str">
            <v>HND</v>
          </cell>
          <cell r="C103" t="str">
            <v>Government expenditure on education, total (% of GDP)</v>
          </cell>
          <cell r="D103" t="str">
            <v>SE.XPD.TOTL.GD.ZS</v>
          </cell>
        </row>
        <row r="103">
          <cell r="W103">
            <v>2.01904988288879</v>
          </cell>
          <cell r="X103">
            <v>2.01298999786377</v>
          </cell>
          <cell r="Y103">
            <v>1.93636000156403</v>
          </cell>
        </row>
        <row r="103">
          <cell r="AM103">
            <v>2.51263999938965</v>
          </cell>
          <cell r="AN103">
            <v>2.61744999885559</v>
          </cell>
        </row>
        <row r="103">
          <cell r="BC103">
            <v>6.80000019073486</v>
          </cell>
          <cell r="BD103">
            <v>6.09999990463257</v>
          </cell>
        </row>
        <row r="103">
          <cell r="BF103">
            <v>5.87492990493774</v>
          </cell>
          <cell r="BG103">
            <v>7.0901198387146</v>
          </cell>
          <cell r="BH103">
            <v>6.41297006607056</v>
          </cell>
          <cell r="BI103">
            <v>5.15961980819702</v>
          </cell>
          <cell r="BJ103">
            <v>4.93701982498169</v>
          </cell>
          <cell r="BK103">
            <v>6.05646991729736</v>
          </cell>
          <cell r="BL103">
            <v>4.91284990310669</v>
          </cell>
          <cell r="BM103">
            <v>6.4384388923645</v>
          </cell>
        </row>
        <row r="104">
          <cell r="A104" t="str">
            <v>Heavily indebted poor countries (HIPC)</v>
          </cell>
          <cell r="B104" t="str">
            <v>HPC</v>
          </cell>
          <cell r="C104" t="str">
            <v>Government expenditure on education, total (% of GDP)</v>
          </cell>
          <cell r="D104" t="str">
            <v>SE.XPD.TOTL.GD.ZS</v>
          </cell>
        </row>
        <row r="104">
          <cell r="AR104">
            <v>2.68529009819031</v>
          </cell>
          <cell r="AS104">
            <v>2.5650200843811</v>
          </cell>
          <cell r="AT104">
            <v>2.65844988822937</v>
          </cell>
          <cell r="AU104">
            <v>2.59414494037628</v>
          </cell>
        </row>
        <row r="104">
          <cell r="AW104">
            <v>2.86219000816345</v>
          </cell>
          <cell r="AX104">
            <v>2.84848999977111</v>
          </cell>
          <cell r="AY104">
            <v>2.8199999332428</v>
          </cell>
        </row>
        <row r="104">
          <cell r="BA104">
            <v>2.75020003318786</v>
          </cell>
          <cell r="BB104">
            <v>3.08927011489868</v>
          </cell>
          <cell r="BC104">
            <v>3.52101492881775</v>
          </cell>
          <cell r="BD104">
            <v>3.65626001358032</v>
          </cell>
          <cell r="BE104">
            <v>3.3772349357605</v>
          </cell>
          <cell r="BF104">
            <v>3.45445990562439</v>
          </cell>
          <cell r="BG104">
            <v>3.51653504371643</v>
          </cell>
          <cell r="BH104">
            <v>3.5716599225998</v>
          </cell>
          <cell r="BI104">
            <v>3.26575493812561</v>
          </cell>
          <cell r="BJ104">
            <v>3.63261497020722</v>
          </cell>
          <cell r="BK104">
            <v>3.32295989990234</v>
          </cell>
          <cell r="BL104">
            <v>3.50581550598145</v>
          </cell>
          <cell r="BM104">
            <v>3.27785158157348</v>
          </cell>
        </row>
        <row r="105">
          <cell r="A105" t="str">
            <v>Croatia</v>
          </cell>
          <cell r="B105" t="str">
            <v>HRV</v>
          </cell>
          <cell r="C105" t="str">
            <v>Government expenditure on education, total (% of GDP)</v>
          </cell>
          <cell r="D105" t="str">
            <v>SE.XPD.TOTL.GD.ZS</v>
          </cell>
        </row>
        <row r="105">
          <cell r="AU105">
            <v>3.78326988220215</v>
          </cell>
          <cell r="AV105">
            <v>3.83135008811951</v>
          </cell>
          <cell r="AW105">
            <v>3.78584003448486</v>
          </cell>
        </row>
        <row r="105">
          <cell r="AZ105">
            <v>3.9408700466156</v>
          </cell>
          <cell r="BA105">
            <v>4.25213003158569</v>
          </cell>
          <cell r="BB105">
            <v>4.35808992385864</v>
          </cell>
          <cell r="BC105">
            <v>4.19863986968994</v>
          </cell>
          <cell r="BD105">
            <v>4.09654998779297</v>
          </cell>
        </row>
        <row r="105">
          <cell r="BF105">
            <v>4.50039005279541</v>
          </cell>
        </row>
        <row r="105">
          <cell r="BJ105">
            <v>3.85475993156433</v>
          </cell>
          <cell r="BK105">
            <v>3.90755009651184</v>
          </cell>
        </row>
        <row r="106">
          <cell r="A106" t="str">
            <v>Haiti</v>
          </cell>
          <cell r="B106" t="str">
            <v>HTI</v>
          </cell>
          <cell r="C106" t="str">
            <v>Government expenditure on education, total (% of GDP)</v>
          </cell>
          <cell r="D106" t="str">
            <v>SE.XPD.TOTL.GD.ZS</v>
          </cell>
        </row>
        <row r="106">
          <cell r="Z106">
            <v>1.39374005794525</v>
          </cell>
          <cell r="AA106">
            <v>1.07954001426697</v>
          </cell>
          <cell r="AB106">
            <v>1.0222100019455</v>
          </cell>
          <cell r="AC106">
            <v>0.986190021038055</v>
          </cell>
          <cell r="AD106">
            <v>0.969290018081665</v>
          </cell>
        </row>
        <row r="106">
          <cell r="AJ106">
            <v>1.07398998737335</v>
          </cell>
        </row>
        <row r="106">
          <cell r="BG106">
            <v>1.75314998626709</v>
          </cell>
          <cell r="BH106">
            <v>1.85704004764557</v>
          </cell>
          <cell r="BI106">
            <v>1.39585995674133</v>
          </cell>
          <cell r="BJ106">
            <v>1.50423002243042</v>
          </cell>
          <cell r="BK106">
            <v>1.63206994533539</v>
          </cell>
        </row>
        <row r="107">
          <cell r="A107" t="str">
            <v>Hungary</v>
          </cell>
          <cell r="B107" t="str">
            <v>HUN</v>
          </cell>
          <cell r="C107" t="str">
            <v>Government expenditure on education, total (% of GDP)</v>
          </cell>
          <cell r="D107" t="str">
            <v>SE.XPD.TOTL.GD.ZS</v>
          </cell>
        </row>
        <row r="107">
          <cell r="AJ107">
            <v>5.87939977645874</v>
          </cell>
          <cell r="AK107">
            <v>6.07956981658936</v>
          </cell>
          <cell r="AL107">
            <v>5.91958999633789</v>
          </cell>
          <cell r="AM107">
            <v>5.83488988876343</v>
          </cell>
          <cell r="AN107">
            <v>4.84748983383179</v>
          </cell>
          <cell r="AO107">
            <v>4.33475017547607</v>
          </cell>
        </row>
        <row r="107">
          <cell r="AQ107">
            <v>4.40864992141724</v>
          </cell>
          <cell r="AR107">
            <v>4.56704998016357</v>
          </cell>
          <cell r="AS107">
            <v>4.86840009689331</v>
          </cell>
          <cell r="AT107">
            <v>4.9310097694397</v>
          </cell>
          <cell r="AU107">
            <v>5.17923021316528</v>
          </cell>
          <cell r="AV107">
            <v>5.79115009307861</v>
          </cell>
          <cell r="AW107">
            <v>5.32658004760742</v>
          </cell>
          <cell r="AX107">
            <v>5.31888008117676</v>
          </cell>
          <cell r="AY107">
            <v>5.28811979293823</v>
          </cell>
          <cell r="AZ107">
            <v>5.13345003128052</v>
          </cell>
          <cell r="BA107">
            <v>4.96611022949219</v>
          </cell>
          <cell r="BB107">
            <v>4.94466018676758</v>
          </cell>
          <cell r="BC107">
            <v>4.72175979614258</v>
          </cell>
          <cell r="BD107">
            <v>4.56132984161377</v>
          </cell>
          <cell r="BE107">
            <v>4.14111995697021</v>
          </cell>
          <cell r="BF107">
            <v>4.18772983551025</v>
          </cell>
          <cell r="BG107">
            <v>4.6003999710083</v>
          </cell>
          <cell r="BH107">
            <v>4.49410009384155</v>
          </cell>
          <cell r="BI107">
            <v>4.61454010009766</v>
          </cell>
          <cell r="BJ107">
            <v>4.61409997940063</v>
          </cell>
          <cell r="BK107">
            <v>4.62282991409302</v>
          </cell>
        </row>
        <row r="108">
          <cell r="A108" t="str">
            <v>IBRD only</v>
          </cell>
          <cell r="B108" t="str">
            <v>IBD</v>
          </cell>
          <cell r="C108" t="str">
            <v>Government expenditure on education, total (% of GDP)</v>
          </cell>
          <cell r="D108" t="str">
            <v>SE.XPD.TOTL.GD.ZS</v>
          </cell>
        </row>
        <row r="108">
          <cell r="AO108">
            <v>3.49960994720459</v>
          </cell>
        </row>
        <row r="108">
          <cell r="AR108">
            <v>4.21627497673035</v>
          </cell>
          <cell r="AS108">
            <v>3.90146005153656</v>
          </cell>
          <cell r="AT108">
            <v>3.77112495899201</v>
          </cell>
          <cell r="AU108">
            <v>3.76681995391846</v>
          </cell>
          <cell r="AV108">
            <v>3.83135008811951</v>
          </cell>
          <cell r="AW108">
            <v>3.68225002288818</v>
          </cell>
          <cell r="AX108">
            <v>3.86000990867615</v>
          </cell>
          <cell r="AY108">
            <v>3.90346002578735</v>
          </cell>
          <cell r="AZ108">
            <v>3.68460988998413</v>
          </cell>
          <cell r="BA108">
            <v>4.02785992622375</v>
          </cell>
          <cell r="BB108">
            <v>4.3689398765564</v>
          </cell>
          <cell r="BC108">
            <v>4.04807996749878</v>
          </cell>
          <cell r="BD108">
            <v>4.07086992263794</v>
          </cell>
          <cell r="BE108">
            <v>3.88459503650665</v>
          </cell>
          <cell r="BF108">
            <v>4.12402009963989</v>
          </cell>
          <cell r="BG108">
            <v>4.41818499565125</v>
          </cell>
          <cell r="BH108">
            <v>3.96933007240295</v>
          </cell>
          <cell r="BI108">
            <v>4.25407981872559</v>
          </cell>
          <cell r="BJ108">
            <v>4.08040499687195</v>
          </cell>
          <cell r="BK108">
            <v>4.2542200088501</v>
          </cell>
          <cell r="BL108">
            <v>3.81996011734009</v>
          </cell>
        </row>
        <row r="109">
          <cell r="A109" t="str">
            <v>IDA &amp; IBRD total</v>
          </cell>
          <cell r="B109" t="str">
            <v>IBT</v>
          </cell>
          <cell r="C109" t="str">
            <v>Government expenditure on education, total (% of GDP)</v>
          </cell>
          <cell r="D109" t="str">
            <v>SE.XPD.TOTL.GD.ZS</v>
          </cell>
        </row>
        <row r="109">
          <cell r="AR109">
            <v>3.67364990711213</v>
          </cell>
          <cell r="AS109">
            <v>3.25661993026733</v>
          </cell>
          <cell r="AT109">
            <v>3.45869994163513</v>
          </cell>
          <cell r="AU109">
            <v>3.30014991760254</v>
          </cell>
          <cell r="AV109">
            <v>3.35442507266998</v>
          </cell>
          <cell r="AW109">
            <v>3.31971502304077</v>
          </cell>
          <cell r="AX109">
            <v>3.3371399641037</v>
          </cell>
          <cell r="AY109">
            <v>3.49298000335693</v>
          </cell>
          <cell r="AZ109">
            <v>3.51391994953156</v>
          </cell>
          <cell r="BA109">
            <v>3.71541500091553</v>
          </cell>
          <cell r="BB109">
            <v>3.96076011657715</v>
          </cell>
          <cell r="BC109">
            <v>3.68998503684998</v>
          </cell>
          <cell r="BD109">
            <v>3.82130992412567</v>
          </cell>
          <cell r="BE109">
            <v>3.53101003170014</v>
          </cell>
          <cell r="BF109">
            <v>3.84859001636505</v>
          </cell>
          <cell r="BG109">
            <v>3.96376991271973</v>
          </cell>
          <cell r="BH109">
            <v>3.87195491790771</v>
          </cell>
          <cell r="BI109">
            <v>3.90320992469788</v>
          </cell>
          <cell r="BJ109">
            <v>3.92578995227814</v>
          </cell>
          <cell r="BK109">
            <v>3.90755009651184</v>
          </cell>
          <cell r="BL109">
            <v>3.69809150695801</v>
          </cell>
          <cell r="BM109">
            <v>3.89303576946259</v>
          </cell>
        </row>
        <row r="110">
          <cell r="A110" t="str">
            <v>IDA total</v>
          </cell>
          <cell r="B110" t="str">
            <v>IDA</v>
          </cell>
          <cell r="C110" t="str">
            <v>Government expenditure on education, total (% of GDP)</v>
          </cell>
          <cell r="D110" t="str">
            <v>SE.XPD.TOTL.GD.ZS</v>
          </cell>
        </row>
        <row r="110">
          <cell r="AR110">
            <v>2.73165500164032</v>
          </cell>
          <cell r="AS110">
            <v>2.5650200843811</v>
          </cell>
          <cell r="AT110">
            <v>2.707200050354</v>
          </cell>
          <cell r="AU110">
            <v>2.81048011779785</v>
          </cell>
        </row>
        <row r="110">
          <cell r="AW110">
            <v>2.86219000816345</v>
          </cell>
          <cell r="AX110">
            <v>2.91944003105164</v>
          </cell>
          <cell r="AY110">
            <v>2.92939507961273</v>
          </cell>
        </row>
        <row r="110">
          <cell r="BA110">
            <v>3.1919150352478</v>
          </cell>
          <cell r="BB110">
            <v>3.13160502910614</v>
          </cell>
          <cell r="BC110">
            <v>3.50222992897034</v>
          </cell>
          <cell r="BD110">
            <v>3.65626001358032</v>
          </cell>
          <cell r="BE110">
            <v>3.3772349357605</v>
          </cell>
          <cell r="BF110">
            <v>3.35795998573303</v>
          </cell>
          <cell r="BG110">
            <v>3.47213006019592</v>
          </cell>
          <cell r="BH110">
            <v>3.64915990829468</v>
          </cell>
          <cell r="BI110">
            <v>3.4743549823761</v>
          </cell>
          <cell r="BJ110">
            <v>3.74508500099182</v>
          </cell>
          <cell r="BK110">
            <v>3.57685995101928</v>
          </cell>
          <cell r="BL110">
            <v>3.55145931243896</v>
          </cell>
          <cell r="BM110">
            <v>3.44301605224609</v>
          </cell>
        </row>
        <row r="111">
          <cell r="A111" t="str">
            <v>IDA blend</v>
          </cell>
          <cell r="B111" t="str">
            <v>IDB</v>
          </cell>
          <cell r="C111" t="str">
            <v>Government expenditure on education, total (% of GDP)</v>
          </cell>
          <cell r="D111" t="str">
            <v>SE.XPD.TOTL.GD.ZS</v>
          </cell>
        </row>
        <row r="111">
          <cell r="P111">
            <v>3.50484502315521</v>
          </cell>
          <cell r="Q111">
            <v>3.92011487483978</v>
          </cell>
        </row>
        <row r="111">
          <cell r="T111">
            <v>4.33490502834321</v>
          </cell>
        </row>
        <row r="111">
          <cell r="Y111">
            <v>3.96602988243103</v>
          </cell>
        </row>
        <row r="111">
          <cell r="AB111">
            <v>3.82118511199951</v>
          </cell>
          <cell r="AC111">
            <v>3.91366493701935</v>
          </cell>
        </row>
        <row r="111">
          <cell r="AH111">
            <v>4.3423399925232</v>
          </cell>
        </row>
        <row r="111">
          <cell r="AK111">
            <v>4.41345000267028</v>
          </cell>
        </row>
        <row r="111">
          <cell r="AM111">
            <v>6.1485698223114</v>
          </cell>
        </row>
        <row r="111">
          <cell r="AW111">
            <v>2.54171502590179</v>
          </cell>
          <cell r="AX111">
            <v>2.35311996936798</v>
          </cell>
        </row>
        <row r="111">
          <cell r="BC111">
            <v>3.83175992965698</v>
          </cell>
          <cell r="BD111">
            <v>4.70012998580933</v>
          </cell>
          <cell r="BE111">
            <v>4.93121004104614</v>
          </cell>
          <cell r="BF111">
            <v>5.01388120651245</v>
          </cell>
          <cell r="BG111">
            <v>4.7172999382019</v>
          </cell>
          <cell r="BH111">
            <v>4.74350023269653</v>
          </cell>
          <cell r="BI111">
            <v>5.23999977111816</v>
          </cell>
          <cell r="BJ111">
            <v>4.70680499076843</v>
          </cell>
          <cell r="BK111">
            <v>3.86611008644104</v>
          </cell>
          <cell r="BL111">
            <v>3.57538986206055</v>
          </cell>
        </row>
        <row r="112">
          <cell r="A112" t="str">
            <v>Indonesia</v>
          </cell>
          <cell r="B112" t="str">
            <v>IDN</v>
          </cell>
          <cell r="C112" t="str">
            <v>Government expenditure on education, total (% of GDP)</v>
          </cell>
          <cell r="D112" t="str">
            <v>SE.XPD.TOTL.GD.ZS</v>
          </cell>
        </row>
        <row r="112">
          <cell r="Q112">
            <v>2.78820991516113</v>
          </cell>
        </row>
        <row r="112">
          <cell r="AH112">
            <v>0.871410012245178</v>
          </cell>
        </row>
        <row r="112">
          <cell r="AM112">
            <v>0.998549997806549</v>
          </cell>
          <cell r="AN112">
            <v>1.00434994697571</v>
          </cell>
          <cell r="AO112">
            <v>1.07854998111725</v>
          </cell>
          <cell r="AP112">
            <v>1.07208001613617</v>
          </cell>
        </row>
        <row r="112">
          <cell r="AT112">
            <v>2.46003007888794</v>
          </cell>
          <cell r="AU112">
            <v>2.64568996429443</v>
          </cell>
          <cell r="AV112">
            <v>3.21799993515015</v>
          </cell>
          <cell r="AW112">
            <v>2.74847006797791</v>
          </cell>
          <cell r="AX112">
            <v>2.8728199005127</v>
          </cell>
        </row>
        <row r="112">
          <cell r="AZ112">
            <v>3.04425001144409</v>
          </cell>
          <cell r="BA112">
            <v>2.90190005302429</v>
          </cell>
          <cell r="BB112">
            <v>3.52513003349304</v>
          </cell>
          <cell r="BC112">
            <v>2.81227993965149</v>
          </cell>
          <cell r="BD112">
            <v>3.18944001197815</v>
          </cell>
          <cell r="BE112">
            <v>3.40748000144959</v>
          </cell>
          <cell r="BF112">
            <v>3.35904002189636</v>
          </cell>
          <cell r="BG112">
            <v>3.28800988197327</v>
          </cell>
          <cell r="BH112">
            <v>3.58360004425049</v>
          </cell>
          <cell r="BI112">
            <v>3.5</v>
          </cell>
          <cell r="BJ112">
            <v>2.6699800491333</v>
          </cell>
          <cell r="BK112">
            <v>3</v>
          </cell>
          <cell r="BL112">
            <v>2.84185004234314</v>
          </cell>
        </row>
        <row r="113">
          <cell r="A113" t="str">
            <v>IDA only</v>
          </cell>
          <cell r="B113" t="str">
            <v>IDX</v>
          </cell>
          <cell r="C113" t="str">
            <v>Government expenditure on education, total (% of GDP)</v>
          </cell>
          <cell r="D113" t="str">
            <v>SE.XPD.TOTL.GD.ZS</v>
          </cell>
        </row>
        <row r="113">
          <cell r="AR113">
            <v>2.73165500164032</v>
          </cell>
          <cell r="AS113">
            <v>2.57921004295349</v>
          </cell>
          <cell r="AT113">
            <v>2.707200050354</v>
          </cell>
          <cell r="AU113">
            <v>2.77578997612</v>
          </cell>
        </row>
        <row r="113">
          <cell r="AW113">
            <v>2.99477005004883</v>
          </cell>
          <cell r="AX113">
            <v>3.15978002548218</v>
          </cell>
          <cell r="AY113">
            <v>2.95879006385803</v>
          </cell>
          <cell r="AZ113">
            <v>3.01613998413086</v>
          </cell>
          <cell r="BA113">
            <v>3.2853000164032</v>
          </cell>
          <cell r="BB113">
            <v>3.1739399433136</v>
          </cell>
          <cell r="BC113">
            <v>3.50222992897034</v>
          </cell>
          <cell r="BD113">
            <v>3.55829000473022</v>
          </cell>
          <cell r="BE113">
            <v>3.3199999332428</v>
          </cell>
          <cell r="BF113">
            <v>3.30608010292053</v>
          </cell>
          <cell r="BG113">
            <v>3.42850506305694</v>
          </cell>
          <cell r="BH113">
            <v>3.5716599225998</v>
          </cell>
          <cell r="BI113">
            <v>3.09477996826172</v>
          </cell>
          <cell r="BJ113">
            <v>3.63261497020722</v>
          </cell>
          <cell r="BK113">
            <v>3.457279920578</v>
          </cell>
          <cell r="BL113">
            <v>3.52752876281738</v>
          </cell>
          <cell r="BM113">
            <v>3.33054971694946</v>
          </cell>
        </row>
        <row r="114">
          <cell r="A114" t="str">
            <v>Isle of Man</v>
          </cell>
          <cell r="B114" t="str">
            <v>IMN</v>
          </cell>
          <cell r="C114" t="str">
            <v>Government expenditure on education, total (% of GDP)</v>
          </cell>
          <cell r="D114" t="str">
            <v>SE.XPD.TOTL.GD.ZS</v>
          </cell>
        </row>
        <row r="115">
          <cell r="A115" t="str">
            <v>India</v>
          </cell>
          <cell r="B115" t="str">
            <v>IND</v>
          </cell>
          <cell r="C115" t="str">
            <v>Government expenditure on education, total (% of GDP)</v>
          </cell>
          <cell r="D115" t="str">
            <v>SE.XPD.TOTL.GD.ZS</v>
          </cell>
        </row>
        <row r="115">
          <cell r="AP115">
            <v>3.3613600730896</v>
          </cell>
          <cell r="AQ115">
            <v>3.57256007194519</v>
          </cell>
          <cell r="AR115">
            <v>4.41539001464844</v>
          </cell>
          <cell r="AS115">
            <v>4.32479000091553</v>
          </cell>
        </row>
        <row r="115">
          <cell r="AV115">
            <v>3.61340999603271</v>
          </cell>
          <cell r="AW115">
            <v>3.35254001617432</v>
          </cell>
          <cell r="AX115">
            <v>3.18875002861023</v>
          </cell>
          <cell r="AY115">
            <v>3.14284992218018</v>
          </cell>
        </row>
        <row r="115">
          <cell r="BB115">
            <v>3.27824997901917</v>
          </cell>
          <cell r="BC115">
            <v>3.377690076828</v>
          </cell>
          <cell r="BD115">
            <v>3.79618000984192</v>
          </cell>
          <cell r="BE115">
            <v>3.8675000667572</v>
          </cell>
          <cell r="BF115">
            <v>3.84467005729675</v>
          </cell>
        </row>
        <row r="115">
          <cell r="BH115">
            <v>4.11457014083862</v>
          </cell>
          <cell r="BI115">
            <v>4.25407981872559</v>
          </cell>
          <cell r="BJ115">
            <v>4.30544996261597</v>
          </cell>
          <cell r="BK115">
            <v>4.36373996734619</v>
          </cell>
          <cell r="BL115">
            <v>4.40722990036011</v>
          </cell>
          <cell r="BM115">
            <v>4.47422981262207</v>
          </cell>
        </row>
        <row r="116">
          <cell r="A116" t="str">
            <v>Not classified</v>
          </cell>
          <cell r="B116" t="str">
            <v>INX</v>
          </cell>
          <cell r="C116" t="str">
            <v>Government expenditure on education, total (% of GDP)</v>
          </cell>
          <cell r="D116" t="str">
            <v>SE.XPD.TOTL.GD.ZS</v>
          </cell>
        </row>
        <row r="117">
          <cell r="A117" t="str">
            <v>Ireland</v>
          </cell>
          <cell r="B117" t="str">
            <v>IRL</v>
          </cell>
          <cell r="C117" t="str">
            <v>Government expenditure on education, total (% of GDP)</v>
          </cell>
          <cell r="D117" t="str">
            <v>SE.XPD.TOTL.GD.ZS</v>
          </cell>
        </row>
        <row r="117">
          <cell r="P117">
            <v>4.48641014099121</v>
          </cell>
          <cell r="Q117">
            <v>4.6168999671936</v>
          </cell>
          <cell r="R117">
            <v>4.60856008529663</v>
          </cell>
          <cell r="S117">
            <v>4.68602991104126</v>
          </cell>
        </row>
        <row r="117">
          <cell r="U117">
            <v>4.29649019241333</v>
          </cell>
          <cell r="V117">
            <v>5.08531999588013</v>
          </cell>
          <cell r="W117">
            <v>5.0676097869873</v>
          </cell>
          <cell r="X117">
            <v>5.28812980651855</v>
          </cell>
          <cell r="Y117">
            <v>5.32220983505249</v>
          </cell>
          <cell r="Z117">
            <v>5.73201990127563</v>
          </cell>
          <cell r="AA117">
            <v>5.38953018188477</v>
          </cell>
          <cell r="AB117">
            <v>5.44653987884521</v>
          </cell>
          <cell r="AC117">
            <v>5.28170013427734</v>
          </cell>
          <cell r="AD117">
            <v>5.24837017059326</v>
          </cell>
          <cell r="AE117">
            <v>5.30120992660522</v>
          </cell>
          <cell r="AF117">
            <v>5.5288200378418</v>
          </cell>
          <cell r="AG117">
            <v>5.0161600112915</v>
          </cell>
          <cell r="AH117">
            <v>4.71301984786987</v>
          </cell>
          <cell r="AI117">
            <v>4.60056018829346</v>
          </cell>
          <cell r="AJ117">
            <v>4.78267002105713</v>
          </cell>
          <cell r="AK117">
            <v>5.0056300163269</v>
          </cell>
          <cell r="AL117">
            <v>5.11556005477905</v>
          </cell>
          <cell r="AM117">
            <v>5.18871021270752</v>
          </cell>
          <cell r="AN117">
            <v>4.87162017822266</v>
          </cell>
          <cell r="AO117">
            <v>4.75392007827759</v>
          </cell>
        </row>
        <row r="117">
          <cell r="AQ117">
            <v>4.28753995895386</v>
          </cell>
          <cell r="AR117">
            <v>4.13379001617432</v>
          </cell>
          <cell r="AS117">
            <v>4.13225984573364</v>
          </cell>
          <cell r="AT117">
            <v>4.08749008178711</v>
          </cell>
          <cell r="AU117">
            <v>4.10487985610962</v>
          </cell>
          <cell r="AV117">
            <v>4.20493984222412</v>
          </cell>
          <cell r="AW117">
            <v>4.48296022415161</v>
          </cell>
          <cell r="AX117">
            <v>4.51898002624512</v>
          </cell>
          <cell r="AY117">
            <v>4.54742002487183</v>
          </cell>
          <cell r="AZ117">
            <v>4.71541023254395</v>
          </cell>
          <cell r="BA117">
            <v>5.45828008651733</v>
          </cell>
          <cell r="BB117">
            <v>6.15610980987549</v>
          </cell>
          <cell r="BC117">
            <v>6.05136013031006</v>
          </cell>
          <cell r="BD117">
            <v>5.82904005050659</v>
          </cell>
          <cell r="BE117">
            <v>5.75268983840942</v>
          </cell>
          <cell r="BF117">
            <v>5.34205007553101</v>
          </cell>
          <cell r="BG117">
            <v>4.87849998474121</v>
          </cell>
          <cell r="BH117">
            <v>3.75876998901367</v>
          </cell>
          <cell r="BI117">
            <v>3.74212002754211</v>
          </cell>
          <cell r="BJ117">
            <v>3.50928997993469</v>
          </cell>
          <cell r="BK117">
            <v>3.39286994934082</v>
          </cell>
        </row>
        <row r="118">
          <cell r="A118" t="str">
            <v>Iran, Islamic Rep.</v>
          </cell>
          <cell r="B118" t="str">
            <v>IRN</v>
          </cell>
          <cell r="C118" t="str">
            <v>Government expenditure on education, total (% of GDP)</v>
          </cell>
          <cell r="D118" t="str">
            <v>SE.XPD.TOTL.GD.ZS</v>
          </cell>
        </row>
        <row r="118">
          <cell r="P118">
            <v>2.77033996582031</v>
          </cell>
          <cell r="Q118">
            <v>2.76672005653381</v>
          </cell>
          <cell r="R118">
            <v>2.87667989730835</v>
          </cell>
          <cell r="S118">
            <v>2.69034004211426</v>
          </cell>
          <cell r="T118">
            <v>2.96556997299194</v>
          </cell>
        </row>
        <row r="118">
          <cell r="V118">
            <v>5.416259765625</v>
          </cell>
        </row>
        <row r="118">
          <cell r="Z118">
            <v>7.1314001083374</v>
          </cell>
          <cell r="AA118">
            <v>5.80205011367798</v>
          </cell>
          <cell r="AB118">
            <v>4.18053007125854</v>
          </cell>
          <cell r="AC118">
            <v>3.80160999298096</v>
          </cell>
          <cell r="AD118">
            <v>3.46019005775452</v>
          </cell>
          <cell r="AE118">
            <v>3.56991004943848</v>
          </cell>
          <cell r="AF118">
            <v>4.14092016220093</v>
          </cell>
          <cell r="AG118">
            <v>3.68129992485046</v>
          </cell>
          <cell r="AH118">
            <v>3.99721002578735</v>
          </cell>
          <cell r="AI118">
            <v>3.77391004562378</v>
          </cell>
          <cell r="AJ118">
            <v>3.74353003501892</v>
          </cell>
          <cell r="AK118">
            <v>3.64046001434326</v>
          </cell>
          <cell r="AL118">
            <v>4.31462001800537</v>
          </cell>
        </row>
        <row r="118">
          <cell r="AN118">
            <v>4.08180999755859</v>
          </cell>
          <cell r="AO118">
            <v>3.53776001930237</v>
          </cell>
        </row>
        <row r="118">
          <cell r="AR118">
            <v>4.22040987014771</v>
          </cell>
          <cell r="AS118">
            <v>4.03064012527466</v>
          </cell>
          <cell r="AT118">
            <v>4.07168006896973</v>
          </cell>
          <cell r="AU118">
            <v>4.48487997055054</v>
          </cell>
          <cell r="AV118">
            <v>4.36322021484375</v>
          </cell>
          <cell r="AW118">
            <v>4.29662990570068</v>
          </cell>
          <cell r="AX118">
            <v>4.05650997161865</v>
          </cell>
          <cell r="AY118">
            <v>4.28998994827271</v>
          </cell>
          <cell r="AZ118">
            <v>4.59680986404419</v>
          </cell>
          <cell r="BA118">
            <v>3.91375994682312</v>
          </cell>
          <cell r="BB118">
            <v>3.84244990348816</v>
          </cell>
          <cell r="BC118">
            <v>3.70918011665344</v>
          </cell>
          <cell r="BD118">
            <v>3.48497009277344</v>
          </cell>
          <cell r="BE118">
            <v>3.16859006881714</v>
          </cell>
          <cell r="BF118">
            <v>3.06795001029968</v>
          </cell>
          <cell r="BG118">
            <v>2.80135011672974</v>
          </cell>
          <cell r="BH118">
            <v>2.79738998413086</v>
          </cell>
          <cell r="BI118">
            <v>3.36576008796692</v>
          </cell>
          <cell r="BJ118">
            <v>3.79040002822876</v>
          </cell>
          <cell r="BK118">
            <v>3.9553599357605</v>
          </cell>
          <cell r="BL118">
            <v>3.66319990158081</v>
          </cell>
          <cell r="BM118">
            <v>3.59243011474609</v>
          </cell>
        </row>
        <row r="119">
          <cell r="A119" t="str">
            <v>Iraq</v>
          </cell>
          <cell r="B119" t="str">
            <v>IRQ</v>
          </cell>
          <cell r="C119" t="str">
            <v>Government expenditure on education, total (% of GDP)</v>
          </cell>
          <cell r="D119" t="str">
            <v>SE.XPD.TOTL.GD.ZS</v>
          </cell>
        </row>
        <row r="119">
          <cell r="V119">
            <v>3.8570499420166</v>
          </cell>
        </row>
        <row r="119">
          <cell r="Y119">
            <v>2.42378997802734</v>
          </cell>
        </row>
        <row r="119">
          <cell r="AH119">
            <v>3.55150008201599</v>
          </cell>
        </row>
        <row r="119">
          <cell r="BH119">
            <v>4.48999977111816</v>
          </cell>
          <cell r="BI119">
            <v>4.71000003814697</v>
          </cell>
        </row>
        <row r="120">
          <cell r="A120" t="str">
            <v>Iceland</v>
          </cell>
          <cell r="B120" t="str">
            <v>ISL</v>
          </cell>
          <cell r="C120" t="str">
            <v>Government expenditure on education, total (% of GDP)</v>
          </cell>
          <cell r="D120" t="str">
            <v>SE.XPD.TOTL.GD.ZS</v>
          </cell>
        </row>
        <row r="120">
          <cell r="AI120">
            <v>4.25862979888916</v>
          </cell>
        </row>
        <row r="120">
          <cell r="AL120">
            <v>5.14158010482788</v>
          </cell>
          <cell r="AM120">
            <v>4.75557994842529</v>
          </cell>
          <cell r="AN120">
            <v>4.78062009811401</v>
          </cell>
          <cell r="AO120">
            <v>5.21834993362427</v>
          </cell>
        </row>
        <row r="120">
          <cell r="AQ120">
            <v>6.78387022018433</v>
          </cell>
          <cell r="AR120">
            <v>6.43401002883911</v>
          </cell>
          <cell r="AS120">
            <v>6.4314398765564</v>
          </cell>
          <cell r="AT120">
            <v>6.70592021942139</v>
          </cell>
          <cell r="AU120">
            <v>7.29892015457153</v>
          </cell>
          <cell r="AV120">
            <v>7.24507999420166</v>
          </cell>
          <cell r="AW120">
            <v>7.16118001937866</v>
          </cell>
          <cell r="AX120">
            <v>7.33843994140625</v>
          </cell>
          <cell r="AY120">
            <v>7.19521999359131</v>
          </cell>
          <cell r="AZ120">
            <v>6.9443302154541</v>
          </cell>
          <cell r="BA120">
            <v>7.03601980209351</v>
          </cell>
          <cell r="BB120">
            <v>7.18984985351563</v>
          </cell>
          <cell r="BC120">
            <v>6.9442400932312</v>
          </cell>
          <cell r="BD120">
            <v>6.78997993469238</v>
          </cell>
          <cell r="BE120">
            <v>7.58223009109497</v>
          </cell>
          <cell r="BF120">
            <v>7.44868993759155</v>
          </cell>
          <cell r="BG120">
            <v>7.6414098739624</v>
          </cell>
          <cell r="BH120">
            <v>7.4579701423645</v>
          </cell>
          <cell r="BI120">
            <v>7.43219995498657</v>
          </cell>
          <cell r="BJ120">
            <v>7.58385992050171</v>
          </cell>
          <cell r="BK120">
            <v>7.56170988082886</v>
          </cell>
        </row>
        <row r="121">
          <cell r="A121" t="str">
            <v>Israel</v>
          </cell>
          <cell r="B121" t="str">
            <v>ISR</v>
          </cell>
          <cell r="C121" t="str">
            <v>Government expenditure on education, total (% of GDP)</v>
          </cell>
          <cell r="D121" t="str">
            <v>SE.XPD.TOTL.GD.ZS</v>
          </cell>
        </row>
        <row r="121">
          <cell r="AQ121">
            <v>6.65118980407715</v>
          </cell>
          <cell r="AR121">
            <v>6.42038011550903</v>
          </cell>
          <cell r="AS121">
            <v>6.11282014846802</v>
          </cell>
          <cell r="AT121">
            <v>6.3739800453186</v>
          </cell>
          <cell r="AU121">
            <v>6.46506023406982</v>
          </cell>
          <cell r="AV121">
            <v>6.34549999237061</v>
          </cell>
          <cell r="AW121">
            <v>5.94027996063232</v>
          </cell>
          <cell r="AX121">
            <v>5.75459003448486</v>
          </cell>
          <cell r="AY121">
            <v>5.75635004043579</v>
          </cell>
          <cell r="AZ121">
            <v>5.49595022201538</v>
          </cell>
          <cell r="BA121">
            <v>5.5199499130249</v>
          </cell>
          <cell r="BB121">
            <v>5.48171997070313</v>
          </cell>
          <cell r="BC121">
            <v>5.51981019973755</v>
          </cell>
          <cell r="BD121">
            <v>5.54936981201172</v>
          </cell>
          <cell r="BE121">
            <v>5.67253017425537</v>
          </cell>
          <cell r="BF121">
            <v>5.85425996780396</v>
          </cell>
          <cell r="BG121">
            <v>5.76681995391846</v>
          </cell>
          <cell r="BH121">
            <v>5.86211013793945</v>
          </cell>
          <cell r="BI121">
            <v>5.85578012466431</v>
          </cell>
          <cell r="BJ121">
            <v>6.05790996551514</v>
          </cell>
          <cell r="BK121">
            <v>6.11233997344971</v>
          </cell>
        </row>
        <row r="122">
          <cell r="A122" t="str">
            <v>Italy</v>
          </cell>
          <cell r="B122" t="str">
            <v>ITA</v>
          </cell>
          <cell r="C122" t="str">
            <v>Government expenditure on education, total (% of GDP)</v>
          </cell>
          <cell r="D122" t="str">
            <v>SE.XPD.TOTL.GD.ZS</v>
          </cell>
        </row>
        <row r="122">
          <cell r="O122">
            <v>3.36681008338928</v>
          </cell>
          <cell r="P122">
            <v>2.89877009391785</v>
          </cell>
        </row>
        <row r="122">
          <cell r="S122">
            <v>3.83513998985291</v>
          </cell>
          <cell r="T122">
            <v>3.71161007881165</v>
          </cell>
          <cell r="U122">
            <v>3.91951990127563</v>
          </cell>
        </row>
        <row r="122">
          <cell r="W122">
            <v>3.78035998344421</v>
          </cell>
          <cell r="X122">
            <v>4.16373014450073</v>
          </cell>
        </row>
        <row r="122">
          <cell r="AB122">
            <v>4.48805999755859</v>
          </cell>
          <cell r="AC122">
            <v>4.77456998825073</v>
          </cell>
          <cell r="AD122">
            <v>4.68980979919434</v>
          </cell>
          <cell r="AE122">
            <v>4.65490007400513</v>
          </cell>
        </row>
        <row r="122">
          <cell r="AG122">
            <v>4.59277009963989</v>
          </cell>
        </row>
        <row r="122">
          <cell r="AL122">
            <v>4.73389005661011</v>
          </cell>
          <cell r="AM122">
            <v>4.43331003189087</v>
          </cell>
          <cell r="AN122">
            <v>4.31864976882935</v>
          </cell>
          <cell r="AO122">
            <v>4.44763994216919</v>
          </cell>
        </row>
        <row r="122">
          <cell r="AQ122">
            <v>4.45031023025513</v>
          </cell>
          <cell r="AR122">
            <v>4.51084995269775</v>
          </cell>
          <cell r="AS122">
            <v>4.29107999801636</v>
          </cell>
          <cell r="AT122">
            <v>4.65009021759033</v>
          </cell>
          <cell r="AU122">
            <v>4.43240976333618</v>
          </cell>
          <cell r="AV122">
            <v>4.54179000854492</v>
          </cell>
          <cell r="AW122">
            <v>4.38520002365112</v>
          </cell>
          <cell r="AX122">
            <v>4.23829984664917</v>
          </cell>
          <cell r="AY122">
            <v>4.52545022964478</v>
          </cell>
          <cell r="AZ122">
            <v>4.10503005981445</v>
          </cell>
          <cell r="BA122">
            <v>4.38794994354248</v>
          </cell>
          <cell r="BB122">
            <v>4.52371978759766</v>
          </cell>
          <cell r="BC122">
            <v>4.33411979675293</v>
          </cell>
          <cell r="BD122">
            <v>4.11568021774292</v>
          </cell>
          <cell r="BE122">
            <v>4.05601978302002</v>
          </cell>
          <cell r="BF122">
            <v>4.14367008209229</v>
          </cell>
          <cell r="BG122">
            <v>4.06127977371216</v>
          </cell>
          <cell r="BH122">
            <v>4.07362985610962</v>
          </cell>
          <cell r="BI122">
            <v>3.81578993797302</v>
          </cell>
          <cell r="BJ122">
            <v>4.04493999481201</v>
          </cell>
          <cell r="BK122">
            <v>4.25614023208618</v>
          </cell>
        </row>
        <row r="123">
          <cell r="A123" t="str">
            <v>Jamaica</v>
          </cell>
          <cell r="B123" t="str">
            <v>JAM</v>
          </cell>
          <cell r="C123" t="str">
            <v>Government expenditure on education, total (% of GDP)</v>
          </cell>
          <cell r="D123" t="str">
            <v>SE.XPD.TOTL.GD.ZS</v>
          </cell>
        </row>
        <row r="123">
          <cell r="R123">
            <v>3.63143992424011</v>
          </cell>
          <cell r="S123">
            <v>4.24897003173828</v>
          </cell>
          <cell r="T123">
            <v>5.22878980636597</v>
          </cell>
          <cell r="U123">
            <v>5.85832977294922</v>
          </cell>
          <cell r="V123">
            <v>6.02651977539063</v>
          </cell>
        </row>
        <row r="123">
          <cell r="AD123">
            <v>5.39190006256104</v>
          </cell>
          <cell r="AE123">
            <v>4.60398006439209</v>
          </cell>
        </row>
        <row r="123">
          <cell r="AG123">
            <v>3.94086003303528</v>
          </cell>
          <cell r="AH123">
            <v>5.18397998809814</v>
          </cell>
          <cell r="AI123">
            <v>4.7791600227356</v>
          </cell>
          <cell r="AJ123">
            <v>4.38306999206543</v>
          </cell>
          <cell r="AK123">
            <v>3.33665990829468</v>
          </cell>
          <cell r="AL123">
            <v>3.21403002738953</v>
          </cell>
          <cell r="AM123">
            <v>4.06418991088867</v>
          </cell>
          <cell r="AN123">
            <v>3.38908004760742</v>
          </cell>
          <cell r="AO123">
            <v>3.67773008346558</v>
          </cell>
          <cell r="AP123">
            <v>4.37953996658325</v>
          </cell>
        </row>
        <row r="123">
          <cell r="AS123">
            <v>4.98346996307373</v>
          </cell>
          <cell r="AT123">
            <v>5.38103008270264</v>
          </cell>
          <cell r="AU123">
            <v>5.37522983551025</v>
          </cell>
          <cell r="AV123">
            <v>4.25684976577759</v>
          </cell>
          <cell r="AW123">
            <v>3.91254997253418</v>
          </cell>
          <cell r="AX123">
            <v>4.61641979217529</v>
          </cell>
        </row>
        <row r="123">
          <cell r="AZ123">
            <v>5.49022006988525</v>
          </cell>
          <cell r="BA123">
            <v>6.19131994247437</v>
          </cell>
          <cell r="BB123">
            <v>6.19848012924194</v>
          </cell>
          <cell r="BC123">
            <v>6.37060022354126</v>
          </cell>
          <cell r="BD123">
            <v>6.26664018630981</v>
          </cell>
          <cell r="BE123">
            <v>6.11246013641357</v>
          </cell>
          <cell r="BF123">
            <v>6.25108003616333</v>
          </cell>
          <cell r="BG123">
            <v>6.01586008071899</v>
          </cell>
          <cell r="BH123">
            <v>5.45521020889282</v>
          </cell>
          <cell r="BI123">
            <v>5.31461000442505</v>
          </cell>
          <cell r="BJ123">
            <v>5.26016998291016</v>
          </cell>
          <cell r="BK123">
            <v>5.41380977630615</v>
          </cell>
          <cell r="BL123">
            <v>5.16364002227783</v>
          </cell>
          <cell r="BM123">
            <v>5.61749505996704</v>
          </cell>
          <cell r="BN123">
            <v>6.02747011184692</v>
          </cell>
        </row>
        <row r="124">
          <cell r="A124" t="str">
            <v>Jordan</v>
          </cell>
          <cell r="B124" t="str">
            <v>JOR</v>
          </cell>
          <cell r="C124" t="str">
            <v>Government expenditure on education, total (% of GDP)</v>
          </cell>
          <cell r="D124" t="str">
            <v>SE.XPD.TOTL.GD.ZS</v>
          </cell>
        </row>
        <row r="124">
          <cell r="O124">
            <v>3.63003993034363</v>
          </cell>
          <cell r="P124">
            <v>3.29768991470337</v>
          </cell>
          <cell r="Q124">
            <v>2.38742995262146</v>
          </cell>
          <cell r="R124">
            <v>2.48693990707397</v>
          </cell>
          <cell r="S124">
            <v>3.55768990516663</v>
          </cell>
          <cell r="T124">
            <v>3.76347994804382</v>
          </cell>
          <cell r="U124">
            <v>3.53393006324768</v>
          </cell>
          <cell r="V124">
            <v>3.67989993095398</v>
          </cell>
          <cell r="W124">
            <v>3.68116998672485</v>
          </cell>
          <cell r="X124">
            <v>5.08172988891602</v>
          </cell>
        </row>
        <row r="124">
          <cell r="Z124">
            <v>5.16731977462769</v>
          </cell>
          <cell r="AA124">
            <v>5.08915996551514</v>
          </cell>
          <cell r="AB124">
            <v>4.92795991897583</v>
          </cell>
          <cell r="AC124">
            <v>5.93695020675659</v>
          </cell>
        </row>
        <row r="124">
          <cell r="AE124">
            <v>3.28437995910645</v>
          </cell>
          <cell r="AF124">
            <v>3.29657006263733</v>
          </cell>
          <cell r="AG124">
            <v>4.04757022857666</v>
          </cell>
          <cell r="AH124">
            <v>5.64386987686157</v>
          </cell>
        </row>
        <row r="124">
          <cell r="AO124">
            <v>7.475989818573</v>
          </cell>
          <cell r="AP124">
            <v>6.36451005935669</v>
          </cell>
        </row>
        <row r="124">
          <cell r="AR124">
            <v>4.94416999816895</v>
          </cell>
        </row>
        <row r="124">
          <cell r="AX124">
            <v>4.92000007629395</v>
          </cell>
          <cell r="AY124">
            <v>4.65999984741211</v>
          </cell>
          <cell r="AZ124">
            <v>5.03999996185303</v>
          </cell>
          <cell r="BA124">
            <v>3.67000007629395</v>
          </cell>
          <cell r="BB124">
            <v>3.58999991416931</v>
          </cell>
          <cell r="BC124">
            <v>3.09999990463257</v>
          </cell>
          <cell r="BD124">
            <v>3.40000009536743</v>
          </cell>
          <cell r="BE124">
            <v>3.5</v>
          </cell>
          <cell r="BF124">
            <v>3.5</v>
          </cell>
          <cell r="BG124">
            <v>3.79999995231628</v>
          </cell>
          <cell r="BH124">
            <v>3.45000004768372</v>
          </cell>
          <cell r="BI124">
            <v>3.45282006263733</v>
          </cell>
          <cell r="BJ124">
            <v>3.22853994369507</v>
          </cell>
          <cell r="BK124">
            <v>2.98481011390686</v>
          </cell>
          <cell r="BL124">
            <v>2.98847007751465</v>
          </cell>
        </row>
        <row r="125">
          <cell r="A125" t="str">
            <v>Japan</v>
          </cell>
          <cell r="B125" t="str">
            <v>JPN</v>
          </cell>
          <cell r="C125" t="str">
            <v>Government expenditure on education, total (% of GDP)</v>
          </cell>
          <cell r="D125" t="str">
            <v>SE.XPD.TOTL.GD.ZS</v>
          </cell>
        </row>
        <row r="125">
          <cell r="P125">
            <v>3.65630006790161</v>
          </cell>
          <cell r="Q125">
            <v>4.01131010055542</v>
          </cell>
          <cell r="R125">
            <v>4.04297018051147</v>
          </cell>
          <cell r="S125">
            <v>4.04003000259399</v>
          </cell>
          <cell r="T125">
            <v>4.66899013519287</v>
          </cell>
          <cell r="U125">
            <v>4.85082006454468</v>
          </cell>
          <cell r="V125">
            <v>4.84027004241943</v>
          </cell>
          <cell r="W125">
            <v>4.89441013336182</v>
          </cell>
          <cell r="X125">
            <v>5.05744981765747</v>
          </cell>
          <cell r="Y125">
            <v>5.0687198638916</v>
          </cell>
          <cell r="Z125">
            <v>5.06440019607544</v>
          </cell>
          <cell r="AA125">
            <v>5.04606008529663</v>
          </cell>
          <cell r="AB125">
            <v>4.82426977157593</v>
          </cell>
        </row>
        <row r="125">
          <cell r="AF125">
            <v>5.596519947052</v>
          </cell>
          <cell r="AG125">
            <v>5.55604982376099</v>
          </cell>
          <cell r="AH125">
            <v>5.3671498298645</v>
          </cell>
        </row>
        <row r="125">
          <cell r="AL125">
            <v>3.42903995513916</v>
          </cell>
          <cell r="AM125">
            <v>3.63566994667053</v>
          </cell>
          <cell r="AN125">
            <v>3.40211009979248</v>
          </cell>
        </row>
        <row r="125">
          <cell r="AQ125">
            <v>3.29797005653381</v>
          </cell>
          <cell r="AR125">
            <v>3.37812995910645</v>
          </cell>
          <cell r="AS125">
            <v>3.46011996269226</v>
          </cell>
          <cell r="AT125">
            <v>3.40082001686096</v>
          </cell>
          <cell r="AU125">
            <v>3.40898990631104</v>
          </cell>
          <cell r="AV125">
            <v>3.46662998199463</v>
          </cell>
          <cell r="AW125">
            <v>3.42611002922058</v>
          </cell>
          <cell r="AX125">
            <v>3.31493997573853</v>
          </cell>
          <cell r="AY125">
            <v>3.27667999267578</v>
          </cell>
          <cell r="AZ125">
            <v>3.27934002876282</v>
          </cell>
          <cell r="BA125">
            <v>3.27241992950439</v>
          </cell>
        </row>
        <row r="125">
          <cell r="BC125">
            <v>3.59951996803284</v>
          </cell>
          <cell r="BD125">
            <v>3.60527992248535</v>
          </cell>
          <cell r="BE125">
            <v>3.64741992950439</v>
          </cell>
          <cell r="BF125">
            <v>3.62496995925903</v>
          </cell>
          <cell r="BG125">
            <v>3.55158996582031</v>
          </cell>
        </row>
        <row r="125">
          <cell r="BI125">
            <v>3.14643001556396</v>
          </cell>
          <cell r="BJ125">
            <v>3.13057994842529</v>
          </cell>
          <cell r="BK125">
            <v>3.07782006263733</v>
          </cell>
        </row>
        <row r="126">
          <cell r="A126" t="str">
            <v>Kazakhstan</v>
          </cell>
          <cell r="B126" t="str">
            <v>KAZ</v>
          </cell>
          <cell r="C126" t="str">
            <v>Government expenditure on education, total (% of GDP)</v>
          </cell>
          <cell r="D126" t="str">
            <v>SE.XPD.TOTL.GD.ZS</v>
          </cell>
        </row>
        <row r="126">
          <cell r="AN126">
            <v>4.0344500541687</v>
          </cell>
          <cell r="AO126">
            <v>3.92371010780334</v>
          </cell>
          <cell r="AP126">
            <v>4.37342977523804</v>
          </cell>
        </row>
        <row r="126">
          <cell r="AR126">
            <v>3.89257001876831</v>
          </cell>
          <cell r="AS126">
            <v>3.25661993026733</v>
          </cell>
        </row>
        <row r="126">
          <cell r="AU126">
            <v>3.02970004081726</v>
          </cell>
        </row>
        <row r="126">
          <cell r="AW126">
            <v>2.25590991973877</v>
          </cell>
          <cell r="AX126">
            <v>2.26353001594543</v>
          </cell>
          <cell r="AY126">
            <v>2.62678003311157</v>
          </cell>
          <cell r="AZ126">
            <v>2.83138990402222</v>
          </cell>
          <cell r="BA126">
            <v>2.58945989608765</v>
          </cell>
          <cell r="BB126">
            <v>3.06071996688843</v>
          </cell>
          <cell r="BC126">
            <v>3.46226000785828</v>
          </cell>
          <cell r="BD126">
            <v>3.4935200214386</v>
          </cell>
          <cell r="BE126">
            <v>3.9016900062561</v>
          </cell>
          <cell r="BF126">
            <v>3.43737006187439</v>
          </cell>
          <cell r="BG126">
            <v>3.42164993286133</v>
          </cell>
          <cell r="BH126">
            <v>2.7885799407959</v>
          </cell>
          <cell r="BI126">
            <v>2.97810006141663</v>
          </cell>
          <cell r="BJ126">
            <v>2.75081992149353</v>
          </cell>
          <cell r="BK126">
            <v>2.61595010757446</v>
          </cell>
          <cell r="BL126">
            <v>2.8569700717926</v>
          </cell>
        </row>
        <row r="127">
          <cell r="A127" t="str">
            <v>Kenya</v>
          </cell>
          <cell r="B127" t="str">
            <v>KEN</v>
          </cell>
          <cell r="C127" t="str">
            <v>Government expenditure on education, total (% of GDP)</v>
          </cell>
          <cell r="D127" t="str">
            <v>SE.XPD.TOTL.GD.ZS</v>
          </cell>
        </row>
        <row r="127">
          <cell r="P127">
            <v>3.92982006072998</v>
          </cell>
          <cell r="Q127">
            <v>4.47633981704712</v>
          </cell>
          <cell r="R127">
            <v>4.65051984786987</v>
          </cell>
          <cell r="S127">
            <v>5.06550979614258</v>
          </cell>
          <cell r="T127">
            <v>5.60612010955811</v>
          </cell>
          <cell r="U127">
            <v>5.74410009384155</v>
          </cell>
          <cell r="V127">
            <v>5.13632011413574</v>
          </cell>
        </row>
        <row r="127">
          <cell r="Y127">
            <v>5.38787984848022</v>
          </cell>
          <cell r="Z127">
            <v>5.92372989654541</v>
          </cell>
          <cell r="AA127">
            <v>5.67812013626099</v>
          </cell>
          <cell r="AB127">
            <v>5.43830013275146</v>
          </cell>
          <cell r="AC127">
            <v>4.58095979690552</v>
          </cell>
          <cell r="AD127">
            <v>5.19976997375488</v>
          </cell>
          <cell r="AE127">
            <v>6.01379013061523</v>
          </cell>
        </row>
        <row r="127">
          <cell r="AG127">
            <v>6.60055017471313</v>
          </cell>
          <cell r="AH127">
            <v>6.035719871521</v>
          </cell>
        </row>
        <row r="127">
          <cell r="AJ127">
            <v>6.57067012786865</v>
          </cell>
          <cell r="AK127">
            <v>6.07590007781982</v>
          </cell>
          <cell r="AL127">
            <v>6.02915000915527</v>
          </cell>
          <cell r="AM127">
            <v>5.9240198135376</v>
          </cell>
        </row>
        <row r="127">
          <cell r="AR127">
            <v>5.32323980331421</v>
          </cell>
          <cell r="AS127">
            <v>5.1867299079895</v>
          </cell>
          <cell r="AT127">
            <v>5.20621013641357</v>
          </cell>
          <cell r="AU127">
            <v>6.17199993133545</v>
          </cell>
          <cell r="AV127">
            <v>6.49426984786987</v>
          </cell>
          <cell r="AW127">
            <v>6.79692983627319</v>
          </cell>
          <cell r="AX127">
            <v>7.3356499671936</v>
          </cell>
          <cell r="AY127">
            <v>7.04983997344971</v>
          </cell>
        </row>
        <row r="127">
          <cell r="BC127">
            <v>4.81548976898193</v>
          </cell>
          <cell r="BD127">
            <v>4.70012998580933</v>
          </cell>
          <cell r="BE127">
            <v>4.93121004104614</v>
          </cell>
          <cell r="BF127">
            <v>4.83721017837524</v>
          </cell>
          <cell r="BG127">
            <v>4.7172999382019</v>
          </cell>
          <cell r="BH127">
            <v>4.74350023269653</v>
          </cell>
          <cell r="BI127">
            <v>4.89518022537231</v>
          </cell>
          <cell r="BJ127">
            <v>4.96308994293213</v>
          </cell>
          <cell r="BK127">
            <v>5.10761976242065</v>
          </cell>
          <cell r="BL127">
            <v>4.97439002990723</v>
          </cell>
          <cell r="BM127">
            <v>5.07996988296509</v>
          </cell>
          <cell r="BN127">
            <v>4.79903602600098</v>
          </cell>
        </row>
        <row r="128">
          <cell r="A128" t="str">
            <v>Kyrgyz Republic</v>
          </cell>
          <cell r="B128" t="str">
            <v>KGZ</v>
          </cell>
          <cell r="C128" t="str">
            <v>Government expenditure on education, total (% of GDP)</v>
          </cell>
          <cell r="D128" t="str">
            <v>SE.XPD.TOTL.GD.ZS</v>
          </cell>
        </row>
        <row r="128">
          <cell r="AM128">
            <v>5.58819007873535</v>
          </cell>
          <cell r="AN128">
            <v>6.15642976760864</v>
          </cell>
          <cell r="AO128">
            <v>4.90260982513428</v>
          </cell>
        </row>
        <row r="128">
          <cell r="AQ128">
            <v>4.91963005065918</v>
          </cell>
          <cell r="AR128">
            <v>4.0852198600769</v>
          </cell>
          <cell r="AS128">
            <v>3.50838994979858</v>
          </cell>
          <cell r="AT128">
            <v>3.85418009757996</v>
          </cell>
          <cell r="AU128">
            <v>4.44545984268188</v>
          </cell>
          <cell r="AV128">
            <v>4.47541999816895</v>
          </cell>
          <cell r="AW128">
            <v>4.62243986129761</v>
          </cell>
          <cell r="AX128">
            <v>4.87383985519409</v>
          </cell>
          <cell r="AY128">
            <v>5.54986000061035</v>
          </cell>
          <cell r="AZ128">
            <v>6.46700000762939</v>
          </cell>
          <cell r="BA128">
            <v>5.91318988800049</v>
          </cell>
          <cell r="BB128">
            <v>6.23267984390259</v>
          </cell>
          <cell r="BC128">
            <v>5.81883001327515</v>
          </cell>
          <cell r="BD128">
            <v>6.79061985015869</v>
          </cell>
          <cell r="BE128">
            <v>7.38423013687134</v>
          </cell>
          <cell r="BF128">
            <v>6.78020000457764</v>
          </cell>
          <cell r="BG128">
            <v>5.53159999847412</v>
          </cell>
          <cell r="BH128">
            <v>5.98550987243652</v>
          </cell>
          <cell r="BI128">
            <v>6.58615016937256</v>
          </cell>
          <cell r="BJ128">
            <v>6.02618980407715</v>
          </cell>
          <cell r="BK128">
            <v>5.55267000198364</v>
          </cell>
          <cell r="BL128">
            <v>5.36674976348877</v>
          </cell>
        </row>
        <row r="129">
          <cell r="A129" t="str">
            <v>Cambodia</v>
          </cell>
          <cell r="B129" t="str">
            <v>KHM</v>
          </cell>
          <cell r="C129" t="str">
            <v>Government expenditure on education, total (% of GDP)</v>
          </cell>
          <cell r="D129" t="str">
            <v>SE.XPD.TOTL.GD.ZS</v>
          </cell>
        </row>
        <row r="129">
          <cell r="AQ129">
            <v>1.25907003879547</v>
          </cell>
        </row>
        <row r="129">
          <cell r="AS129">
            <v>1.66681003570557</v>
          </cell>
          <cell r="AT129">
            <v>1.72221994400024</v>
          </cell>
          <cell r="AU129">
            <v>1.71121001243591</v>
          </cell>
        </row>
        <row r="129">
          <cell r="AW129">
            <v>1.71982002258301</v>
          </cell>
        </row>
        <row r="129">
          <cell r="AZ129">
            <v>1.59930002689362</v>
          </cell>
        </row>
        <row r="129">
          <cell r="BB129">
            <v>1.66568005084991</v>
          </cell>
          <cell r="BC129">
            <v>1.53378999233246</v>
          </cell>
          <cell r="BD129">
            <v>1.51068997383118</v>
          </cell>
          <cell r="BE129">
            <v>1.56089997291565</v>
          </cell>
          <cell r="BF129">
            <v>2.05053997039795</v>
          </cell>
          <cell r="BG129">
            <v>1.90938997268677</v>
          </cell>
          <cell r="BH129">
            <v>2.59999990463257</v>
          </cell>
          <cell r="BI129">
            <v>2.79999995231628</v>
          </cell>
          <cell r="BJ129">
            <v>3.20000004768372</v>
          </cell>
          <cell r="BK129">
            <v>2.16285991668701</v>
          </cell>
        </row>
        <row r="130">
          <cell r="A130" t="str">
            <v>Kiribati</v>
          </cell>
          <cell r="B130" t="str">
            <v>KIR</v>
          </cell>
          <cell r="C130" t="str">
            <v>Government expenditure on education, total (% of GDP)</v>
          </cell>
          <cell r="D130" t="str">
            <v>SE.XPD.TOTL.GD.ZS</v>
          </cell>
        </row>
        <row r="130">
          <cell r="O130">
            <v>4.79312992095947</v>
          </cell>
          <cell r="P130">
            <v>4.26642990112305</v>
          </cell>
        </row>
        <row r="130">
          <cell r="S130">
            <v>3.13510990142822</v>
          </cell>
        </row>
        <row r="130">
          <cell r="AR130">
            <v>10.8710098266602</v>
          </cell>
          <cell r="AS130">
            <v>11.1858701705933</v>
          </cell>
          <cell r="AT130">
            <v>11.9881200790405</v>
          </cell>
        </row>
        <row r="130">
          <cell r="BD130">
            <v>12.9700002670288</v>
          </cell>
          <cell r="BE130">
            <v>13.3843803405762</v>
          </cell>
          <cell r="BF130">
            <v>12.0265302658081</v>
          </cell>
          <cell r="BG130">
            <v>11.2323703765869</v>
          </cell>
          <cell r="BH130">
            <v>9.86295986175537</v>
          </cell>
          <cell r="BI130">
            <v>10.0935897827148</v>
          </cell>
          <cell r="BJ130">
            <v>10.8631601333618</v>
          </cell>
          <cell r="BK130">
            <v>11.9682903289795</v>
          </cell>
          <cell r="BL130">
            <v>12.3946599960327</v>
          </cell>
        </row>
        <row r="131">
          <cell r="A131" t="str">
            <v>St. Kitts and Nevis</v>
          </cell>
          <cell r="B131" t="str">
            <v>KNA</v>
          </cell>
          <cell r="C131" t="str">
            <v>Government expenditure on education, total (% of GDP)</v>
          </cell>
          <cell r="D131" t="str">
            <v>SE.XPD.TOTL.GD.ZS</v>
          </cell>
        </row>
        <row r="131">
          <cell r="AD131">
            <v>3.96502995491028</v>
          </cell>
        </row>
        <row r="131">
          <cell r="AF131">
            <v>2.64112997055054</v>
          </cell>
        </row>
        <row r="131">
          <cell r="AH131">
            <v>2.19795989990234</v>
          </cell>
        </row>
        <row r="131">
          <cell r="AJ131">
            <v>1.99845004081726</v>
          </cell>
          <cell r="AK131">
            <v>2.30386996269226</v>
          </cell>
        </row>
        <row r="131">
          <cell r="AN131">
            <v>2.57641005516052</v>
          </cell>
        </row>
        <row r="131">
          <cell r="AQ131">
            <v>4.02056980133057</v>
          </cell>
          <cell r="AR131">
            <v>3.32266998291016</v>
          </cell>
          <cell r="AS131">
            <v>4.74038982391357</v>
          </cell>
          <cell r="AT131">
            <v>4.42154979705811</v>
          </cell>
          <cell r="AU131">
            <v>3.92051005363464</v>
          </cell>
          <cell r="AV131">
            <v>3.79099011421204</v>
          </cell>
          <cell r="AW131">
            <v>3.9713499546051</v>
          </cell>
          <cell r="AX131">
            <v>3.83144998550415</v>
          </cell>
          <cell r="AY131">
            <v>4.05927991867065</v>
          </cell>
          <cell r="AZ131">
            <v>4.1938099861145</v>
          </cell>
        </row>
        <row r="131">
          <cell r="BH131">
            <v>2.6434600353241</v>
          </cell>
          <cell r="BI131">
            <v>4.15000009536743</v>
          </cell>
          <cell r="BJ131">
            <v>4.25</v>
          </cell>
          <cell r="BK131">
            <v>4.42000007629395</v>
          </cell>
          <cell r="BL131">
            <v>4.30000019073486</v>
          </cell>
        </row>
        <row r="132">
          <cell r="A132" t="str">
            <v>Korea, Rep.</v>
          </cell>
          <cell r="B132" t="str">
            <v>KOR</v>
          </cell>
          <cell r="C132" t="str">
            <v>Government expenditure on education, total (% of GDP)</v>
          </cell>
          <cell r="D132" t="str">
            <v>SE.XPD.TOTL.GD.ZS</v>
          </cell>
        </row>
        <row r="132">
          <cell r="O132">
            <v>3.41404008865356</v>
          </cell>
          <cell r="P132">
            <v>3.73918008804321</v>
          </cell>
          <cell r="Q132">
            <v>3.22075009346008</v>
          </cell>
          <cell r="R132">
            <v>2.68021988868713</v>
          </cell>
        </row>
        <row r="132">
          <cell r="T132">
            <v>2.08925008773804</v>
          </cell>
          <cell r="U132">
            <v>2.75457000732422</v>
          </cell>
          <cell r="V132">
            <v>2.42641997337341</v>
          </cell>
        </row>
        <row r="132">
          <cell r="X132">
            <v>3.01883006095886</v>
          </cell>
          <cell r="Y132">
            <v>3.45873999595642</v>
          </cell>
          <cell r="Z132">
            <v>2.89862990379334</v>
          </cell>
          <cell r="AA132">
            <v>6.32966995239258</v>
          </cell>
          <cell r="AB132">
            <v>4.31538009643555</v>
          </cell>
          <cell r="AC132">
            <v>4.00532007217407</v>
          </cell>
          <cell r="AD132">
            <v>3.98644995689392</v>
          </cell>
          <cell r="AE132">
            <v>3.63594007492065</v>
          </cell>
          <cell r="AF132">
            <v>3.37423992156982</v>
          </cell>
          <cell r="AG132">
            <v>2.74737000465393</v>
          </cell>
          <cell r="AH132">
            <v>3.06262993812561</v>
          </cell>
          <cell r="AI132">
            <v>3.03873991966248</v>
          </cell>
          <cell r="AJ132">
            <v>3.48924994468689</v>
          </cell>
          <cell r="AK132">
            <v>3.57788991928101</v>
          </cell>
          <cell r="AL132">
            <v>3.69697999954224</v>
          </cell>
          <cell r="AM132">
            <v>3.01831007003784</v>
          </cell>
          <cell r="AN132">
            <v>2.93543004989624</v>
          </cell>
        </row>
        <row r="132">
          <cell r="AQ132">
            <v>3.36813998222351</v>
          </cell>
          <cell r="AR132">
            <v>3.3692901134491</v>
          </cell>
        </row>
        <row r="132">
          <cell r="BB132">
            <v>2.86999988555908</v>
          </cell>
          <cell r="BC132">
            <v>2.83999991416931</v>
          </cell>
        </row>
        <row r="132">
          <cell r="BI132">
            <v>4.33309984207153</v>
          </cell>
          <cell r="BJ132">
            <v>4.32823991775513</v>
          </cell>
          <cell r="BK132">
            <v>4.45807981491089</v>
          </cell>
        </row>
        <row r="133">
          <cell r="A133" t="str">
            <v>Kuwait</v>
          </cell>
          <cell r="B133" t="str">
            <v>KWT</v>
          </cell>
          <cell r="C133" t="str">
            <v>Government expenditure on education, total (% of GDP)</v>
          </cell>
          <cell r="D133" t="str">
            <v>SE.XPD.TOTL.GD.ZS</v>
          </cell>
        </row>
        <row r="133">
          <cell r="P133">
            <v>3.28733992576599</v>
          </cell>
          <cell r="Q133">
            <v>2.81574988365173</v>
          </cell>
          <cell r="R133">
            <v>3.30368995666504</v>
          </cell>
          <cell r="S133">
            <v>3.52160000801086</v>
          </cell>
          <cell r="T133">
            <v>2.13554000854492</v>
          </cell>
          <cell r="U133">
            <v>3.11508011817932</v>
          </cell>
          <cell r="V133">
            <v>3.36866998672485</v>
          </cell>
          <cell r="W133">
            <v>4.08185005187988</v>
          </cell>
          <cell r="X133">
            <v>3.42856001853943</v>
          </cell>
          <cell r="Y133">
            <v>2.79101991653442</v>
          </cell>
          <cell r="Z133">
            <v>2.71914005279541</v>
          </cell>
          <cell r="AA133">
            <v>3.0335099697113</v>
          </cell>
          <cell r="AB133">
            <v>5.09027004241943</v>
          </cell>
          <cell r="AC133">
            <v>5.14888000488281</v>
          </cell>
          <cell r="AD133">
            <v>5.00761985778809</v>
          </cell>
          <cell r="AE133">
            <v>5.40083980560303</v>
          </cell>
        </row>
        <row r="133">
          <cell r="AK133">
            <v>14.1988296508789</v>
          </cell>
        </row>
        <row r="133">
          <cell r="AO133">
            <v>5.85961008071899</v>
          </cell>
          <cell r="AP133">
            <v>5.5826301574707</v>
          </cell>
        </row>
        <row r="133">
          <cell r="AT133">
            <v>6.5858302116394</v>
          </cell>
          <cell r="AU133">
            <v>6.551109790802</v>
          </cell>
        </row>
        <row r="133">
          <cell r="AW133">
            <v>5.53506994247437</v>
          </cell>
          <cell r="AX133">
            <v>4.73833990097046</v>
          </cell>
          <cell r="AY133">
            <v>3.75997996330261</v>
          </cell>
          <cell r="AZ133">
            <v>2.57999992370605</v>
          </cell>
          <cell r="BA133">
            <v>2.76999998092651</v>
          </cell>
          <cell r="BB133">
            <v>3.57999992370605</v>
          </cell>
          <cell r="BC133">
            <v>3.5699999332428</v>
          </cell>
          <cell r="BD133">
            <v>3.42000007629395</v>
          </cell>
          <cell r="BE133">
            <v>3.75</v>
          </cell>
          <cell r="BF133">
            <v>3.88000011444092</v>
          </cell>
          <cell r="BG133">
            <v>4.40000009536743</v>
          </cell>
          <cell r="BH133">
            <v>4.77148008346558</v>
          </cell>
          <cell r="BI133">
            <v>5.84771013259888</v>
          </cell>
          <cell r="BJ133">
            <v>6.3654899597168</v>
          </cell>
          <cell r="BK133">
            <v>6.38917016983032</v>
          </cell>
          <cell r="BL133">
            <v>6.49243021011353</v>
          </cell>
          <cell r="BM133">
            <v>6.55125999450684</v>
          </cell>
        </row>
        <row r="134">
          <cell r="A134" t="str">
            <v>Latin America &amp; Caribbean (excluding high income)</v>
          </cell>
          <cell r="B134" t="str">
            <v>LAC</v>
          </cell>
          <cell r="C134" t="str">
            <v>Government expenditure on education, total (% of GDP)</v>
          </cell>
          <cell r="D134" t="str">
            <v>SE.XPD.TOTL.GD.ZS</v>
          </cell>
        </row>
        <row r="134">
          <cell r="AQ134">
            <v>3.6458649635315</v>
          </cell>
          <cell r="AR134">
            <v>3.80062007904053</v>
          </cell>
          <cell r="AS134">
            <v>3.94893002510071</v>
          </cell>
          <cell r="AT134">
            <v>4.04286015033722</v>
          </cell>
          <cell r="AU134">
            <v>3.88385510444642</v>
          </cell>
          <cell r="AV134">
            <v>3.53504991531372</v>
          </cell>
          <cell r="AW134">
            <v>3.97447991371155</v>
          </cell>
        </row>
        <row r="134">
          <cell r="AY134">
            <v>4.12821006774902</v>
          </cell>
          <cell r="AZ134">
            <v>4.27280521392822</v>
          </cell>
          <cell r="BA134">
            <v>4.83223986625671</v>
          </cell>
          <cell r="BB134">
            <v>5.3257451057434</v>
          </cell>
          <cell r="BC134">
            <v>5.01971006393433</v>
          </cell>
          <cell r="BD134">
            <v>5.19813990592957</v>
          </cell>
          <cell r="BE134">
            <v>4.87308502197266</v>
          </cell>
          <cell r="BF134">
            <v>4.94159507751464</v>
          </cell>
          <cell r="BG134">
            <v>5.02329015731812</v>
          </cell>
          <cell r="BH134">
            <v>4.7345449924469</v>
          </cell>
          <cell r="BI134">
            <v>4.47721004486084</v>
          </cell>
          <cell r="BJ134">
            <v>4.52686500549316</v>
          </cell>
          <cell r="BK134">
            <v>4.45954990386963</v>
          </cell>
          <cell r="BL134">
            <v>4.36593985557556</v>
          </cell>
          <cell r="BM134">
            <v>4.62435126304626</v>
          </cell>
        </row>
        <row r="135">
          <cell r="A135" t="str">
            <v>Lao PDR</v>
          </cell>
          <cell r="B135" t="str">
            <v>LAO</v>
          </cell>
          <cell r="C135" t="str">
            <v>Government expenditure on education, total (% of GDP)</v>
          </cell>
          <cell r="D135" t="str">
            <v>SE.XPD.TOTL.GD.ZS</v>
          </cell>
        </row>
        <row r="135">
          <cell r="AK135">
            <v>2.33456993103027</v>
          </cell>
        </row>
        <row r="135">
          <cell r="AO135">
            <v>2.42974996566772</v>
          </cell>
          <cell r="AP135">
            <v>2.13019990921021</v>
          </cell>
        </row>
        <row r="135">
          <cell r="AS135">
            <v>1.50369000434875</v>
          </cell>
          <cell r="AT135">
            <v>1.9902800321579</v>
          </cell>
          <cell r="AU135">
            <v>2.82522010803223</v>
          </cell>
        </row>
        <row r="135">
          <cell r="AW135">
            <v>2.41300010681152</v>
          </cell>
          <cell r="AX135">
            <v>2.4140899181366</v>
          </cell>
          <cell r="AY135">
            <v>2.95879006385803</v>
          </cell>
          <cell r="AZ135">
            <v>3.07841992378235</v>
          </cell>
          <cell r="BA135">
            <v>2.27854990959167</v>
          </cell>
          <cell r="BB135">
            <v>1.65485000610352</v>
          </cell>
          <cell r="BC135">
            <v>1.70978999137878</v>
          </cell>
          <cell r="BD135">
            <v>1.70801997184753</v>
          </cell>
          <cell r="BE135">
            <v>1.82147002220154</v>
          </cell>
          <cell r="BF135">
            <v>3.23380994796753</v>
          </cell>
          <cell r="BG135">
            <v>2.93780994415283</v>
          </cell>
        </row>
        <row r="135">
          <cell r="BJ135">
            <v>2.51999998092651</v>
          </cell>
          <cell r="BK135">
            <v>2.36999988555908</v>
          </cell>
          <cell r="BL135">
            <v>2.29999995231628</v>
          </cell>
          <cell r="BM135">
            <v>2.23000001907349</v>
          </cell>
        </row>
        <row r="136">
          <cell r="A136" t="str">
            <v>Lebanon</v>
          </cell>
          <cell r="B136" t="str">
            <v>LBN</v>
          </cell>
          <cell r="C136" t="str">
            <v>Government expenditure on education, total (% of GDP)</v>
          </cell>
          <cell r="D136" t="str">
            <v>SE.XPD.TOTL.GD.ZS</v>
          </cell>
        </row>
        <row r="136">
          <cell r="AL136">
            <v>1.66651999950409</v>
          </cell>
          <cell r="AM136">
            <v>1.93125998973846</v>
          </cell>
          <cell r="AN136">
            <v>2.22463011741638</v>
          </cell>
          <cell r="AO136">
            <v>2.0846700668335</v>
          </cell>
        </row>
        <row r="136">
          <cell r="AT136">
            <v>2.84148001670837</v>
          </cell>
          <cell r="AU136">
            <v>2.55271005630493</v>
          </cell>
        </row>
        <row r="136">
          <cell r="AW136">
            <v>2.64094996452332</v>
          </cell>
          <cell r="AX136">
            <v>2.64618992805481</v>
          </cell>
          <cell r="AY136">
            <v>2.77975988388062</v>
          </cell>
          <cell r="AZ136">
            <v>2.58357000350952</v>
          </cell>
          <cell r="BA136">
            <v>2.01479005813599</v>
          </cell>
          <cell r="BB136">
            <v>1.76570999622345</v>
          </cell>
          <cell r="BC136">
            <v>1.61330997943878</v>
          </cell>
          <cell r="BD136">
            <v>1.65251994132996</v>
          </cell>
          <cell r="BE136">
            <v>2.14808988571167</v>
          </cell>
          <cell r="BF136">
            <v>2.43245005607605</v>
          </cell>
          <cell r="BG136">
            <v>2</v>
          </cell>
          <cell r="BH136">
            <v>2.09999990463257</v>
          </cell>
          <cell r="BI136">
            <v>2.12392997741699</v>
          </cell>
          <cell r="BJ136">
            <v>2.13294005393982</v>
          </cell>
          <cell r="BK136">
            <v>2.52447009086609</v>
          </cell>
          <cell r="BL136">
            <v>2.59202003479004</v>
          </cell>
        </row>
        <row r="137">
          <cell r="A137" t="str">
            <v>Liberia</v>
          </cell>
          <cell r="B137" t="str">
            <v>LBR</v>
          </cell>
          <cell r="C137" t="str">
            <v>Government expenditure on education, total (% of GDP)</v>
          </cell>
          <cell r="D137" t="str">
            <v>SE.XPD.TOTL.GD.ZS</v>
          </cell>
        </row>
        <row r="137">
          <cell r="BA137">
            <v>1.70166003704071</v>
          </cell>
        </row>
        <row r="137">
          <cell r="BE137">
            <v>1.77711999416351</v>
          </cell>
          <cell r="BF137">
            <v>1.69078004360199</v>
          </cell>
          <cell r="BG137">
            <v>2.20005011558533</v>
          </cell>
          <cell r="BH137">
            <v>2.1708300113678</v>
          </cell>
          <cell r="BI137">
            <v>2.14812994003296</v>
          </cell>
          <cell r="BJ137">
            <v>2.66330003738403</v>
          </cell>
          <cell r="BK137">
            <v>2.50391006469727</v>
          </cell>
          <cell r="BL137">
            <v>2.27039003372192</v>
          </cell>
          <cell r="BM137">
            <v>2.30928993225098</v>
          </cell>
          <cell r="BN137">
            <v>2.69217944145203</v>
          </cell>
        </row>
        <row r="138">
          <cell r="A138" t="str">
            <v>Libya</v>
          </cell>
          <cell r="B138" t="str">
            <v>LBY</v>
          </cell>
          <cell r="C138" t="str">
            <v>Government expenditure on education, total (% of GDP)</v>
          </cell>
          <cell r="D138" t="str">
            <v>SE.XPD.TOTL.GD.ZS</v>
          </cell>
        </row>
        <row r="138">
          <cell r="AR138">
            <v>2.26416993141174</v>
          </cell>
        </row>
        <row r="139">
          <cell r="A139" t="str">
            <v>St. Lucia</v>
          </cell>
          <cell r="B139" t="str">
            <v>LCA</v>
          </cell>
          <cell r="C139" t="str">
            <v>Government expenditure on education, total (% of GDP)</v>
          </cell>
          <cell r="D139" t="str">
            <v>SE.XPD.TOTL.GD.ZS</v>
          </cell>
        </row>
        <row r="139">
          <cell r="AA139">
            <v>5.53879022598267</v>
          </cell>
        </row>
        <row r="139">
          <cell r="AE139">
            <v>4.15467977523804</v>
          </cell>
        </row>
        <row r="139">
          <cell r="AM139">
            <v>6.53238010406494</v>
          </cell>
        </row>
        <row r="139">
          <cell r="AQ139">
            <v>5.52894020080566</v>
          </cell>
          <cell r="AR139">
            <v>5.44994020462036</v>
          </cell>
        </row>
        <row r="139">
          <cell r="AT139">
            <v>5.70733022689819</v>
          </cell>
        </row>
        <row r="139">
          <cell r="AV139">
            <v>3.53449010848999</v>
          </cell>
          <cell r="AW139">
            <v>3.43646001815796</v>
          </cell>
          <cell r="AX139">
            <v>4.23895978927612</v>
          </cell>
          <cell r="AY139">
            <v>4.69669008255005</v>
          </cell>
        </row>
        <row r="139">
          <cell r="BA139">
            <v>4.48353004455566</v>
          </cell>
          <cell r="BB139">
            <v>3.0676600933075</v>
          </cell>
          <cell r="BC139">
            <v>3.4828999042511</v>
          </cell>
          <cell r="BD139">
            <v>3.58823990821838</v>
          </cell>
          <cell r="BE139">
            <v>3.27298998832703</v>
          </cell>
          <cell r="BF139">
            <v>3.85984992980957</v>
          </cell>
          <cell r="BG139">
            <v>3.88069009780884</v>
          </cell>
          <cell r="BH139">
            <v>3.86772990226746</v>
          </cell>
          <cell r="BI139">
            <v>5.20828008651733</v>
          </cell>
          <cell r="BJ139">
            <v>3.63348007202148</v>
          </cell>
          <cell r="BK139">
            <v>3.33566999435425</v>
          </cell>
          <cell r="BL139">
            <v>3.26606011390686</v>
          </cell>
          <cell r="BM139">
            <v>3.5752100944519</v>
          </cell>
        </row>
        <row r="140">
          <cell r="A140" t="str">
            <v>Latin America &amp; Caribbean</v>
          </cell>
          <cell r="B140" t="str">
            <v>LCN</v>
          </cell>
          <cell r="C140" t="str">
            <v>Government expenditure on education, total (% of GDP)</v>
          </cell>
          <cell r="D140" t="str">
            <v>SE.XPD.TOTL.GD.ZS</v>
          </cell>
        </row>
        <row r="140">
          <cell r="AN140">
            <v>2.98508501052856</v>
          </cell>
        </row>
        <row r="140">
          <cell r="AQ140">
            <v>3.34015011787415</v>
          </cell>
          <cell r="AR140">
            <v>3.7649199962616</v>
          </cell>
          <cell r="AS140">
            <v>3.77583003044128</v>
          </cell>
          <cell r="AT140">
            <v>3.84468007087708</v>
          </cell>
          <cell r="AU140">
            <v>3.88385510444642</v>
          </cell>
          <cell r="AV140">
            <v>3.53504991531372</v>
          </cell>
          <cell r="AW140">
            <v>3.74560499191284</v>
          </cell>
        </row>
        <row r="140">
          <cell r="AY140">
            <v>3.79288995265961</v>
          </cell>
          <cell r="AZ140">
            <v>3.85516512393952</v>
          </cell>
          <cell r="BA140">
            <v>4.63908982276917</v>
          </cell>
          <cell r="BB140">
            <v>5.3257451057434</v>
          </cell>
          <cell r="BC140">
            <v>4.92676997184754</v>
          </cell>
          <cell r="BD140">
            <v>4.59648513793945</v>
          </cell>
          <cell r="BE140">
            <v>4.64307022094727</v>
          </cell>
          <cell r="BF140">
            <v>4.87855005264282</v>
          </cell>
          <cell r="BG140">
            <v>5.02329015731812</v>
          </cell>
          <cell r="BH140">
            <v>4.47038984298706</v>
          </cell>
          <cell r="BI140">
            <v>4.37278008460999</v>
          </cell>
          <cell r="BJ140">
            <v>4.47097015380859</v>
          </cell>
          <cell r="BK140">
            <v>4.45954990386963</v>
          </cell>
          <cell r="BL140">
            <v>4.22565984725952</v>
          </cell>
          <cell r="BM140">
            <v>4.43269109725952</v>
          </cell>
        </row>
        <row r="141">
          <cell r="A141" t="str">
            <v>Least developed countries: UN classification</v>
          </cell>
          <cell r="B141" t="str">
            <v>LDC</v>
          </cell>
          <cell r="C141" t="str">
            <v>Government expenditure on education, total (% of GDP)</v>
          </cell>
          <cell r="D141" t="str">
            <v>SE.XPD.TOTL.GD.ZS</v>
          </cell>
        </row>
        <row r="141">
          <cell r="AR141">
            <v>2.56853008270264</v>
          </cell>
          <cell r="AS141">
            <v>2.59340000152588</v>
          </cell>
          <cell r="AT141">
            <v>2.68282496929169</v>
          </cell>
          <cell r="AU141">
            <v>2.59414494037628</v>
          </cell>
        </row>
        <row r="141">
          <cell r="AW141">
            <v>2.81261992454529</v>
          </cell>
          <cell r="AX141">
            <v>2.84848999977111</v>
          </cell>
          <cell r="AY141">
            <v>2.83097004890442</v>
          </cell>
        </row>
        <row r="141">
          <cell r="BA141">
            <v>2.75020003318786</v>
          </cell>
          <cell r="BB141">
            <v>3.01463508605957</v>
          </cell>
          <cell r="BC141">
            <v>3.42131996154785</v>
          </cell>
          <cell r="BD141">
            <v>3.26981496810913</v>
          </cell>
          <cell r="BE141">
            <v>3.1868200302124</v>
          </cell>
          <cell r="BF141">
            <v>3.25923001766205</v>
          </cell>
          <cell r="BG141">
            <v>3.161789894104</v>
          </cell>
          <cell r="BH141">
            <v>3.25741004943847</v>
          </cell>
          <cell r="BI141">
            <v>2.89910006523132</v>
          </cell>
          <cell r="BJ141">
            <v>3.28665506839752</v>
          </cell>
          <cell r="BK141">
            <v>3.19979000091553</v>
          </cell>
          <cell r="BL141">
            <v>3.21377992630005</v>
          </cell>
          <cell r="BM141">
            <v>3.09570622444153</v>
          </cell>
        </row>
        <row r="142">
          <cell r="A142" t="str">
            <v>Low income</v>
          </cell>
          <cell r="B142" t="str">
            <v>LIC</v>
          </cell>
          <cell r="C142" t="str">
            <v>Government expenditure on education, total (% of GDP)</v>
          </cell>
          <cell r="D142" t="str">
            <v>SE.XPD.TOTL.GD.ZS</v>
          </cell>
        </row>
        <row r="142">
          <cell r="AR142">
            <v>2.77801990509033</v>
          </cell>
          <cell r="AS142">
            <v>2.64547991752625</v>
          </cell>
          <cell r="AT142">
            <v>3.43271994590759</v>
          </cell>
        </row>
        <row r="142">
          <cell r="AW142">
            <v>3.10713005065918</v>
          </cell>
          <cell r="AX142">
            <v>2.7969799041748</v>
          </cell>
        </row>
        <row r="142">
          <cell r="BA142">
            <v>2.63872992992401</v>
          </cell>
          <cell r="BB142">
            <v>2.8825650215149</v>
          </cell>
          <cell r="BC142">
            <v>3.04694497585296</v>
          </cell>
          <cell r="BD142">
            <v>3.26981496810913</v>
          </cell>
          <cell r="BE142">
            <v>3.1868200302124</v>
          </cell>
          <cell r="BF142">
            <v>3.06768000125885</v>
          </cell>
          <cell r="BG142">
            <v>3.15555500984192</v>
          </cell>
          <cell r="BH142">
            <v>3.15654504299164</v>
          </cell>
          <cell r="BI142">
            <v>2.95843005180359</v>
          </cell>
          <cell r="BJ142">
            <v>3.12646007537842</v>
          </cell>
          <cell r="BK142">
            <v>3.26137495040894</v>
          </cell>
          <cell r="BL142">
            <v>3.23707413673401</v>
          </cell>
          <cell r="BM142">
            <v>3.09570622444153</v>
          </cell>
        </row>
        <row r="143">
          <cell r="A143" t="str">
            <v>Liechtenstein</v>
          </cell>
          <cell r="B143" t="str">
            <v>LIE</v>
          </cell>
          <cell r="C143" t="str">
            <v>Government expenditure on education, total (% of GDP)</v>
          </cell>
          <cell r="D143" t="str">
            <v>SE.XPD.TOTL.GD.ZS</v>
          </cell>
        </row>
        <row r="143">
          <cell r="AV143">
            <v>2.46013998985291</v>
          </cell>
          <cell r="AW143">
            <v>2.43333005905151</v>
          </cell>
        </row>
        <row r="143">
          <cell r="AY143">
            <v>2.05380988121033</v>
          </cell>
          <cell r="AZ143">
            <v>1.92119002342224</v>
          </cell>
          <cell r="BA143">
            <v>2.04836988449097</v>
          </cell>
        </row>
        <row r="143">
          <cell r="BD143">
            <v>2.55604004859924</v>
          </cell>
        </row>
        <row r="144">
          <cell r="A144" t="str">
            <v>Sri Lanka</v>
          </cell>
          <cell r="B144" t="str">
            <v>LKA</v>
          </cell>
          <cell r="C144" t="str">
            <v>Government expenditure on education, total (% of GDP)</v>
          </cell>
          <cell r="D144" t="str">
            <v>SE.XPD.TOTL.GD.ZS</v>
          </cell>
        </row>
        <row r="144">
          <cell r="R144">
            <v>3.31640005111694</v>
          </cell>
        </row>
        <row r="144">
          <cell r="T144">
            <v>2.74454998970032</v>
          </cell>
        </row>
        <row r="144">
          <cell r="X144">
            <v>2.56743001937866</v>
          </cell>
          <cell r="Y144">
            <v>2.7041699886322</v>
          </cell>
          <cell r="Z144">
            <v>2.44220995903015</v>
          </cell>
          <cell r="AA144">
            <v>2.55850005149841</v>
          </cell>
          <cell r="AB144">
            <v>2.39060997962952</v>
          </cell>
          <cell r="AC144">
            <v>2.16526007652283</v>
          </cell>
          <cell r="AD144">
            <v>2.5761399269104</v>
          </cell>
          <cell r="AE144">
            <v>2.805419921875</v>
          </cell>
          <cell r="AF144">
            <v>2.64433002471924</v>
          </cell>
          <cell r="AG144">
            <v>2.82635998725891</v>
          </cell>
          <cell r="AH144">
            <v>2.7551600933075</v>
          </cell>
          <cell r="AI144">
            <v>2.41092991828918</v>
          </cell>
          <cell r="AJ144">
            <v>2.91558003425598</v>
          </cell>
        </row>
        <row r="144">
          <cell r="AM144">
            <v>3.10853004455566</v>
          </cell>
          <cell r="AN144">
            <v>2.95760011672974</v>
          </cell>
          <cell r="AO144">
            <v>3.34360003471375</v>
          </cell>
        </row>
        <row r="144">
          <cell r="AQ144">
            <v>3.05141997337341</v>
          </cell>
        </row>
        <row r="144">
          <cell r="AX144">
            <v>2.25999999046326</v>
          </cell>
          <cell r="AY144">
            <v>2.32999992370605</v>
          </cell>
          <cell r="AZ144">
            <v>2.25999999046326</v>
          </cell>
          <cell r="BA144">
            <v>1.98000001907349</v>
          </cell>
          <cell r="BB144">
            <v>2.05590009689331</v>
          </cell>
          <cell r="BC144">
            <v>1.71774005889893</v>
          </cell>
          <cell r="BD144">
            <v>1.80860996246338</v>
          </cell>
          <cell r="BE144">
            <v>1.49617004394531</v>
          </cell>
          <cell r="BF144">
            <v>1.62107002735138</v>
          </cell>
          <cell r="BG144">
            <v>1.93288004398346</v>
          </cell>
          <cell r="BH144">
            <v>2.22874999046326</v>
          </cell>
        </row>
        <row r="144">
          <cell r="BK144">
            <v>2.13539004325867</v>
          </cell>
          <cell r="BL144">
            <v>1.92999994754791</v>
          </cell>
        </row>
        <row r="145">
          <cell r="A145" t="str">
            <v>Lower middle income</v>
          </cell>
          <cell r="B145" t="str">
            <v>LMC</v>
          </cell>
          <cell r="C145" t="str">
            <v>Government expenditure on education, total (% of GDP)</v>
          </cell>
          <cell r="D145" t="str">
            <v>SE.XPD.TOTL.GD.ZS</v>
          </cell>
        </row>
        <row r="145">
          <cell r="AS145">
            <v>2.9751501083374</v>
          </cell>
        </row>
        <row r="145">
          <cell r="AU145">
            <v>2.89222002029419</v>
          </cell>
          <cell r="AV145">
            <v>3.12451004981994</v>
          </cell>
          <cell r="AW145">
            <v>3.07778000831604</v>
          </cell>
          <cell r="AX145">
            <v>3.27669501304626</v>
          </cell>
          <cell r="AY145">
            <v>3.40350008010864</v>
          </cell>
          <cell r="AZ145">
            <v>3.24584496021271</v>
          </cell>
          <cell r="BA145">
            <v>3.85946500301361</v>
          </cell>
          <cell r="BB145">
            <v>3.96076011657715</v>
          </cell>
          <cell r="BC145">
            <v>4.00675010681152</v>
          </cell>
          <cell r="BD145">
            <v>3.89854001998901</v>
          </cell>
          <cell r="BE145">
            <v>3.56202006340027</v>
          </cell>
          <cell r="BF145">
            <v>3.98360002040863</v>
          </cell>
          <cell r="BG145">
            <v>3.64814507961273</v>
          </cell>
          <cell r="BH145">
            <v>4.15472006797791</v>
          </cell>
          <cell r="BI145">
            <v>4.25407981872559</v>
          </cell>
          <cell r="BJ145">
            <v>4.37884998321533</v>
          </cell>
          <cell r="BK145">
            <v>4.06140494346619</v>
          </cell>
          <cell r="BL145">
            <v>3.68979072570801</v>
          </cell>
        </row>
        <row r="146">
          <cell r="A146" t="str">
            <v>Low &amp; middle income</v>
          </cell>
          <cell r="B146" t="str">
            <v>LMY</v>
          </cell>
          <cell r="C146" t="str">
            <v>Government expenditure on education, total (% of GDP)</v>
          </cell>
          <cell r="D146" t="str">
            <v>SE.XPD.TOTL.GD.ZS</v>
          </cell>
        </row>
        <row r="146">
          <cell r="AR146">
            <v>3.61807990074158</v>
          </cell>
          <cell r="AS146">
            <v>3.34339499473572</v>
          </cell>
          <cell r="AT146">
            <v>3.50342011451721</v>
          </cell>
          <cell r="AU146">
            <v>3.20831990242004</v>
          </cell>
          <cell r="AV146">
            <v>3.30612003803254</v>
          </cell>
          <cell r="AW146">
            <v>3.22751998901367</v>
          </cell>
          <cell r="AX146">
            <v>3.3646399974823</v>
          </cell>
          <cell r="AY146">
            <v>3.49298000335693</v>
          </cell>
          <cell r="AZ146">
            <v>3.46194994449615</v>
          </cell>
          <cell r="BA146">
            <v>3.65000009536744</v>
          </cell>
          <cell r="BB146">
            <v>3.86788010597229</v>
          </cell>
          <cell r="BC146">
            <v>3.68998503684998</v>
          </cell>
          <cell r="BD146">
            <v>3.7980899810791</v>
          </cell>
          <cell r="BE146">
            <v>3.53101003170014</v>
          </cell>
          <cell r="BF146">
            <v>3.82308006286621</v>
          </cell>
          <cell r="BG146">
            <v>3.87557005882263</v>
          </cell>
          <cell r="BH146">
            <v>3.92036497592926</v>
          </cell>
          <cell r="BI146">
            <v>3.90320992469788</v>
          </cell>
          <cell r="BJ146">
            <v>4.03133010864258</v>
          </cell>
          <cell r="BK146">
            <v>3.92848992347717</v>
          </cell>
          <cell r="BL146">
            <v>3.68725991249084</v>
          </cell>
          <cell r="BM146">
            <v>3.86504006385803</v>
          </cell>
        </row>
        <row r="147">
          <cell r="A147" t="str">
            <v>Lesotho</v>
          </cell>
          <cell r="B147" t="str">
            <v>LSO</v>
          </cell>
          <cell r="C147" t="str">
            <v>Government expenditure on education, total (% of GDP)</v>
          </cell>
          <cell r="D147" t="str">
            <v>SE.XPD.TOTL.GD.ZS</v>
          </cell>
        </row>
        <row r="147">
          <cell r="P147">
            <v>4.64155006408691</v>
          </cell>
          <cell r="Q147">
            <v>4.5265097618103</v>
          </cell>
          <cell r="R147">
            <v>4.8665599822998</v>
          </cell>
          <cell r="S147">
            <v>4.23424005508423</v>
          </cell>
        </row>
        <row r="147">
          <cell r="AB147">
            <v>10.0969400405884</v>
          </cell>
          <cell r="AC147">
            <v>6.42841005325317</v>
          </cell>
          <cell r="AD147">
            <v>7.08858013153076</v>
          </cell>
        </row>
        <row r="147">
          <cell r="AG147">
            <v>7.21663999557495</v>
          </cell>
          <cell r="AH147">
            <v>6.20228004455566</v>
          </cell>
        </row>
        <row r="147">
          <cell r="AL147">
            <v>8.57703018188477</v>
          </cell>
          <cell r="AM147">
            <v>7.02543020248413</v>
          </cell>
          <cell r="AN147">
            <v>8.64097023010254</v>
          </cell>
        </row>
        <row r="147">
          <cell r="AP147">
            <v>11.3640098571777</v>
          </cell>
        </row>
        <row r="147">
          <cell r="AR147">
            <v>12.4993495941162</v>
          </cell>
          <cell r="AS147">
            <v>10.0915498733521</v>
          </cell>
          <cell r="AT147">
            <v>9.36505031585693</v>
          </cell>
          <cell r="AU147">
            <v>10.1004495620728</v>
          </cell>
          <cell r="AV147">
            <v>13.2195701599121</v>
          </cell>
          <cell r="AW147">
            <v>11.1090097427368</v>
          </cell>
          <cell r="AX147">
            <v>12.0796604156494</v>
          </cell>
          <cell r="AY147">
            <v>11.2712802886963</v>
          </cell>
        </row>
        <row r="147">
          <cell r="BA147">
            <v>12.3295202255249</v>
          </cell>
        </row>
        <row r="147">
          <cell r="BD147">
            <v>8.16510009765625</v>
          </cell>
          <cell r="BE147">
            <v>7.66605997085571</v>
          </cell>
          <cell r="BF147">
            <v>7.29226016998291</v>
          </cell>
          <cell r="BG147">
            <v>7.19859981536865</v>
          </cell>
          <cell r="BH147">
            <v>9</v>
          </cell>
          <cell r="BI147">
            <v>7.76074981689453</v>
          </cell>
          <cell r="BJ147">
            <v>8.15688991546631</v>
          </cell>
          <cell r="BK147">
            <v>7.28535985946655</v>
          </cell>
          <cell r="BL147">
            <v>7.99171209335327</v>
          </cell>
          <cell r="BM147">
            <v>7.66935920715332</v>
          </cell>
          <cell r="BN147">
            <v>8.70264053344727</v>
          </cell>
        </row>
        <row r="148">
          <cell r="A148" t="str">
            <v>Late-demographic dividend</v>
          </cell>
          <cell r="B148" t="str">
            <v>LTE</v>
          </cell>
          <cell r="C148" t="str">
            <v>Government expenditure on education, total (% of GDP)</v>
          </cell>
          <cell r="D148" t="str">
            <v>SE.XPD.TOTL.GD.ZS</v>
          </cell>
        </row>
        <row r="148">
          <cell r="AN148">
            <v>3.81464004516602</v>
          </cell>
          <cell r="AO148">
            <v>3.78422498703003</v>
          </cell>
        </row>
        <row r="148">
          <cell r="AQ148">
            <v>4.13832998275757</v>
          </cell>
          <cell r="AR148">
            <v>4.13379001617432</v>
          </cell>
          <cell r="AS148">
            <v>3.85399007797241</v>
          </cell>
          <cell r="AT148">
            <v>3.89494001865387</v>
          </cell>
          <cell r="AU148">
            <v>4.09304499626159</v>
          </cell>
          <cell r="AV148">
            <v>4.2072548866272</v>
          </cell>
          <cell r="AW148">
            <v>4.07934999465942</v>
          </cell>
          <cell r="AX148">
            <v>3.77192997932434</v>
          </cell>
          <cell r="AY148">
            <v>3.86280000209808</v>
          </cell>
          <cell r="AZ148">
            <v>4.14953994750977</v>
          </cell>
          <cell r="BA148">
            <v>4.10174989700317</v>
          </cell>
          <cell r="BB148">
            <v>4.63024997711182</v>
          </cell>
          <cell r="BC148">
            <v>4.59238004684449</v>
          </cell>
          <cell r="BD148">
            <v>4.35526990890503</v>
          </cell>
          <cell r="BE148">
            <v>4.37038993835449</v>
          </cell>
          <cell r="BF148">
            <v>4.84388017654419</v>
          </cell>
          <cell r="BG148">
            <v>4.6072199344635</v>
          </cell>
          <cell r="BH148">
            <v>4.51231980323792</v>
          </cell>
          <cell r="BI148">
            <v>4.43001008033752</v>
          </cell>
          <cell r="BJ148">
            <v>4.41884016990661</v>
          </cell>
          <cell r="BK148">
            <v>4.46387505531311</v>
          </cell>
          <cell r="BL148">
            <v>3.98931014537812</v>
          </cell>
        </row>
        <row r="149">
          <cell r="A149" t="str">
            <v>Lithuania</v>
          </cell>
          <cell r="B149" t="str">
            <v>LTU</v>
          </cell>
          <cell r="C149" t="str">
            <v>Government expenditure on education, total (% of GDP)</v>
          </cell>
          <cell r="D149" t="str">
            <v>SE.XPD.TOTL.GD.ZS</v>
          </cell>
        </row>
        <row r="149">
          <cell r="AN149">
            <v>4.76711988449097</v>
          </cell>
          <cell r="AO149">
            <v>4.84522008895874</v>
          </cell>
          <cell r="AP149">
            <v>5.45043992996216</v>
          </cell>
          <cell r="AQ149">
            <v>6.11644983291626</v>
          </cell>
        </row>
        <row r="149">
          <cell r="AT149">
            <v>5.84758996963501</v>
          </cell>
          <cell r="AU149">
            <v>5.80007982254028</v>
          </cell>
          <cell r="AV149">
            <v>5.11418008804321</v>
          </cell>
          <cell r="AW149">
            <v>5.17428016662598</v>
          </cell>
          <cell r="AX149">
            <v>4.87839984893799</v>
          </cell>
          <cell r="AY149">
            <v>4.82572984695435</v>
          </cell>
          <cell r="AZ149">
            <v>4.59521007537842</v>
          </cell>
          <cell r="BA149">
            <v>4.83990001678467</v>
          </cell>
          <cell r="BB149">
            <v>5.58523988723755</v>
          </cell>
          <cell r="BC149">
            <v>5.29786014556885</v>
          </cell>
          <cell r="BD149">
            <v>5.11343002319336</v>
          </cell>
          <cell r="BE149">
            <v>4.75802993774414</v>
          </cell>
          <cell r="BF149">
            <v>4.60233020782471</v>
          </cell>
          <cell r="BG149">
            <v>4.48657989501953</v>
          </cell>
          <cell r="BH149">
            <v>4.2271900177002</v>
          </cell>
          <cell r="BI149">
            <v>4.004310131073</v>
          </cell>
          <cell r="BJ149">
            <v>3.81220006942749</v>
          </cell>
          <cell r="BK149">
            <v>3.89293003082275</v>
          </cell>
        </row>
        <row r="150">
          <cell r="A150" t="str">
            <v>Luxembourg</v>
          </cell>
          <cell r="B150" t="str">
            <v>LUX</v>
          </cell>
          <cell r="C150" t="str">
            <v>Government expenditure on education, total (% of GDP)</v>
          </cell>
          <cell r="D150" t="str">
            <v>SE.XPD.TOTL.GD.ZS</v>
          </cell>
        </row>
        <row r="150">
          <cell r="O150">
            <v>2.30026006698608</v>
          </cell>
          <cell r="P150">
            <v>2.85506010055542</v>
          </cell>
          <cell r="Q150">
            <v>2.74079990386963</v>
          </cell>
          <cell r="R150">
            <v>2.81235003471375</v>
          </cell>
        </row>
        <row r="150">
          <cell r="T150">
            <v>3.42302989959717</v>
          </cell>
          <cell r="U150">
            <v>3.61462998390198</v>
          </cell>
          <cell r="V150">
            <v>3.69379997253418</v>
          </cell>
          <cell r="W150">
            <v>4.33933019638062</v>
          </cell>
          <cell r="X150">
            <v>4.40278005599976</v>
          </cell>
          <cell r="Y150">
            <v>4.55202007293701</v>
          </cell>
          <cell r="Z150">
            <v>4.68798017501831</v>
          </cell>
          <cell r="AA150">
            <v>5.2756199836731</v>
          </cell>
          <cell r="AB150">
            <v>3.31966996192932</v>
          </cell>
        </row>
        <row r="150">
          <cell r="AE150">
            <v>3.78981995582581</v>
          </cell>
          <cell r="AF150">
            <v>4.08302021026611</v>
          </cell>
          <cell r="AG150">
            <v>4.014319896698</v>
          </cell>
          <cell r="AH150">
            <v>3.87238001823425</v>
          </cell>
        </row>
        <row r="150">
          <cell r="AN150">
            <v>3.65909004211426</v>
          </cell>
          <cell r="AO150">
            <v>3.47681999206543</v>
          </cell>
        </row>
        <row r="150">
          <cell r="AT150">
            <v>3.53973007202148</v>
          </cell>
        </row>
        <row r="150">
          <cell r="BE150">
            <v>3.87815999984741</v>
          </cell>
        </row>
        <row r="150">
          <cell r="BG150">
            <v>3.85569000244141</v>
          </cell>
          <cell r="BH150">
            <v>3.76792001724243</v>
          </cell>
        </row>
        <row r="150">
          <cell r="BJ150">
            <v>3.48645997047424</v>
          </cell>
          <cell r="BK150">
            <v>3.64749002456665</v>
          </cell>
        </row>
        <row r="151">
          <cell r="A151" t="str">
            <v>Latvia</v>
          </cell>
          <cell r="B151" t="str">
            <v>LVA</v>
          </cell>
          <cell r="C151" t="str">
            <v>Government expenditure on education, total (% of GDP)</v>
          </cell>
          <cell r="D151" t="str">
            <v>SE.XPD.TOTL.GD.ZS</v>
          </cell>
        </row>
        <row r="151">
          <cell r="AO151">
            <v>5.2575798034668</v>
          </cell>
          <cell r="AP151">
            <v>5.51279020309448</v>
          </cell>
          <cell r="AQ151">
            <v>5.80772018432617</v>
          </cell>
          <cell r="AR151">
            <v>5.53938007354736</v>
          </cell>
          <cell r="AS151">
            <v>5.27427005767822</v>
          </cell>
          <cell r="AT151">
            <v>5.44695997238159</v>
          </cell>
          <cell r="AU151">
            <v>5.60254001617432</v>
          </cell>
          <cell r="AV151">
            <v>5.05714988708496</v>
          </cell>
          <cell r="AW151">
            <v>4.83406019210815</v>
          </cell>
        </row>
        <row r="151">
          <cell r="AY151">
            <v>4.68466997146606</v>
          </cell>
          <cell r="AZ151">
            <v>4.63328981399536</v>
          </cell>
          <cell r="BA151">
            <v>5.36644983291626</v>
          </cell>
          <cell r="BB151">
            <v>5.52265977859497</v>
          </cell>
          <cell r="BC151">
            <v>5.03881978988647</v>
          </cell>
          <cell r="BD151">
            <v>5.07161998748779</v>
          </cell>
          <cell r="BE151">
            <v>6.58270978927612</v>
          </cell>
          <cell r="BF151">
            <v>6.99697017669678</v>
          </cell>
          <cell r="BG151">
            <v>5.28122997283936</v>
          </cell>
          <cell r="BH151">
            <v>5.28251981735229</v>
          </cell>
          <cell r="BI151">
            <v>4.65749979019165</v>
          </cell>
          <cell r="BJ151">
            <v>4.36671018600464</v>
          </cell>
          <cell r="BK151">
            <v>4.24356985092163</v>
          </cell>
        </row>
        <row r="152">
          <cell r="A152" t="str">
            <v>Macao SAR, China</v>
          </cell>
          <cell r="B152" t="str">
            <v>MAC</v>
          </cell>
          <cell r="C152" t="str">
            <v>Government expenditure on education, total (% of GDP)</v>
          </cell>
          <cell r="D152" t="str">
            <v>SE.XPD.TOTL.GD.ZS</v>
          </cell>
        </row>
        <row r="152">
          <cell r="AQ152">
            <v>3.35004997253418</v>
          </cell>
          <cell r="AR152">
            <v>3.33664989471436</v>
          </cell>
          <cell r="AS152">
            <v>3.31438994407654</v>
          </cell>
          <cell r="AT152">
            <v>2.71446990966797</v>
          </cell>
          <cell r="AU152">
            <v>2.84295988082886</v>
          </cell>
          <cell r="AV152">
            <v>2.78016996383667</v>
          </cell>
          <cell r="AW152">
            <v>2.23348999023438</v>
          </cell>
          <cell r="AX152">
            <v>2.2778799533844</v>
          </cell>
          <cell r="AY152">
            <v>2.19386005401611</v>
          </cell>
          <cell r="AZ152">
            <v>2.04345011711121</v>
          </cell>
          <cell r="BA152">
            <v>2.1964099407196</v>
          </cell>
          <cell r="BB152">
            <v>2.53323006629944</v>
          </cell>
          <cell r="BC152">
            <v>2.61848998069763</v>
          </cell>
          <cell r="BD152">
            <v>2.67528009414673</v>
          </cell>
          <cell r="BE152">
            <v>3.32516002655029</v>
          </cell>
          <cell r="BF152">
            <v>2.05048990249634</v>
          </cell>
          <cell r="BG152">
            <v>2.04853010177612</v>
          </cell>
          <cell r="BH152">
            <v>3.00247001647949</v>
          </cell>
          <cell r="BI152">
            <v>3.09952998161316</v>
          </cell>
          <cell r="BJ152">
            <v>2.70642995834351</v>
          </cell>
          <cell r="BK152">
            <v>2.72878003120422</v>
          </cell>
          <cell r="BL152">
            <v>3.05862998962402</v>
          </cell>
          <cell r="BM152">
            <v>6.30000019073486</v>
          </cell>
        </row>
        <row r="153">
          <cell r="A153" t="str">
            <v>St. Martin (French part)</v>
          </cell>
          <cell r="B153" t="str">
            <v>MAF</v>
          </cell>
          <cell r="C153" t="str">
            <v>Government expenditure on education, total (% of GDP)</v>
          </cell>
          <cell r="D153" t="str">
            <v>SE.XPD.TOTL.GD.ZS</v>
          </cell>
        </row>
        <row r="154">
          <cell r="A154" t="str">
            <v>Morocco</v>
          </cell>
          <cell r="B154" t="str">
            <v>MAR</v>
          </cell>
          <cell r="C154" t="str">
            <v>Government expenditure on education, total (% of GDP)</v>
          </cell>
          <cell r="D154" t="str">
            <v>SE.XPD.TOTL.GD.ZS</v>
          </cell>
        </row>
        <row r="154">
          <cell r="R154">
            <v>4.67168998718262</v>
          </cell>
          <cell r="S154">
            <v>4.27548980712891</v>
          </cell>
          <cell r="T154">
            <v>5.21270990371704</v>
          </cell>
          <cell r="U154">
            <v>6.0271201133728</v>
          </cell>
          <cell r="V154">
            <v>6.08424997329712</v>
          </cell>
          <cell r="W154">
            <v>6.20182991027832</v>
          </cell>
          <cell r="X154">
            <v>6.31548023223877</v>
          </cell>
          <cell r="Y154">
            <v>5.10485982894897</v>
          </cell>
          <cell r="Z154">
            <v>5.68926000595093</v>
          </cell>
          <cell r="AA154">
            <v>6.12268018722534</v>
          </cell>
          <cell r="AB154">
            <v>6.17467021942139</v>
          </cell>
          <cell r="AC154">
            <v>5.19013023376465</v>
          </cell>
          <cell r="AD154">
            <v>5.10216999053955</v>
          </cell>
          <cell r="AE154">
            <v>5.25928020477295</v>
          </cell>
          <cell r="AF154">
            <v>5.16213989257813</v>
          </cell>
          <cell r="AG154">
            <v>4.57781982421875</v>
          </cell>
          <cell r="AH154">
            <v>4.7573299407959</v>
          </cell>
          <cell r="AI154">
            <v>4.51048994064331</v>
          </cell>
          <cell r="AJ154">
            <v>4.30316019058228</v>
          </cell>
        </row>
        <row r="154">
          <cell r="AL154">
            <v>4.82496976852417</v>
          </cell>
        </row>
        <row r="154">
          <cell r="AN154">
            <v>4.73480987548828</v>
          </cell>
        </row>
        <row r="154">
          <cell r="AQ154">
            <v>5.11554002761841</v>
          </cell>
          <cell r="AR154">
            <v>5.14016008377075</v>
          </cell>
        </row>
        <row r="154">
          <cell r="BA154">
            <v>5.34215021133423</v>
          </cell>
          <cell r="BB154">
            <v>5.26064014434814</v>
          </cell>
        </row>
        <row r="154">
          <cell r="BH154">
            <v>4.64598417282104</v>
          </cell>
        </row>
        <row r="154">
          <cell r="BJ154">
            <v>5.11831569671631</v>
          </cell>
          <cell r="BK154">
            <v>5.34884786605835</v>
          </cell>
          <cell r="BL154">
            <v>5.93135690689087</v>
          </cell>
          <cell r="BM154">
            <v>6.75430202484131</v>
          </cell>
        </row>
        <row r="155">
          <cell r="A155" t="str">
            <v>Monaco</v>
          </cell>
          <cell r="B155" t="str">
            <v>MCO</v>
          </cell>
          <cell r="C155" t="str">
            <v>Government expenditure on education, total (% of GDP)</v>
          </cell>
          <cell r="D155" t="str">
            <v>SE.XPD.TOTL.GD.ZS</v>
          </cell>
        </row>
        <row r="155">
          <cell r="AG155">
            <v>0.881030023097992</v>
          </cell>
          <cell r="AH155">
            <v>0.957520008087158</v>
          </cell>
        </row>
        <row r="155">
          <cell r="AK155">
            <v>0.913600027561188</v>
          </cell>
        </row>
        <row r="155">
          <cell r="AN155">
            <v>1.06456995010376</v>
          </cell>
          <cell r="AO155">
            <v>1.082239985466</v>
          </cell>
          <cell r="AP155">
            <v>1.21241998672485</v>
          </cell>
          <cell r="AQ155">
            <v>1.20882999897003</v>
          </cell>
          <cell r="AR155">
            <v>1.19527995586395</v>
          </cell>
          <cell r="AS155">
            <v>1.25536000728607</v>
          </cell>
        </row>
        <row r="155">
          <cell r="AW155">
            <v>1.2438600063324</v>
          </cell>
        </row>
        <row r="155">
          <cell r="BB155">
            <v>1.35459005832672</v>
          </cell>
          <cell r="BC155">
            <v>1.31735002994537</v>
          </cell>
          <cell r="BD155">
            <v>1.58989000320435</v>
          </cell>
          <cell r="BE155">
            <v>1.78004002571106</v>
          </cell>
          <cell r="BF155">
            <v>1.33440005779266</v>
          </cell>
          <cell r="BG155">
            <v>1.02195000648499</v>
          </cell>
        </row>
        <row r="155">
          <cell r="BI155">
            <v>1.37092995643616</v>
          </cell>
          <cell r="BJ155">
            <v>1.45792996883392</v>
          </cell>
        </row>
        <row r="155">
          <cell r="BL155">
            <v>1.15266001224518</v>
          </cell>
        </row>
        <row r="156">
          <cell r="A156" t="str">
            <v>Moldova</v>
          </cell>
          <cell r="B156" t="str">
            <v>MDA</v>
          </cell>
          <cell r="C156" t="str">
            <v>Government expenditure on education, total (% of GDP)</v>
          </cell>
          <cell r="D156" t="str">
            <v>SE.XPD.TOTL.GD.ZS</v>
          </cell>
        </row>
        <row r="156">
          <cell r="AO156">
            <v>9.89663982391357</v>
          </cell>
        </row>
        <row r="156">
          <cell r="AR156">
            <v>4.6625599861145</v>
          </cell>
          <cell r="AS156">
            <v>4.48639011383057</v>
          </cell>
          <cell r="AT156">
            <v>4.84684991836548</v>
          </cell>
          <cell r="AU156">
            <v>5.4979100227356</v>
          </cell>
          <cell r="AV156">
            <v>5.42489004135132</v>
          </cell>
          <cell r="AW156">
            <v>6.77103996276855</v>
          </cell>
          <cell r="AX156">
            <v>7.16270017623901</v>
          </cell>
          <cell r="AY156">
            <v>7.49899005889893</v>
          </cell>
          <cell r="AZ156">
            <v>8.29337024688721</v>
          </cell>
          <cell r="BA156">
            <v>8.23727035522461</v>
          </cell>
          <cell r="BB156">
            <v>9.5097599029541</v>
          </cell>
          <cell r="BC156">
            <v>7.5922999382019</v>
          </cell>
          <cell r="BD156">
            <v>7.13638019561768</v>
          </cell>
          <cell r="BE156">
            <v>6.98338985443115</v>
          </cell>
          <cell r="BF156">
            <v>5.90975999832153</v>
          </cell>
          <cell r="BG156">
            <v>6.26601982116699</v>
          </cell>
          <cell r="BH156">
            <v>5.80568981170654</v>
          </cell>
          <cell r="BI156">
            <v>5.60844993591309</v>
          </cell>
          <cell r="BJ156">
            <v>5.6184401512146</v>
          </cell>
          <cell r="BK156">
            <v>5.43973016738892</v>
          </cell>
          <cell r="BL156">
            <v>6.10378980636597</v>
          </cell>
          <cell r="BM156">
            <v>6.38872003555298</v>
          </cell>
        </row>
        <row r="157">
          <cell r="A157" t="str">
            <v>Madagascar</v>
          </cell>
          <cell r="B157" t="str">
            <v>MDG</v>
          </cell>
          <cell r="C157" t="str">
            <v>Government expenditure on education, total (% of GDP)</v>
          </cell>
          <cell r="D157" t="str">
            <v>SE.XPD.TOTL.GD.ZS</v>
          </cell>
        </row>
        <row r="157">
          <cell r="Q157">
            <v>3.21737003326416</v>
          </cell>
          <cell r="R157">
            <v>2.71114993095398</v>
          </cell>
          <cell r="S157">
            <v>2.67375993728638</v>
          </cell>
          <cell r="T157">
            <v>2.51668000221252</v>
          </cell>
          <cell r="U157">
            <v>3.25500988960266</v>
          </cell>
          <cell r="V157">
            <v>5.05394983291626</v>
          </cell>
        </row>
        <row r="157">
          <cell r="X157">
            <v>3.97032999992371</v>
          </cell>
          <cell r="Y157">
            <v>3.35711002349854</v>
          </cell>
          <cell r="Z157">
            <v>2.87990999221802</v>
          </cell>
          <cell r="AA157">
            <v>2.32178997993469</v>
          </cell>
          <cell r="AB157">
            <v>1.98900997638702</v>
          </cell>
          <cell r="AC157">
            <v>2.20451998710632</v>
          </cell>
          <cell r="AD157">
            <v>2.07146000862122</v>
          </cell>
        </row>
        <row r="157">
          <cell r="AL157">
            <v>1.7754499912262</v>
          </cell>
        </row>
        <row r="157">
          <cell r="AP157">
            <v>1.53846001625061</v>
          </cell>
          <cell r="AQ157">
            <v>1.58879005908966</v>
          </cell>
          <cell r="AR157">
            <v>2.40500998497009</v>
          </cell>
          <cell r="AS157">
            <v>2.4386899471283</v>
          </cell>
          <cell r="AT157">
            <v>2.707200050354</v>
          </cell>
          <cell r="AU157">
            <v>2.23179006576538</v>
          </cell>
          <cell r="AV157">
            <v>2.61094999313354</v>
          </cell>
          <cell r="AW157">
            <v>2.81261992454529</v>
          </cell>
          <cell r="AX157">
            <v>3.3096399307251</v>
          </cell>
          <cell r="AY157">
            <v>2.83097004890442</v>
          </cell>
          <cell r="AZ157">
            <v>2.90274000167847</v>
          </cell>
          <cell r="BA157">
            <v>2.55433988571167</v>
          </cell>
          <cell r="BB157">
            <v>2.82512998580933</v>
          </cell>
          <cell r="BC157">
            <v>2.75</v>
          </cell>
          <cell r="BD157">
            <v>2.38168001174927</v>
          </cell>
          <cell r="BE157">
            <v>2.34067010879517</v>
          </cell>
          <cell r="BF157">
            <v>1.77693998813629</v>
          </cell>
          <cell r="BG157">
            <v>2.3812301158905</v>
          </cell>
          <cell r="BH157">
            <v>2.21011996269226</v>
          </cell>
          <cell r="BI157">
            <v>2.68719005584717</v>
          </cell>
          <cell r="BJ157">
            <v>2.70137429237366</v>
          </cell>
          <cell r="BK157">
            <v>2.84409999847412</v>
          </cell>
          <cell r="BL157">
            <v>2.99485874176025</v>
          </cell>
          <cell r="BM157">
            <v>3.09570622444153</v>
          </cell>
        </row>
        <row r="158">
          <cell r="A158" t="str">
            <v>Maldives</v>
          </cell>
          <cell r="B158" t="str">
            <v>MDV</v>
          </cell>
          <cell r="C158" t="str">
            <v>Government expenditure on education, total (% of GDP)</v>
          </cell>
          <cell r="D158" t="str">
            <v>SE.XPD.TOTL.GD.ZS</v>
          </cell>
        </row>
        <row r="158">
          <cell r="AU158">
            <v>5.79186010360718</v>
          </cell>
          <cell r="AV158">
            <v>5.32406997680664</v>
          </cell>
          <cell r="AW158">
            <v>4.66160011291504</v>
          </cell>
          <cell r="AX158">
            <v>5.0168399810791</v>
          </cell>
          <cell r="AY158">
            <v>4.64523983001709</v>
          </cell>
          <cell r="AZ158">
            <v>4.41788005828857</v>
          </cell>
          <cell r="BA158">
            <v>4.470290184021</v>
          </cell>
          <cell r="BB158">
            <v>5.08168983459473</v>
          </cell>
          <cell r="BC158">
            <v>3.63328003883362</v>
          </cell>
          <cell r="BD158">
            <v>3.08072996139526</v>
          </cell>
          <cell r="BE158">
            <v>3.34085988998413</v>
          </cell>
          <cell r="BF158">
            <v>3.3882999420166</v>
          </cell>
          <cell r="BG158">
            <v>3.0885899066925</v>
          </cell>
          <cell r="BH158">
            <v>3.88751006126404</v>
          </cell>
          <cell r="BI158">
            <v>3.6869900226593</v>
          </cell>
          <cell r="BJ158">
            <v>3.88747000694275</v>
          </cell>
          <cell r="BK158">
            <v>3.91248989105225</v>
          </cell>
          <cell r="BL158">
            <v>4.12159013748169</v>
          </cell>
        </row>
        <row r="159">
          <cell r="A159" t="str">
            <v>Middle East &amp; North Africa</v>
          </cell>
          <cell r="B159" t="str">
            <v>MEA</v>
          </cell>
          <cell r="C159" t="str">
            <v>Government expenditure on education, total (% of GDP)</v>
          </cell>
          <cell r="D159" t="str">
            <v>SE.XPD.TOTL.GD.ZS</v>
          </cell>
        </row>
        <row r="159">
          <cell r="V159">
            <v>4.54958009719849</v>
          </cell>
        </row>
        <row r="159">
          <cell r="AA159">
            <v>5.44717502593994</v>
          </cell>
        </row>
        <row r="159">
          <cell r="AE159">
            <v>5.33006000518799</v>
          </cell>
        </row>
        <row r="159">
          <cell r="AO159">
            <v>4.67156982421875</v>
          </cell>
        </row>
        <row r="159">
          <cell r="AT159">
            <v>6.20184993743896</v>
          </cell>
        </row>
        <row r="159">
          <cell r="AW159">
            <v>5.37147998809814</v>
          </cell>
          <cell r="AX159">
            <v>4.79442977905273</v>
          </cell>
          <cell r="AY159">
            <v>4.61999988555908</v>
          </cell>
          <cell r="AZ159">
            <v>4.73075985908508</v>
          </cell>
          <cell r="BA159">
            <v>4.28228497505188</v>
          </cell>
          <cell r="BB159">
            <v>4.01509487628937</v>
          </cell>
          <cell r="BC159">
            <v>3.63959002494812</v>
          </cell>
          <cell r="BD159">
            <v>3.45248508453369</v>
          </cell>
          <cell r="BE159">
            <v>3.50372004508972</v>
          </cell>
          <cell r="BF159">
            <v>4.07384014129639</v>
          </cell>
        </row>
        <row r="159">
          <cell r="BH159">
            <v>4.48999977111816</v>
          </cell>
          <cell r="BI159">
            <v>4.84648013114929</v>
          </cell>
          <cell r="BJ159">
            <v>4.91992783546448</v>
          </cell>
          <cell r="BK159">
            <v>5.31887006759644</v>
          </cell>
          <cell r="BL159">
            <v>3.76528489589691</v>
          </cell>
        </row>
        <row r="160">
          <cell r="A160" t="str">
            <v>Mexico</v>
          </cell>
          <cell r="B160" t="str">
            <v>MEX</v>
          </cell>
          <cell r="C160" t="str">
            <v>Government expenditure on education, total (% of GDP)</v>
          </cell>
          <cell r="D160" t="str">
            <v>SE.XPD.TOTL.GD.ZS</v>
          </cell>
        </row>
        <row r="160">
          <cell r="AH160">
            <v>2.28201007843018</v>
          </cell>
          <cell r="AI160">
            <v>2.32498002052307</v>
          </cell>
          <cell r="AJ160">
            <v>2.54800009727478</v>
          </cell>
          <cell r="AK160">
            <v>3.00501990318298</v>
          </cell>
        </row>
        <row r="160">
          <cell r="AM160">
            <v>3.64708995819092</v>
          </cell>
          <cell r="AN160">
            <v>3.69255995750427</v>
          </cell>
        </row>
        <row r="160">
          <cell r="AQ160">
            <v>3.36528992652893</v>
          </cell>
          <cell r="AR160">
            <v>3.53536009788513</v>
          </cell>
          <cell r="AS160">
            <v>3.99243998527527</v>
          </cell>
          <cell r="AT160">
            <v>4.24104022979736</v>
          </cell>
          <cell r="AU160">
            <v>4.45495986938477</v>
          </cell>
          <cell r="AV160">
            <v>5.07257986068726</v>
          </cell>
          <cell r="AW160">
            <v>4.72670984268188</v>
          </cell>
          <cell r="AX160">
            <v>4.84568977355957</v>
          </cell>
          <cell r="AY160">
            <v>4.69992017745972</v>
          </cell>
          <cell r="AZ160">
            <v>4.69050979614258</v>
          </cell>
          <cell r="BA160">
            <v>4.82006978988647</v>
          </cell>
          <cell r="BB160">
            <v>5.18794012069702</v>
          </cell>
          <cell r="BC160">
            <v>5.15922021865845</v>
          </cell>
          <cell r="BD160">
            <v>5.10564994812012</v>
          </cell>
          <cell r="BE160">
            <v>5.10309982299805</v>
          </cell>
          <cell r="BF160">
            <v>4.69605016708374</v>
          </cell>
          <cell r="BG160">
            <v>5.25747013092041</v>
          </cell>
          <cell r="BH160">
            <v>5.22942018508911</v>
          </cell>
          <cell r="BI160">
            <v>4.90681982040405</v>
          </cell>
          <cell r="BJ160">
            <v>4.51821994781494</v>
          </cell>
          <cell r="BK160">
            <v>4.2542200088501</v>
          </cell>
        </row>
        <row r="161">
          <cell r="A161" t="str">
            <v>Marshall Islands</v>
          </cell>
          <cell r="B161" t="str">
            <v>MHL</v>
          </cell>
          <cell r="C161" t="str">
            <v>Government expenditure on education, total (% of GDP)</v>
          </cell>
          <cell r="D161" t="str">
            <v>SE.XPD.TOTL.GD.ZS</v>
          </cell>
        </row>
        <row r="161">
          <cell r="AR161">
            <v>13.7318296432495</v>
          </cell>
        </row>
        <row r="161">
          <cell r="AU161">
            <v>8.20897960662842</v>
          </cell>
          <cell r="AV161">
            <v>11.8198003768921</v>
          </cell>
        </row>
        <row r="161">
          <cell r="BA161">
            <v>17.5599994659424</v>
          </cell>
          <cell r="BB161">
            <v>23.2700004577637</v>
          </cell>
          <cell r="BC161">
            <v>20.5900001525879</v>
          </cell>
          <cell r="BD161">
            <v>19.7099990844727</v>
          </cell>
          <cell r="BE161">
            <v>15.5900001525879</v>
          </cell>
          <cell r="BF161">
            <v>15.9899997711182</v>
          </cell>
          <cell r="BG161">
            <v>15.6700000762939</v>
          </cell>
          <cell r="BH161">
            <v>17.6299991607666</v>
          </cell>
          <cell r="BI161">
            <v>15.2799997329712</v>
          </cell>
          <cell r="BJ161">
            <v>15.2200002670288</v>
          </cell>
          <cell r="BK161">
            <v>15.1999998092651</v>
          </cell>
          <cell r="BL161">
            <v>15.75</v>
          </cell>
        </row>
        <row r="162">
          <cell r="A162" t="str">
            <v>Middle income</v>
          </cell>
          <cell r="B162" t="str">
            <v>MIC</v>
          </cell>
          <cell r="C162" t="str">
            <v>Government expenditure on education, total (% of GDP)</v>
          </cell>
          <cell r="D162" t="str">
            <v>SE.XPD.TOTL.GD.ZS</v>
          </cell>
        </row>
        <row r="162">
          <cell r="AR162">
            <v>3.91616499423981</v>
          </cell>
          <cell r="AS162">
            <v>3.5112099647522</v>
          </cell>
          <cell r="AT162">
            <v>3.6059000492096</v>
          </cell>
          <cell r="AU162">
            <v>3.27149498462677</v>
          </cell>
          <cell r="AV162">
            <v>3.57422995567322</v>
          </cell>
          <cell r="AW162">
            <v>3.46711003780365</v>
          </cell>
          <cell r="AX162">
            <v>3.81596994400025</v>
          </cell>
          <cell r="AY162">
            <v>3.75944495201111</v>
          </cell>
          <cell r="AZ162">
            <v>3.60314989089966</v>
          </cell>
          <cell r="BA162">
            <v>3.94865000247955</v>
          </cell>
          <cell r="BB162">
            <v>4.34242010116577</v>
          </cell>
          <cell r="BC162">
            <v>4.02741503715515</v>
          </cell>
          <cell r="BD162">
            <v>3.91682505607605</v>
          </cell>
          <cell r="BE162">
            <v>3.79310011863709</v>
          </cell>
          <cell r="BF162">
            <v>4.0903799533844</v>
          </cell>
          <cell r="BG162">
            <v>3.98882484436036</v>
          </cell>
          <cell r="BH162">
            <v>4.15472006797791</v>
          </cell>
          <cell r="BI162">
            <v>4.29944491386414</v>
          </cell>
          <cell r="BJ162">
            <v>4.37884998321533</v>
          </cell>
          <cell r="BK162">
            <v>4.2542200088501</v>
          </cell>
          <cell r="BL162">
            <v>3.81996011734009</v>
          </cell>
        </row>
        <row r="163">
          <cell r="A163" t="str">
            <v>North Macedonia</v>
          </cell>
          <cell r="B163" t="str">
            <v>MKD</v>
          </cell>
          <cell r="C163" t="str">
            <v>Government expenditure on education, total (% of GDP)</v>
          </cell>
          <cell r="D163" t="str">
            <v>SE.XPD.TOTL.GD.ZS</v>
          </cell>
        </row>
        <row r="163">
          <cell r="AK163">
            <v>4.73344993591309</v>
          </cell>
          <cell r="AL163">
            <v>4.63056993484497</v>
          </cell>
          <cell r="AM163">
            <v>4.52628993988037</v>
          </cell>
          <cell r="AN163">
            <v>4.27123022079468</v>
          </cell>
          <cell r="AO163">
            <v>4.30311012268066</v>
          </cell>
        </row>
        <row r="163">
          <cell r="AU163">
            <v>3.30014991760254</v>
          </cell>
        </row>
        <row r="164">
          <cell r="A164" t="str">
            <v>Mali</v>
          </cell>
          <cell r="B164" t="str">
            <v>MLI</v>
          </cell>
          <cell r="C164" t="str">
            <v>Government expenditure on education, total (% of GDP)</v>
          </cell>
          <cell r="D164" t="str">
            <v>SE.XPD.TOTL.GD.ZS</v>
          </cell>
        </row>
        <row r="164">
          <cell r="W164">
            <v>3.55959010124207</v>
          </cell>
        </row>
        <row r="164">
          <cell r="Y164">
            <v>3.47065997123718</v>
          </cell>
          <cell r="Z164">
            <v>3.44794011116028</v>
          </cell>
          <cell r="AA164">
            <v>3.27885007858276</v>
          </cell>
        </row>
        <row r="164">
          <cell r="AE164">
            <v>2.43536996841431</v>
          </cell>
        </row>
        <row r="164">
          <cell r="AQ164">
            <v>2.64959001541138</v>
          </cell>
          <cell r="AR164">
            <v>2.23183989524841</v>
          </cell>
          <cell r="AS164">
            <v>2.97156000137329</v>
          </cell>
          <cell r="AT164">
            <v>2.65844988822937</v>
          </cell>
          <cell r="AU164">
            <v>2.8962299823761</v>
          </cell>
          <cell r="AV164">
            <v>3.80559992790222</v>
          </cell>
          <cell r="AW164">
            <v>3.85922002792358</v>
          </cell>
          <cell r="AX164">
            <v>3.52218008041382</v>
          </cell>
        </row>
        <row r="164">
          <cell r="BA164">
            <v>3.403559923172</v>
          </cell>
          <cell r="BB164">
            <v>3.86904001235962</v>
          </cell>
          <cell r="BC164">
            <v>3.34388995170593</v>
          </cell>
          <cell r="BD164">
            <v>3.75423002243042</v>
          </cell>
          <cell r="BE164">
            <v>3.47949004173279</v>
          </cell>
          <cell r="BF164">
            <v>3.28465008735657</v>
          </cell>
          <cell r="BG164">
            <v>3.64819002151489</v>
          </cell>
          <cell r="BH164">
            <v>3.80152010917664</v>
          </cell>
          <cell r="BI164">
            <v>3.09477996826172</v>
          </cell>
          <cell r="BJ164">
            <v>3.78976988792419</v>
          </cell>
          <cell r="BK164">
            <v>3.90556502342224</v>
          </cell>
          <cell r="BL164">
            <v>3.48410224914551</v>
          </cell>
          <cell r="BM164">
            <v>3.76343131065369</v>
          </cell>
        </row>
        <row r="165">
          <cell r="A165" t="str">
            <v>Malta</v>
          </cell>
          <cell r="B165" t="str">
            <v>MLT</v>
          </cell>
          <cell r="C165" t="str">
            <v>Government expenditure on education, total (% of GDP)</v>
          </cell>
          <cell r="D165" t="str">
            <v>SE.XPD.TOTL.GD.ZS</v>
          </cell>
        </row>
        <row r="165">
          <cell r="P165">
            <v>6.15196990966797</v>
          </cell>
          <cell r="Q165">
            <v>5.54999017715454</v>
          </cell>
          <cell r="R165">
            <v>5.269700050354</v>
          </cell>
          <cell r="S165">
            <v>4.4931001663208</v>
          </cell>
          <cell r="T165">
            <v>4.42221021652222</v>
          </cell>
          <cell r="U165">
            <v>3.83189010620117</v>
          </cell>
          <cell r="V165">
            <v>3.89760994911194</v>
          </cell>
          <cell r="W165">
            <v>3.34882998466492</v>
          </cell>
          <cell r="X165">
            <v>3.15364003181458</v>
          </cell>
        </row>
        <row r="165">
          <cell r="Z165">
            <v>2.86532998085022</v>
          </cell>
          <cell r="AA165">
            <v>2.85407996177673</v>
          </cell>
          <cell r="AB165">
            <v>3.31469011306763</v>
          </cell>
          <cell r="AC165">
            <v>3.07872009277344</v>
          </cell>
          <cell r="AD165">
            <v>3.24833989143372</v>
          </cell>
          <cell r="AE165">
            <v>3.10572004318237</v>
          </cell>
          <cell r="AF165">
            <v>3.16531991958618</v>
          </cell>
          <cell r="AG165">
            <v>3.33823990821838</v>
          </cell>
          <cell r="AH165">
            <v>3.58874011039734</v>
          </cell>
          <cell r="AI165">
            <v>3.83141994476318</v>
          </cell>
          <cell r="AJ165">
            <v>3.92030000686646</v>
          </cell>
          <cell r="AK165">
            <v>4.31409978866577</v>
          </cell>
        </row>
        <row r="165">
          <cell r="AQ165">
            <v>4.18472003936768</v>
          </cell>
        </row>
        <row r="165">
          <cell r="AU165">
            <v>4.14305019378662</v>
          </cell>
        </row>
        <row r="165">
          <cell r="AW165">
            <v>4.43492984771729</v>
          </cell>
        </row>
        <row r="165">
          <cell r="AZ165">
            <v>5.94750022888184</v>
          </cell>
          <cell r="BA165">
            <v>5.50121021270752</v>
          </cell>
          <cell r="BB165">
            <v>5.07039022445679</v>
          </cell>
          <cell r="BC165">
            <v>6.25004005432129</v>
          </cell>
          <cell r="BD165">
            <v>7.69612979888916</v>
          </cell>
          <cell r="BE165">
            <v>6.34545993804932</v>
          </cell>
          <cell r="BF165">
            <v>7.57923984527588</v>
          </cell>
          <cell r="BG165">
            <v>7.00420999526978</v>
          </cell>
          <cell r="BH165">
            <v>5.02398014068604</v>
          </cell>
          <cell r="BI165">
            <v>5.08445978164673</v>
          </cell>
          <cell r="BJ165">
            <v>4.65162992477417</v>
          </cell>
        </row>
        <row r="166">
          <cell r="A166" t="str">
            <v>Myanmar</v>
          </cell>
          <cell r="B166" t="str">
            <v>MMR</v>
          </cell>
          <cell r="C166" t="str">
            <v>Government expenditure on education, total (% of GDP)</v>
          </cell>
          <cell r="D166" t="str">
            <v>SE.XPD.TOTL.GD.ZS</v>
          </cell>
        </row>
        <row r="166">
          <cell r="Q166">
            <v>2.88960003852844</v>
          </cell>
          <cell r="R166">
            <v>3.32552003860474</v>
          </cell>
        </row>
        <row r="166">
          <cell r="T166">
            <v>2.47420001029968</v>
          </cell>
          <cell r="U166">
            <v>1.89257001876831</v>
          </cell>
          <cell r="V166">
            <v>1.76490998268127</v>
          </cell>
          <cell r="W166">
            <v>1.70678997039795</v>
          </cell>
        </row>
        <row r="166">
          <cell r="AN166">
            <v>1.36478996276855</v>
          </cell>
        </row>
        <row r="166">
          <cell r="BC166">
            <v>0.899999976158142</v>
          </cell>
          <cell r="BD166">
            <v>0.850319981575012</v>
          </cell>
          <cell r="BE166">
            <v>1.60000002384186</v>
          </cell>
          <cell r="BF166">
            <v>2.09999990463257</v>
          </cell>
          <cell r="BG166">
            <v>1.89999997615814</v>
          </cell>
          <cell r="BH166">
            <v>2.09999990463257</v>
          </cell>
          <cell r="BI166">
            <v>1.89999997615814</v>
          </cell>
          <cell r="BJ166">
            <v>2.32633996009827</v>
          </cell>
          <cell r="BK166">
            <v>2.15748000144959</v>
          </cell>
          <cell r="BL166">
            <v>2.13986992835999</v>
          </cell>
        </row>
        <row r="167">
          <cell r="A167" t="str">
            <v>Middle East &amp; North Africa (excluding high income)</v>
          </cell>
          <cell r="B167" t="str">
            <v>MNA</v>
          </cell>
          <cell r="C167" t="str">
            <v>Government expenditure on education, total (% of GDP)</v>
          </cell>
          <cell r="D167" t="str">
            <v>SE.XPD.TOTL.GD.ZS</v>
          </cell>
        </row>
        <row r="167">
          <cell r="V167">
            <v>4.98291993141174</v>
          </cell>
        </row>
        <row r="167">
          <cell r="Y167">
            <v>4.84019494056701</v>
          </cell>
        </row>
        <row r="167">
          <cell r="AA167">
            <v>5.7051751613617</v>
          </cell>
        </row>
        <row r="167">
          <cell r="AH167">
            <v>4.31710004806519</v>
          </cell>
        </row>
        <row r="167">
          <cell r="AO167">
            <v>4.18530988693237</v>
          </cell>
        </row>
        <row r="167">
          <cell r="AY167">
            <v>4.61999988555908</v>
          </cell>
          <cell r="AZ167">
            <v>4.86470985412598</v>
          </cell>
          <cell r="BA167">
            <v>4.33701992034912</v>
          </cell>
          <cell r="BB167">
            <v>5.13013982772827</v>
          </cell>
          <cell r="BC167">
            <v>3.62591505050659</v>
          </cell>
          <cell r="BD167">
            <v>3.44248509407044</v>
          </cell>
          <cell r="BE167">
            <v>3.43414998054504</v>
          </cell>
          <cell r="BF167">
            <v>3.81126499176025</v>
          </cell>
        </row>
        <row r="167">
          <cell r="BH167">
            <v>4.21042490005493</v>
          </cell>
          <cell r="BI167">
            <v>4.38000011444091</v>
          </cell>
          <cell r="BJ167">
            <v>4.2559700012207</v>
          </cell>
          <cell r="BK167">
            <v>4.63711500167847</v>
          </cell>
          <cell r="BL167">
            <v>3.32583498954773</v>
          </cell>
        </row>
        <row r="168">
          <cell r="A168" t="str">
            <v>Montenegro</v>
          </cell>
          <cell r="B168" t="str">
            <v>MNE</v>
          </cell>
          <cell r="C168" t="str">
            <v>Government expenditure on education, total (% of GDP)</v>
          </cell>
          <cell r="D168" t="str">
            <v>SE.XPD.TOTL.GD.ZS</v>
          </cell>
        </row>
        <row r="169">
          <cell r="A169" t="str">
            <v>Mongolia</v>
          </cell>
          <cell r="B169" t="str">
            <v>MNG</v>
          </cell>
          <cell r="C169" t="str">
            <v>Government expenditure on education, total (% of GDP)</v>
          </cell>
          <cell r="D169" t="str">
            <v>SE.XPD.TOTL.GD.ZS</v>
          </cell>
        </row>
        <row r="169">
          <cell r="AP169">
            <v>3.948970079422</v>
          </cell>
          <cell r="AQ169">
            <v>5.49302005767822</v>
          </cell>
          <cell r="AR169">
            <v>5.14565992355347</v>
          </cell>
          <cell r="AS169">
            <v>5.55037021636963</v>
          </cell>
        </row>
        <row r="169">
          <cell r="AU169">
            <v>7.21078014373779</v>
          </cell>
        </row>
        <row r="169">
          <cell r="AW169">
            <v>4.32572984695435</v>
          </cell>
        </row>
        <row r="169">
          <cell r="AZ169">
            <v>4.69013023376465</v>
          </cell>
        </row>
        <row r="169">
          <cell r="BB169">
            <v>5.14484977722168</v>
          </cell>
          <cell r="BC169">
            <v>4.64510011672974</v>
          </cell>
          <cell r="BD169">
            <v>4.60902976989746</v>
          </cell>
          <cell r="BE169">
            <v>5.19520998001099</v>
          </cell>
          <cell r="BF169">
            <v>4.94077014923096</v>
          </cell>
          <cell r="BG169">
            <v>4.71484994888306</v>
          </cell>
          <cell r="BH169">
            <v>4.22361993789673</v>
          </cell>
          <cell r="BI169">
            <v>5.18310022354126</v>
          </cell>
          <cell r="BJ169">
            <v>4.06897020339966</v>
          </cell>
          <cell r="BK169">
            <v>6.17301988601685</v>
          </cell>
          <cell r="BL169">
            <v>4.94088983535767</v>
          </cell>
        </row>
        <row r="170">
          <cell r="A170" t="str">
            <v>Northern Mariana Islands</v>
          </cell>
          <cell r="B170" t="str">
            <v>MNP</v>
          </cell>
          <cell r="C170" t="str">
            <v>Government expenditure on education, total (% of GDP)</v>
          </cell>
          <cell r="D170" t="str">
            <v>SE.XPD.TOTL.GD.ZS</v>
          </cell>
        </row>
        <row r="171">
          <cell r="A171" t="str">
            <v>Mozambique</v>
          </cell>
          <cell r="B171" t="str">
            <v>MOZ</v>
          </cell>
          <cell r="C171" t="str">
            <v>Government expenditure on education, total (% of GDP)</v>
          </cell>
          <cell r="D171" t="str">
            <v>SE.XPD.TOTL.GD.ZS</v>
          </cell>
        </row>
        <row r="171">
          <cell r="AQ171">
            <v>1.89967000484467</v>
          </cell>
          <cell r="AR171">
            <v>2.77801990509033</v>
          </cell>
        </row>
        <row r="171">
          <cell r="AW171">
            <v>3.32669997215271</v>
          </cell>
          <cell r="AX171">
            <v>4.00578022003174</v>
          </cell>
          <cell r="AY171">
            <v>3.87146997451782</v>
          </cell>
        </row>
        <row r="171">
          <cell r="BC171">
            <v>5.95292997360229</v>
          </cell>
          <cell r="BD171">
            <v>6.26040983200073</v>
          </cell>
          <cell r="BE171">
            <v>5.67216014862061</v>
          </cell>
          <cell r="BF171">
            <v>6.1153302192688</v>
          </cell>
          <cell r="BG171">
            <v>6.87632989883423</v>
          </cell>
          <cell r="BH171">
            <v>6.01082992553711</v>
          </cell>
          <cell r="BI171">
            <v>5.86503982543945</v>
          </cell>
          <cell r="BJ171">
            <v>5.50555992126465</v>
          </cell>
          <cell r="BK171">
            <v>5.45218992233276</v>
          </cell>
          <cell r="BL171">
            <v>6.0844202041626</v>
          </cell>
          <cell r="BM171">
            <v>6.26058864593506</v>
          </cell>
        </row>
        <row r="172">
          <cell r="A172" t="str">
            <v>Mauritania</v>
          </cell>
          <cell r="B172" t="str">
            <v>MRT</v>
          </cell>
          <cell r="C172" t="str">
            <v>Government expenditure on education, total (% of GDP)</v>
          </cell>
          <cell r="D172" t="str">
            <v>SE.XPD.TOTL.GD.ZS</v>
          </cell>
        </row>
        <row r="172">
          <cell r="AP172">
            <v>1.58580005168915</v>
          </cell>
        </row>
        <row r="172">
          <cell r="AR172">
            <v>1.72203004360199</v>
          </cell>
        </row>
        <row r="172">
          <cell r="AT172">
            <v>2.10683989524841</v>
          </cell>
          <cell r="AU172">
            <v>2.27714991569519</v>
          </cell>
          <cell r="AV172">
            <v>2.36501002311707</v>
          </cell>
          <cell r="AW172">
            <v>1.9507999420166</v>
          </cell>
        </row>
        <row r="172">
          <cell r="AY172">
            <v>1.95851004123688</v>
          </cell>
        </row>
        <row r="172">
          <cell r="BD172">
            <v>2.33102011680603</v>
          </cell>
          <cell r="BE172">
            <v>2.15821003913879</v>
          </cell>
          <cell r="BF172">
            <v>2.29354000091553</v>
          </cell>
        </row>
        <row r="172">
          <cell r="BI172">
            <v>1.94405996799469</v>
          </cell>
        </row>
        <row r="172">
          <cell r="BL172">
            <v>1.82437002658844</v>
          </cell>
          <cell r="BM172">
            <v>1.88116002082825</v>
          </cell>
        </row>
        <row r="173">
          <cell r="A173" t="str">
            <v>Mauritius</v>
          </cell>
          <cell r="B173" t="str">
            <v>MUS</v>
          </cell>
          <cell r="C173" t="str">
            <v>Government expenditure on education, total (% of GDP)</v>
          </cell>
          <cell r="D173" t="str">
            <v>SE.XPD.TOTL.GD.ZS</v>
          </cell>
        </row>
        <row r="173">
          <cell r="V173">
            <v>4.44089984893799</v>
          </cell>
          <cell r="W173">
            <v>5.56596994400024</v>
          </cell>
        </row>
        <row r="173">
          <cell r="Z173">
            <v>5.05397987365723</v>
          </cell>
          <cell r="AA173">
            <v>4.60377979278564</v>
          </cell>
          <cell r="AB173">
            <v>4.45373010635376</v>
          </cell>
          <cell r="AC173">
            <v>4.08681011199951</v>
          </cell>
          <cell r="AD173">
            <v>3.96308994293213</v>
          </cell>
          <cell r="AE173">
            <v>3.48357009887695</v>
          </cell>
          <cell r="AF173">
            <v>3.05735993385315</v>
          </cell>
          <cell r="AG173">
            <v>3.13144993782043</v>
          </cell>
          <cell r="AH173">
            <v>3.51567006111145</v>
          </cell>
          <cell r="AI173">
            <v>3.17034006118774</v>
          </cell>
          <cell r="AJ173">
            <v>3.50989007949829</v>
          </cell>
        </row>
        <row r="173">
          <cell r="AR173">
            <v>3.9397599697113</v>
          </cell>
          <cell r="AS173">
            <v>3.76910996437073</v>
          </cell>
          <cell r="AT173">
            <v>3.11486005783081</v>
          </cell>
          <cell r="AU173">
            <v>3.06089997291565</v>
          </cell>
          <cell r="AV173">
            <v>4.41583013534546</v>
          </cell>
          <cell r="AW173">
            <v>4.31306982040405</v>
          </cell>
          <cell r="AX173">
            <v>4.07819986343384</v>
          </cell>
          <cell r="AY173">
            <v>3.69751000404358</v>
          </cell>
          <cell r="AZ173">
            <v>3.18540000915527</v>
          </cell>
          <cell r="BA173">
            <v>3.06307005882263</v>
          </cell>
          <cell r="BB173">
            <v>3.04731011390686</v>
          </cell>
          <cell r="BC173">
            <v>3.55147004127502</v>
          </cell>
          <cell r="BD173">
            <v>3.33207011222839</v>
          </cell>
          <cell r="BE173">
            <v>3.41820001602173</v>
          </cell>
          <cell r="BF173">
            <v>3.61578989028931</v>
          </cell>
          <cell r="BG173">
            <v>4.91695022583008</v>
          </cell>
          <cell r="BH173">
            <v>4.88667011260986</v>
          </cell>
          <cell r="BI173">
            <v>5.01359987258911</v>
          </cell>
          <cell r="BJ173">
            <v>5.02312994003296</v>
          </cell>
          <cell r="BK173">
            <v>4.83458995819092</v>
          </cell>
          <cell r="BL173">
            <v>4.71929979324341</v>
          </cell>
          <cell r="BM173">
            <v>4.60817003250122</v>
          </cell>
        </row>
        <row r="174">
          <cell r="A174" t="str">
            <v>Malawi</v>
          </cell>
          <cell r="B174" t="str">
            <v>MWI</v>
          </cell>
          <cell r="C174" t="str">
            <v>Government expenditure on education, total (% of GDP)</v>
          </cell>
          <cell r="D174" t="str">
            <v>SE.XPD.TOTL.GD.ZS</v>
          </cell>
        </row>
        <row r="174">
          <cell r="P174">
            <v>4.40478992462158</v>
          </cell>
          <cell r="Q174">
            <v>3.38339996337891</v>
          </cell>
          <cell r="R174">
            <v>3.33149003982544</v>
          </cell>
          <cell r="S174">
            <v>3.08709001541138</v>
          </cell>
          <cell r="T174">
            <v>2.70378994941711</v>
          </cell>
          <cell r="U174">
            <v>2.42231011390686</v>
          </cell>
        </row>
        <row r="174">
          <cell r="AE174">
            <v>3.19866991043091</v>
          </cell>
          <cell r="AF174">
            <v>3.52507996559143</v>
          </cell>
          <cell r="AG174">
            <v>3.17143988609314</v>
          </cell>
          <cell r="AH174">
            <v>3.17635011672974</v>
          </cell>
          <cell r="AI174">
            <v>3.27053999900818</v>
          </cell>
        </row>
        <row r="174">
          <cell r="AN174">
            <v>4.00885009765625</v>
          </cell>
          <cell r="AO174">
            <v>5.38125991821289</v>
          </cell>
        </row>
        <row r="174">
          <cell r="AR174">
            <v>4.99490976333618</v>
          </cell>
          <cell r="AS174">
            <v>5.24797010421753</v>
          </cell>
          <cell r="AT174">
            <v>4.50897979736328</v>
          </cell>
        </row>
        <row r="174">
          <cell r="AV174">
            <v>3.21566009521484</v>
          </cell>
        </row>
        <row r="174">
          <cell r="BC174">
            <v>3.53979992866516</v>
          </cell>
          <cell r="BD174">
            <v>4.1526198387146</v>
          </cell>
        </row>
        <row r="174">
          <cell r="BF174">
            <v>5.41617012023926</v>
          </cell>
          <cell r="BG174">
            <v>4.83983993530273</v>
          </cell>
          <cell r="BH174">
            <v>5.60866022109985</v>
          </cell>
          <cell r="BI174">
            <v>4.74856996536255</v>
          </cell>
          <cell r="BJ174">
            <v>4.03133010864258</v>
          </cell>
          <cell r="BK174">
            <v>3.32295989990234</v>
          </cell>
          <cell r="BL174">
            <v>3.71131992340088</v>
          </cell>
          <cell r="BM174">
            <v>2.90761995315552</v>
          </cell>
        </row>
        <row r="175">
          <cell r="A175" t="str">
            <v>Malaysia</v>
          </cell>
          <cell r="B175" t="str">
            <v>MYS</v>
          </cell>
          <cell r="C175" t="str">
            <v>Government expenditure on education, total (% of GDP)</v>
          </cell>
          <cell r="D175" t="str">
            <v>SE.XPD.TOTL.GD.ZS</v>
          </cell>
        </row>
        <row r="175">
          <cell r="P175">
            <v>4.55094003677368</v>
          </cell>
        </row>
        <row r="175">
          <cell r="X175">
            <v>5.08760976791382</v>
          </cell>
          <cell r="Y175">
            <v>5.72619009017944</v>
          </cell>
          <cell r="Z175">
            <v>6.69696998596191</v>
          </cell>
          <cell r="AA175">
            <v>7.03278017044067</v>
          </cell>
        </row>
        <row r="175">
          <cell r="AC175">
            <v>5.66629981994629</v>
          </cell>
          <cell r="AD175">
            <v>6.1111102104187</v>
          </cell>
          <cell r="AE175">
            <v>7.24336004257202</v>
          </cell>
          <cell r="AF175">
            <v>6.32600021362305</v>
          </cell>
        </row>
        <row r="175">
          <cell r="AK175">
            <v>5.11143016815186</v>
          </cell>
          <cell r="AL175">
            <v>4.65463018417358</v>
          </cell>
          <cell r="AM175">
            <v>4.70528984069824</v>
          </cell>
          <cell r="AN175">
            <v>4.3425498008728</v>
          </cell>
          <cell r="AO175">
            <v>4.91384983062744</v>
          </cell>
          <cell r="AP175">
            <v>4.62037992477417</v>
          </cell>
        </row>
        <row r="175">
          <cell r="AR175">
            <v>5.68678998947144</v>
          </cell>
          <cell r="AS175">
            <v>5.9716100692749</v>
          </cell>
          <cell r="AT175">
            <v>7.48446989059448</v>
          </cell>
          <cell r="AU175">
            <v>7.65792989730835</v>
          </cell>
          <cell r="AV175">
            <v>7.50288009643555</v>
          </cell>
          <cell r="AW175">
            <v>5.92389011383057</v>
          </cell>
        </row>
        <row r="175">
          <cell r="AY175">
            <v>4.48576021194458</v>
          </cell>
          <cell r="AZ175">
            <v>4.37253999710083</v>
          </cell>
          <cell r="BA175">
            <v>3.95851993560791</v>
          </cell>
          <cell r="BB175">
            <v>5.97418022155762</v>
          </cell>
          <cell r="BC175">
            <v>4.96645021438599</v>
          </cell>
          <cell r="BD175">
            <v>5.76293992996216</v>
          </cell>
          <cell r="BE175">
            <v>5.73902988433838</v>
          </cell>
          <cell r="BF175">
            <v>5.48120021820068</v>
          </cell>
          <cell r="BG175">
            <v>5.21263980865479</v>
          </cell>
          <cell r="BH175">
            <v>4.89486980438232</v>
          </cell>
          <cell r="BI175">
            <v>4.75192022323608</v>
          </cell>
          <cell r="BJ175">
            <v>4.6753101348877</v>
          </cell>
          <cell r="BK175">
            <v>4.47865009307861</v>
          </cell>
          <cell r="BL175">
            <v>4.15661001205444</v>
          </cell>
          <cell r="BM175">
            <v>3.91697001457214</v>
          </cell>
        </row>
        <row r="176">
          <cell r="A176" t="str">
            <v>North America</v>
          </cell>
          <cell r="B176" t="str">
            <v>NAC</v>
          </cell>
          <cell r="C176" t="str">
            <v>Government expenditure on education, total (% of GDP)</v>
          </cell>
          <cell r="D176" t="str">
            <v>SE.XPD.TOTL.GD.ZS</v>
          </cell>
        </row>
        <row r="176">
          <cell r="P176">
            <v>7.71018981933594</v>
          </cell>
          <cell r="Q176">
            <v>7.61540985107422</v>
          </cell>
          <cell r="R176">
            <v>7.03749990463257</v>
          </cell>
          <cell r="S176">
            <v>6.68963003158569</v>
          </cell>
          <cell r="T176">
            <v>6.4429497718811</v>
          </cell>
          <cell r="U176">
            <v>6.72099018096924</v>
          </cell>
          <cell r="V176">
            <v>6.73353004455566</v>
          </cell>
          <cell r="W176">
            <v>7.09767007827759</v>
          </cell>
          <cell r="X176">
            <v>6.71474981307983</v>
          </cell>
          <cell r="Y176">
            <v>6.48467016220093</v>
          </cell>
          <cell r="Z176">
            <v>6.43061017990112</v>
          </cell>
          <cell r="AA176">
            <v>6.51913976669312</v>
          </cell>
          <cell r="AB176">
            <v>6.88043022155762</v>
          </cell>
          <cell r="AC176">
            <v>6.64404010772705</v>
          </cell>
          <cell r="AD176">
            <v>6.2128701210022</v>
          </cell>
          <cell r="AE176">
            <v>6.04418992996216</v>
          </cell>
          <cell r="AF176">
            <v>6.32446002960205</v>
          </cell>
          <cell r="AG176">
            <v>6.17614984512329</v>
          </cell>
          <cell r="AH176">
            <v>6.09832000732422</v>
          </cell>
          <cell r="AI176">
            <v>5.9919900894165</v>
          </cell>
          <cell r="AJ176">
            <v>6.88430023193359</v>
          </cell>
          <cell r="AK176">
            <v>6.77093982696533</v>
          </cell>
          <cell r="AL176">
            <v>7.70425987243652</v>
          </cell>
          <cell r="AM176">
            <v>6.68001985549927</v>
          </cell>
          <cell r="AN176">
            <v>6.32445001602173</v>
          </cell>
        </row>
        <row r="176">
          <cell r="AQ176">
            <v>5.49377012252808</v>
          </cell>
          <cell r="AR176">
            <v>5.53079986572266</v>
          </cell>
          <cell r="AS176">
            <v>5.42331981658936</v>
          </cell>
          <cell r="AT176">
            <v>4.95303010940552</v>
          </cell>
          <cell r="AU176">
            <v>4.99308013916016</v>
          </cell>
        </row>
        <row r="176">
          <cell r="AX176">
            <v>4.76588010787964</v>
          </cell>
        </row>
        <row r="176">
          <cell r="AZ176">
            <v>4.7664098739624</v>
          </cell>
          <cell r="BA176">
            <v>4.62612009048462</v>
          </cell>
          <cell r="BB176">
            <v>4.84057998657227</v>
          </cell>
          <cell r="BC176">
            <v>5.356369972229</v>
          </cell>
          <cell r="BD176">
            <v>5.26205015182495</v>
          </cell>
        </row>
        <row r="176">
          <cell r="BH176">
            <v>4.95341014862061</v>
          </cell>
          <cell r="BI176">
            <v>4.79815006256104</v>
          </cell>
          <cell r="BJ176">
            <v>5.10922002792358</v>
          </cell>
          <cell r="BK176">
            <v>4.91233015060425</v>
          </cell>
        </row>
        <row r="177">
          <cell r="A177" t="str">
            <v>Namibia</v>
          </cell>
          <cell r="B177" t="str">
            <v>NAM</v>
          </cell>
          <cell r="C177" t="str">
            <v>Government expenditure on education, total (% of GDP)</v>
          </cell>
          <cell r="D177" t="str">
            <v>SE.XPD.TOTL.GD.ZS</v>
          </cell>
        </row>
        <row r="177">
          <cell r="AR177">
            <v>7.13076019287109</v>
          </cell>
          <cell r="AS177">
            <v>6.901780128479</v>
          </cell>
          <cell r="AT177">
            <v>6.88886976242065</v>
          </cell>
          <cell r="AU177">
            <v>6.7423300743103</v>
          </cell>
          <cell r="AV177">
            <v>6.13713979721069</v>
          </cell>
        </row>
        <row r="177">
          <cell r="AY177">
            <v>6.03171014785767</v>
          </cell>
        </row>
        <row r="177">
          <cell r="BA177">
            <v>6.40342998504639</v>
          </cell>
        </row>
        <row r="177">
          <cell r="BC177">
            <v>8.24330043792725</v>
          </cell>
        </row>
        <row r="177">
          <cell r="BF177">
            <v>8.60933208465576</v>
          </cell>
          <cell r="BG177">
            <v>9.57785415649414</v>
          </cell>
          <cell r="BH177">
            <v>9.85076808929443</v>
          </cell>
          <cell r="BI177">
            <v>10.6387958526611</v>
          </cell>
          <cell r="BJ177">
            <v>9.70867252349854</v>
          </cell>
          <cell r="BK177">
            <v>8.88112258911133</v>
          </cell>
          <cell r="BL177">
            <v>8.92702674865723</v>
          </cell>
          <cell r="BM177">
            <v>9.44689655303955</v>
          </cell>
          <cell r="BN177">
            <v>9.6404914855957</v>
          </cell>
        </row>
        <row r="178">
          <cell r="A178" t="str">
            <v>New Caledonia</v>
          </cell>
          <cell r="B178" t="str">
            <v>NCL</v>
          </cell>
          <cell r="C178" t="str">
            <v>Government expenditure on education, total (% of GDP)</v>
          </cell>
          <cell r="D178" t="str">
            <v>SE.XPD.TOTL.GD.ZS</v>
          </cell>
        </row>
        <row r="179">
          <cell r="A179" t="str">
            <v>Niger</v>
          </cell>
          <cell r="B179" t="str">
            <v>NER</v>
          </cell>
          <cell r="C179" t="str">
            <v>Government expenditure on education, total (% of GDP)</v>
          </cell>
          <cell r="D179" t="str">
            <v>SE.XPD.TOTL.GD.ZS</v>
          </cell>
        </row>
        <row r="179">
          <cell r="P179">
            <v>1.0522700548172</v>
          </cell>
        </row>
        <row r="179">
          <cell r="AI179">
            <v>2.07436990737915</v>
          </cell>
          <cell r="AJ179">
            <v>2.30833005905151</v>
          </cell>
          <cell r="AK179">
            <v>2.24298000335693</v>
          </cell>
          <cell r="AL179">
            <v>2.06511998176575</v>
          </cell>
          <cell r="AM179">
            <v>2.26538991928101</v>
          </cell>
          <cell r="AN179">
            <v>2.32975006103516</v>
          </cell>
          <cell r="AO179">
            <v>2.14418005943298</v>
          </cell>
        </row>
        <row r="179">
          <cell r="AR179">
            <v>2.56853008270264</v>
          </cell>
          <cell r="AS179">
            <v>2.5650200843811</v>
          </cell>
          <cell r="AT179">
            <v>2.27981996536255</v>
          </cell>
          <cell r="AU179">
            <v>2.40134000778198</v>
          </cell>
          <cell r="AV179">
            <v>1.93705999851227</v>
          </cell>
        </row>
        <row r="179">
          <cell r="AY179">
            <v>2.55852007865906</v>
          </cell>
          <cell r="AZ179">
            <v>3.01462006568909</v>
          </cell>
          <cell r="BA179">
            <v>2.72311997413635</v>
          </cell>
          <cell r="BB179">
            <v>3.33588004112244</v>
          </cell>
          <cell r="BC179">
            <v>2.7219500541687</v>
          </cell>
          <cell r="BD179">
            <v>3.07762002944946</v>
          </cell>
          <cell r="BE179">
            <v>3.1868200302124</v>
          </cell>
          <cell r="BF179">
            <v>3.68952989578247</v>
          </cell>
          <cell r="BG179">
            <v>5.10368013381958</v>
          </cell>
          <cell r="BH179">
            <v>4.48669004440308</v>
          </cell>
          <cell r="BI179">
            <v>2.95843005180359</v>
          </cell>
          <cell r="BJ179">
            <v>2.57818007469177</v>
          </cell>
          <cell r="BK179">
            <v>3.457279920578</v>
          </cell>
          <cell r="BL179">
            <v>3.52752876281738</v>
          </cell>
          <cell r="BM179">
            <v>3.83761262893677</v>
          </cell>
        </row>
        <row r="180">
          <cell r="A180" t="str">
            <v>Nigeria</v>
          </cell>
          <cell r="B180" t="str">
            <v>NGA</v>
          </cell>
          <cell r="C180" t="str">
            <v>Government expenditure on education, total (% of GDP)</v>
          </cell>
          <cell r="D180" t="str">
            <v>SE.XPD.TOTL.GD.ZS</v>
          </cell>
        </row>
        <row r="180">
          <cell r="S180">
            <v>3.21017003059387</v>
          </cell>
          <cell r="T180">
            <v>3.0636899471283</v>
          </cell>
        </row>
        <row r="181">
          <cell r="A181" t="str">
            <v>Nicaragua</v>
          </cell>
          <cell r="B181" t="str">
            <v>NIC</v>
          </cell>
          <cell r="C181" t="str">
            <v>Government expenditure on education, total (% of GDP)</v>
          </cell>
          <cell r="D181" t="str">
            <v>SE.XPD.TOTL.GD.ZS</v>
          </cell>
        </row>
        <row r="181">
          <cell r="O181">
            <v>2.03858995437622</v>
          </cell>
          <cell r="P181">
            <v>2.49202990531921</v>
          </cell>
        </row>
        <row r="181">
          <cell r="X181">
            <v>2.82277989387512</v>
          </cell>
          <cell r="Y181">
            <v>3.26240992546082</v>
          </cell>
        </row>
        <row r="181">
          <cell r="AA181">
            <v>3.79268002510071</v>
          </cell>
        </row>
        <row r="181">
          <cell r="AC181">
            <v>5.97889995574951</v>
          </cell>
        </row>
        <row r="181">
          <cell r="AF181">
            <v>5.35174989700317</v>
          </cell>
        </row>
        <row r="181">
          <cell r="AK181">
            <v>2.98497009277344</v>
          </cell>
        </row>
        <row r="181">
          <cell r="AQ181">
            <v>2.22585010528564</v>
          </cell>
          <cell r="AR181">
            <v>2.92365002632141</v>
          </cell>
          <cell r="AS181">
            <v>3.00160002708435</v>
          </cell>
        </row>
        <row r="181">
          <cell r="AU181">
            <v>2.39101004600525</v>
          </cell>
          <cell r="AV181">
            <v>2.42200994491577</v>
          </cell>
        </row>
        <row r="181">
          <cell r="BC181">
            <v>4.48424005508423</v>
          </cell>
        </row>
        <row r="181">
          <cell r="BG181">
            <v>4.08329010009766</v>
          </cell>
          <cell r="BH181">
            <v>4.07843017578125</v>
          </cell>
          <cell r="BI181">
            <v>4.08114004135132</v>
          </cell>
          <cell r="BJ181">
            <v>4.35769987106323</v>
          </cell>
          <cell r="BK181">
            <v>4.46999979019165</v>
          </cell>
          <cell r="BL181">
            <v>4.59999990463257</v>
          </cell>
          <cell r="BM181">
            <v>4.63000011444092</v>
          </cell>
        </row>
        <row r="182">
          <cell r="A182" t="str">
            <v>Netherlands</v>
          </cell>
          <cell r="B182" t="str">
            <v>NLD</v>
          </cell>
          <cell r="C182" t="str">
            <v>Government expenditure on education, total (% of GDP)</v>
          </cell>
          <cell r="D182" t="str">
            <v>SE.XPD.TOTL.GD.ZS</v>
          </cell>
        </row>
        <row r="182">
          <cell r="O182">
            <v>6.22114992141724</v>
          </cell>
          <cell r="P182">
            <v>6.32819986343384</v>
          </cell>
          <cell r="Q182">
            <v>6.31849002838135</v>
          </cell>
          <cell r="R182">
            <v>5.84294986724854</v>
          </cell>
          <cell r="S182">
            <v>6.33588981628418</v>
          </cell>
          <cell r="T182">
            <v>6.37166023254395</v>
          </cell>
          <cell r="U182">
            <v>6.31229019165039</v>
          </cell>
          <cell r="V182">
            <v>6.1825098991394</v>
          </cell>
          <cell r="W182">
            <v>6.18442010879517</v>
          </cell>
          <cell r="X182">
            <v>6.09033012390137</v>
          </cell>
          <cell r="Y182">
            <v>5.89279985427856</v>
          </cell>
          <cell r="Z182">
            <v>5.74937009811401</v>
          </cell>
          <cell r="AA182">
            <v>5.6950101852417</v>
          </cell>
          <cell r="AB182">
            <v>5.50079011917114</v>
          </cell>
          <cell r="AC182">
            <v>5.09010982513428</v>
          </cell>
          <cell r="AD182">
            <v>5.4728798866272</v>
          </cell>
          <cell r="AE182">
            <v>5.56155014038086</v>
          </cell>
          <cell r="AF182">
            <v>5.89792013168335</v>
          </cell>
          <cell r="AG182">
            <v>5.47145986557007</v>
          </cell>
        </row>
        <row r="182">
          <cell r="AI182">
            <v>5.22878980636597</v>
          </cell>
          <cell r="AJ182">
            <v>5.16165018081665</v>
          </cell>
        </row>
        <row r="182">
          <cell r="AL182">
            <v>4.75660991668701</v>
          </cell>
          <cell r="AM182">
            <v>4.66324996948242</v>
          </cell>
          <cell r="AN182">
            <v>4.57887983322144</v>
          </cell>
          <cell r="AO182">
            <v>4.49419021606445</v>
          </cell>
        </row>
        <row r="182">
          <cell r="AQ182">
            <v>4.54056978225708</v>
          </cell>
          <cell r="AR182">
            <v>4.50699996948242</v>
          </cell>
          <cell r="AS182">
            <v>4.58512020111084</v>
          </cell>
          <cell r="AT182">
            <v>4.69964981079102</v>
          </cell>
          <cell r="AU182">
            <v>4.80590009689331</v>
          </cell>
          <cell r="AV182">
            <v>5.0404200553894</v>
          </cell>
          <cell r="AW182">
            <v>5.06297016143799</v>
          </cell>
          <cell r="AX182">
            <v>5.10939979553223</v>
          </cell>
          <cell r="AY182">
            <v>5.04402017593384</v>
          </cell>
          <cell r="AZ182">
            <v>4.88682985305786</v>
          </cell>
          <cell r="BA182">
            <v>5.02904987335205</v>
          </cell>
          <cell r="BB182">
            <v>5.43156003952026</v>
          </cell>
          <cell r="BC182">
            <v>5.48908996582031</v>
          </cell>
          <cell r="BD182">
            <v>5.46303987503052</v>
          </cell>
          <cell r="BE182">
            <v>5.4102201461792</v>
          </cell>
          <cell r="BF182">
            <v>5.52655982971191</v>
          </cell>
          <cell r="BG182">
            <v>5.458899974823</v>
          </cell>
          <cell r="BH182">
            <v>5.34815979003906</v>
          </cell>
          <cell r="BI182">
            <v>5.47959995269775</v>
          </cell>
          <cell r="BJ182">
            <v>5.17509984970093</v>
          </cell>
          <cell r="BK182">
            <v>5.35764980316162</v>
          </cell>
        </row>
        <row r="183">
          <cell r="A183" t="str">
            <v>Norway</v>
          </cell>
          <cell r="B183" t="str">
            <v>NOR</v>
          </cell>
          <cell r="C183" t="str">
            <v>Government expenditure on education, total (% of GDP)</v>
          </cell>
          <cell r="D183" t="str">
            <v>SE.XPD.TOTL.GD.ZS</v>
          </cell>
        </row>
        <row r="183">
          <cell r="Q183">
            <v>5.90405988693237</v>
          </cell>
          <cell r="R183">
            <v>5.89171981811523</v>
          </cell>
          <cell r="S183">
            <v>5.67365980148315</v>
          </cell>
          <cell r="T183">
            <v>5.55022001266479</v>
          </cell>
          <cell r="U183">
            <v>6.16359996795654</v>
          </cell>
          <cell r="V183">
            <v>5.97280979156494</v>
          </cell>
          <cell r="W183">
            <v>6.44434976577759</v>
          </cell>
        </row>
        <row r="183">
          <cell r="Y183">
            <v>5.78014993667603</v>
          </cell>
          <cell r="Z183">
            <v>5.54364013671875</v>
          </cell>
          <cell r="AA183">
            <v>5.6788501739502</v>
          </cell>
          <cell r="AB183">
            <v>5.64629983901978</v>
          </cell>
          <cell r="AC183">
            <v>5.42936992645264</v>
          </cell>
          <cell r="AD183">
            <v>5.25567007064819</v>
          </cell>
          <cell r="AE183">
            <v>5.53983020782471</v>
          </cell>
          <cell r="AF183">
            <v>5.78807020187378</v>
          </cell>
          <cell r="AG183">
            <v>5.86597013473511</v>
          </cell>
          <cell r="AH183">
            <v>6.29986000061035</v>
          </cell>
          <cell r="AI183">
            <v>6.31037998199463</v>
          </cell>
          <cell r="AJ183">
            <v>6.37321996688843</v>
          </cell>
          <cell r="AK183">
            <v>6.63613986968994</v>
          </cell>
          <cell r="AL183">
            <v>7.67664003372192</v>
          </cell>
          <cell r="AM183">
            <v>7.83043003082275</v>
          </cell>
          <cell r="AN183">
            <v>7.69568014144897</v>
          </cell>
          <cell r="AO183">
            <v>7.1380500793457</v>
          </cell>
          <cell r="AP183">
            <v>7.30343008041382</v>
          </cell>
          <cell r="AQ183">
            <v>7.36077976226807</v>
          </cell>
          <cell r="AR183">
            <v>6.96647977828979</v>
          </cell>
          <cell r="AS183">
            <v>6.46726989746094</v>
          </cell>
          <cell r="AT183">
            <v>6.83062982559204</v>
          </cell>
          <cell r="AU183">
            <v>7.43729019165039</v>
          </cell>
          <cell r="AV183">
            <v>7.41635990142822</v>
          </cell>
          <cell r="AW183">
            <v>7.2982702255249</v>
          </cell>
          <cell r="AX183">
            <v>6.86506986618042</v>
          </cell>
          <cell r="AY183">
            <v>6.3827600479126</v>
          </cell>
          <cell r="AZ183">
            <v>6.53439998626709</v>
          </cell>
          <cell r="BA183">
            <v>6.2852201461792</v>
          </cell>
          <cell r="BB183">
            <v>7.10337018966675</v>
          </cell>
          <cell r="BC183">
            <v>6.74633979797363</v>
          </cell>
          <cell r="BD183">
            <v>6.4545202255249</v>
          </cell>
          <cell r="BE183">
            <v>7.37470006942749</v>
          </cell>
          <cell r="BF183">
            <v>7.48535013198853</v>
          </cell>
          <cell r="BG183">
            <v>7.69504022598267</v>
          </cell>
          <cell r="BH183">
            <v>7.5693302154541</v>
          </cell>
          <cell r="BI183">
            <v>8.03055000305176</v>
          </cell>
          <cell r="BJ183">
            <v>7.91198015213013</v>
          </cell>
          <cell r="BK183">
            <v>7.64411020278931</v>
          </cell>
        </row>
        <row r="184">
          <cell r="A184" t="str">
            <v>Nepal</v>
          </cell>
          <cell r="B184" t="str">
            <v>NPL</v>
          </cell>
          <cell r="C184" t="str">
            <v>Government expenditure on education, total (% of GDP)</v>
          </cell>
          <cell r="D184" t="str">
            <v>SE.XPD.TOTL.GD.ZS</v>
          </cell>
        </row>
        <row r="184">
          <cell r="AQ184">
            <v>2.89287996292114</v>
          </cell>
          <cell r="AR184">
            <v>2.89331007003784</v>
          </cell>
          <cell r="AS184">
            <v>2.9751501083374</v>
          </cell>
          <cell r="AT184">
            <v>3.70837998390198</v>
          </cell>
          <cell r="AU184">
            <v>3.15283989906311</v>
          </cell>
          <cell r="AV184">
            <v>3.11435008049011</v>
          </cell>
          <cell r="AW184">
            <v>3.17194008827209</v>
          </cell>
          <cell r="AX184">
            <v>3.3646399974823</v>
          </cell>
          <cell r="AY184">
            <v>3.60536003112793</v>
          </cell>
          <cell r="AZ184">
            <v>3.51721000671387</v>
          </cell>
          <cell r="BA184">
            <v>3.8051700592041</v>
          </cell>
          <cell r="BB184">
            <v>4.6637601852417</v>
          </cell>
          <cell r="BC184">
            <v>3.63172006607056</v>
          </cell>
          <cell r="BD184">
            <v>3.84261989593506</v>
          </cell>
          <cell r="BE184">
            <v>3.29008007049561</v>
          </cell>
          <cell r="BF184">
            <v>3.01811003684998</v>
          </cell>
          <cell r="BG184">
            <v>3.47213006019592</v>
          </cell>
          <cell r="BH184">
            <v>3.25902009010315</v>
          </cell>
          <cell r="BI184">
            <v>3.90320992469788</v>
          </cell>
          <cell r="BJ184">
            <v>4.76722002029419</v>
          </cell>
          <cell r="BK184">
            <v>4.43445014953613</v>
          </cell>
          <cell r="BL184">
            <v>4.23999977111816</v>
          </cell>
          <cell r="BM184">
            <v>4.3899998664856</v>
          </cell>
        </row>
        <row r="185">
          <cell r="A185" t="str">
            <v>Nauru</v>
          </cell>
          <cell r="B185" t="str">
            <v>NRU</v>
          </cell>
          <cell r="C185" t="str">
            <v>Government expenditure on education, total (% of GDP)</v>
          </cell>
          <cell r="D185" t="str">
            <v>SE.XPD.TOTL.GD.ZS</v>
          </cell>
        </row>
        <row r="185">
          <cell r="AZ185">
            <v>4.24615001678467</v>
          </cell>
        </row>
        <row r="185">
          <cell r="BH185">
            <v>5.59443378448486</v>
          </cell>
          <cell r="BI185">
            <v>6.19527912139893</v>
          </cell>
          <cell r="BJ185">
            <v>6.61619186401367</v>
          </cell>
          <cell r="BK185">
            <v>5.87716007232666</v>
          </cell>
          <cell r="BL185">
            <v>5.59653806686401</v>
          </cell>
          <cell r="BM185">
            <v>5.16704607009888</v>
          </cell>
        </row>
        <row r="186">
          <cell r="A186" t="str">
            <v>New Zealand</v>
          </cell>
          <cell r="B186" t="str">
            <v>NZL</v>
          </cell>
          <cell r="C186" t="str">
            <v>Government expenditure on education, total (% of GDP)</v>
          </cell>
          <cell r="D186" t="str">
            <v>SE.XPD.TOTL.GD.ZS</v>
          </cell>
        </row>
        <row r="186">
          <cell r="R186">
            <v>4.75323009490967</v>
          </cell>
          <cell r="S186">
            <v>4.7467999458313</v>
          </cell>
          <cell r="T186">
            <v>5.16753005981445</v>
          </cell>
          <cell r="U186">
            <v>5.45474004745483</v>
          </cell>
          <cell r="V186">
            <v>4.45267009735107</v>
          </cell>
          <cell r="W186">
            <v>4.53252983093262</v>
          </cell>
          <cell r="X186">
            <v>4.46765995025635</v>
          </cell>
          <cell r="Y186">
            <v>4.23264980316162</v>
          </cell>
          <cell r="Z186">
            <v>4.44054985046387</v>
          </cell>
          <cell r="AA186">
            <v>4.5327000617981</v>
          </cell>
        </row>
        <row r="186">
          <cell r="AC186">
            <v>4.04568004608154</v>
          </cell>
          <cell r="AD186">
            <v>3.54629993438721</v>
          </cell>
          <cell r="AE186">
            <v>3.43031001091003</v>
          </cell>
          <cell r="AF186">
            <v>3.91739010810852</v>
          </cell>
          <cell r="AG186">
            <v>4.4258599281311</v>
          </cell>
          <cell r="AH186">
            <v>4.81824016571045</v>
          </cell>
        </row>
        <row r="186">
          <cell r="AM186">
            <v>5.92605018615723</v>
          </cell>
          <cell r="AN186">
            <v>5.74212980270386</v>
          </cell>
          <cell r="AO186">
            <v>6.38371992111206</v>
          </cell>
          <cell r="AP186">
            <v>6.15721988677979</v>
          </cell>
        </row>
        <row r="186">
          <cell r="AR186">
            <v>6.6362099647522</v>
          </cell>
        </row>
        <row r="186">
          <cell r="AT186">
            <v>6.56049013137817</v>
          </cell>
          <cell r="AU186">
            <v>6.40699005126953</v>
          </cell>
          <cell r="AV186">
            <v>6.43753004074097</v>
          </cell>
          <cell r="AW186">
            <v>6.51203012466431</v>
          </cell>
          <cell r="AX186">
            <v>6.27896022796631</v>
          </cell>
          <cell r="AY186">
            <v>5.95276021957397</v>
          </cell>
          <cell r="AZ186">
            <v>5.91965007781982</v>
          </cell>
          <cell r="BA186">
            <v>5.51144981384277</v>
          </cell>
          <cell r="BB186">
            <v>6.28816986083984</v>
          </cell>
          <cell r="BC186">
            <v>7.00039005279541</v>
          </cell>
          <cell r="BD186">
            <v>6.93969011306763</v>
          </cell>
          <cell r="BE186">
            <v>7.15993022918701</v>
          </cell>
          <cell r="BF186">
            <v>6.70155000686646</v>
          </cell>
          <cell r="BG186">
            <v>6.34243011474609</v>
          </cell>
          <cell r="BH186">
            <v>6.32505989074707</v>
          </cell>
          <cell r="BI186">
            <v>6.411789894104</v>
          </cell>
          <cell r="BJ186">
            <v>6.25973987579346</v>
          </cell>
          <cell r="BK186">
            <v>6.04850006103516</v>
          </cell>
        </row>
        <row r="187">
          <cell r="A187" t="str">
            <v>OECD members</v>
          </cell>
          <cell r="B187" t="str">
            <v>OED</v>
          </cell>
          <cell r="C187" t="str">
            <v>Government expenditure on education, total (% of GDP)</v>
          </cell>
          <cell r="D187" t="str">
            <v>SE.XPD.TOTL.GD.ZS</v>
          </cell>
        </row>
        <row r="187">
          <cell r="X187">
            <v>4.79690980911255</v>
          </cell>
          <cell r="Y187">
            <v>5.06941986083985</v>
          </cell>
          <cell r="Z187">
            <v>4.91429996490479</v>
          </cell>
          <cell r="AA187">
            <v>5.11738014221191</v>
          </cell>
        </row>
        <row r="187">
          <cell r="AE187">
            <v>4.70795011520386</v>
          </cell>
          <cell r="AF187">
            <v>4.62343978881836</v>
          </cell>
          <cell r="AG187">
            <v>4.56874513626098</v>
          </cell>
          <cell r="AH187">
            <v>4.45639991760254</v>
          </cell>
        </row>
        <row r="187">
          <cell r="AJ187">
            <v>4.7863302230835</v>
          </cell>
        </row>
        <row r="187">
          <cell r="AL187">
            <v>4.89069008827209</v>
          </cell>
          <cell r="AM187">
            <v>4.76106500625611</v>
          </cell>
          <cell r="AN187">
            <v>4.76711988449097</v>
          </cell>
          <cell r="AO187">
            <v>4.88125514984131</v>
          </cell>
        </row>
        <row r="187">
          <cell r="AQ187">
            <v>4.46187019348145</v>
          </cell>
          <cell r="AR187">
            <v>4.56704998016357</v>
          </cell>
          <cell r="AS187">
            <v>4.65766000747681</v>
          </cell>
          <cell r="AT187">
            <v>4.9310097694397</v>
          </cell>
          <cell r="AU187">
            <v>5.15733003616333</v>
          </cell>
          <cell r="AV187">
            <v>5.11418008804321</v>
          </cell>
          <cell r="AW187">
            <v>4.89062976837158</v>
          </cell>
          <cell r="AX187">
            <v>4.92918014526367</v>
          </cell>
          <cell r="AY187">
            <v>4.81757020950317</v>
          </cell>
          <cell r="AZ187">
            <v>4.70296001434327</v>
          </cell>
          <cell r="BA187">
            <v>4.88697004318237</v>
          </cell>
          <cell r="BB187">
            <v>5.43156003952026</v>
          </cell>
          <cell r="BC187">
            <v>5.38442993164063</v>
          </cell>
          <cell r="BD187">
            <v>5.11343002319336</v>
          </cell>
          <cell r="BE187">
            <v>4.95658016204834</v>
          </cell>
          <cell r="BF187">
            <v>5.2501049041748</v>
          </cell>
          <cell r="BG187">
            <v>5.14434504508973</v>
          </cell>
          <cell r="BH187">
            <v>5.04879999160767</v>
          </cell>
          <cell r="BI187">
            <v>4.91663980484009</v>
          </cell>
          <cell r="BJ187">
            <v>4.95644497871399</v>
          </cell>
          <cell r="BK187">
            <v>4.91233015060425</v>
          </cell>
        </row>
        <row r="188">
          <cell r="A188" t="str">
            <v>Oman</v>
          </cell>
          <cell r="B188" t="str">
            <v>OMN</v>
          </cell>
          <cell r="C188" t="str">
            <v>Government expenditure on education, total (% of GDP)</v>
          </cell>
          <cell r="D188" t="str">
            <v>SE.XPD.TOTL.GD.ZS</v>
          </cell>
        </row>
        <row r="188">
          <cell r="AE188">
            <v>3.79282999038696</v>
          </cell>
          <cell r="AF188">
            <v>3.65626001358032</v>
          </cell>
          <cell r="AG188">
            <v>3.38988995552063</v>
          </cell>
          <cell r="AH188">
            <v>2.97824001312256</v>
          </cell>
          <cell r="AI188">
            <v>2.83892011642456</v>
          </cell>
          <cell r="AJ188">
            <v>2.98794007301331</v>
          </cell>
          <cell r="AK188">
            <v>3.12258005142212</v>
          </cell>
          <cell r="AL188">
            <v>3.50821995735168</v>
          </cell>
          <cell r="AM188">
            <v>3.4444899559021</v>
          </cell>
          <cell r="AN188">
            <v>3.41325998306274</v>
          </cell>
          <cell r="AO188">
            <v>3.18452000617981</v>
          </cell>
          <cell r="AP188">
            <v>3.3568000793457</v>
          </cell>
          <cell r="AQ188">
            <v>4.13832998275757</v>
          </cell>
          <cell r="AR188">
            <v>4.03593015670776</v>
          </cell>
          <cell r="AS188">
            <v>3.20023989677429</v>
          </cell>
          <cell r="AT188">
            <v>4.02031993865967</v>
          </cell>
          <cell r="AU188">
            <v>4.32506990432739</v>
          </cell>
          <cell r="AV188">
            <v>3.89699006080627</v>
          </cell>
          <cell r="AW188">
            <v>4.02835988998413</v>
          </cell>
          <cell r="AX188">
            <v>3.51721000671387</v>
          </cell>
          <cell r="AY188">
            <v>3.85933995246887</v>
          </cell>
        </row>
        <row r="188">
          <cell r="BB188">
            <v>4.18773984909058</v>
          </cell>
        </row>
        <row r="188">
          <cell r="BF188">
            <v>4.98458003997803</v>
          </cell>
        </row>
        <row r="188">
          <cell r="BJ188">
            <v>5.84018993377686</v>
          </cell>
          <cell r="BK188">
            <v>5.20723009109497</v>
          </cell>
          <cell r="BL188">
            <v>5.41320991516113</v>
          </cell>
        </row>
        <row r="189">
          <cell r="A189" t="str">
            <v>Other small states</v>
          </cell>
          <cell r="B189" t="str">
            <v>OSS</v>
          </cell>
          <cell r="C189" t="str">
            <v>Government expenditure on education, total (% of GDP)</v>
          </cell>
          <cell r="D189" t="str">
            <v>SE.XPD.TOTL.GD.ZS</v>
          </cell>
        </row>
        <row r="189">
          <cell r="P189">
            <v>4.64155006408691</v>
          </cell>
          <cell r="Q189">
            <v>4.5265097618103</v>
          </cell>
          <cell r="R189">
            <v>4.8665599822998</v>
          </cell>
          <cell r="S189">
            <v>4.23424005508423</v>
          </cell>
        </row>
        <row r="189">
          <cell r="AB189">
            <v>7.27533507347108</v>
          </cell>
          <cell r="AC189">
            <v>5.55166006088257</v>
          </cell>
          <cell r="AD189">
            <v>5.65072011947632</v>
          </cell>
        </row>
        <row r="189">
          <cell r="AG189">
            <v>6.15111017227173</v>
          </cell>
        </row>
        <row r="189">
          <cell r="AR189">
            <v>5.24617004394531</v>
          </cell>
          <cell r="AS189">
            <v>5.33945989608765</v>
          </cell>
          <cell r="AT189">
            <v>5.03334999084472</v>
          </cell>
          <cell r="AU189">
            <v>4.93773984909057</v>
          </cell>
          <cell r="AV189">
            <v>5.54493498802185</v>
          </cell>
          <cell r="AW189">
            <v>5.13917994499207</v>
          </cell>
          <cell r="AX189">
            <v>6.28667020797729</v>
          </cell>
          <cell r="AY189">
            <v>6.18098998069764</v>
          </cell>
        </row>
        <row r="189">
          <cell r="BA189">
            <v>5.94373488426208</v>
          </cell>
          <cell r="BB189">
            <v>5.96005010604858</v>
          </cell>
          <cell r="BC189">
            <v>4.53965997695923</v>
          </cell>
          <cell r="BD189">
            <v>4.01223993301392</v>
          </cell>
          <cell r="BE189">
            <v>3.41820001602173</v>
          </cell>
          <cell r="BF189">
            <v>4.07384014129639</v>
          </cell>
          <cell r="BG189">
            <v>4.65564012527466</v>
          </cell>
          <cell r="BH189">
            <v>5.24996995925903</v>
          </cell>
          <cell r="BI189">
            <v>5.28615498542785</v>
          </cell>
          <cell r="BJ189">
            <v>5.02312994003296</v>
          </cell>
          <cell r="BK189">
            <v>5.2632098197937</v>
          </cell>
          <cell r="BL189">
            <v>3.83355987071991</v>
          </cell>
          <cell r="BM189">
            <v>3.92092001438141</v>
          </cell>
        </row>
        <row r="190">
          <cell r="A190" t="str">
            <v>Pakistan</v>
          </cell>
          <cell r="B190" t="str">
            <v>PAK</v>
          </cell>
          <cell r="C190" t="str">
            <v>Government expenditure on education, total (% of GDP)</v>
          </cell>
          <cell r="D190" t="str">
            <v>SE.XPD.TOTL.GD.ZS</v>
          </cell>
        </row>
        <row r="190">
          <cell r="P190">
            <v>1.65421998500824</v>
          </cell>
          <cell r="Q190">
            <v>1.56881999969482</v>
          </cell>
          <cell r="R190">
            <v>1.83042001724243</v>
          </cell>
          <cell r="S190">
            <v>1.88065004348755</v>
          </cell>
          <cell r="T190">
            <v>1.98008000850677</v>
          </cell>
          <cell r="U190">
            <v>2.23794007301331</v>
          </cell>
          <cell r="V190">
            <v>2.14983010292053</v>
          </cell>
          <cell r="W190">
            <v>2.20418000221252</v>
          </cell>
          <cell r="X190">
            <v>2.19807004928589</v>
          </cell>
          <cell r="Y190">
            <v>2.13094997406006</v>
          </cell>
          <cell r="Z190">
            <v>1.97245001792908</v>
          </cell>
          <cell r="AA190">
            <v>2.01366996765137</v>
          </cell>
          <cell r="AB190">
            <v>1.99576997756958</v>
          </cell>
          <cell r="AC190">
            <v>2.06984996795654</v>
          </cell>
          <cell r="AD190">
            <v>2.43543004989624</v>
          </cell>
          <cell r="AE190">
            <v>2.67812991142273</v>
          </cell>
          <cell r="AF190">
            <v>2.97745990753174</v>
          </cell>
        </row>
        <row r="190">
          <cell r="AH190">
            <v>2.36382007598877</v>
          </cell>
          <cell r="AI190">
            <v>2.51680994033813</v>
          </cell>
          <cell r="AJ190">
            <v>2.56676006317139</v>
          </cell>
          <cell r="AK190">
            <v>2.54967999458313</v>
          </cell>
          <cell r="AL190">
            <v>2.38644003868103</v>
          </cell>
          <cell r="AM190">
            <v>2.58930993080139</v>
          </cell>
          <cell r="AN190">
            <v>2.79531002044678</v>
          </cell>
          <cell r="AO190">
            <v>2.81057000160217</v>
          </cell>
          <cell r="AP190">
            <v>3.02230000495911</v>
          </cell>
        </row>
        <row r="190">
          <cell r="AR190">
            <v>2.61149001121521</v>
          </cell>
          <cell r="AS190">
            <v>1.83782005310059</v>
          </cell>
        </row>
        <row r="190">
          <cell r="AW190">
            <v>1.76759004592896</v>
          </cell>
          <cell r="AX190">
            <v>2.04972004890442</v>
          </cell>
          <cell r="AY190">
            <v>2.39550995826721</v>
          </cell>
          <cell r="AZ190">
            <v>2.63527011871338</v>
          </cell>
          <cell r="BA190">
            <v>2.74622988700867</v>
          </cell>
          <cell r="BB190">
            <v>2.59078001976013</v>
          </cell>
          <cell r="BC190">
            <v>2.28687000274658</v>
          </cell>
          <cell r="BD190">
            <v>2.22175002098084</v>
          </cell>
          <cell r="BE190">
            <v>2.13628005981445</v>
          </cell>
          <cell r="BF190">
            <v>2.49343991279602</v>
          </cell>
          <cell r="BG190">
            <v>2.46592998504639</v>
          </cell>
          <cell r="BH190">
            <v>2.6500198841095</v>
          </cell>
          <cell r="BI190">
            <v>3.00291991233826</v>
          </cell>
          <cell r="BJ190">
            <v>2.89951992034912</v>
          </cell>
        </row>
        <row r="190">
          <cell r="BL190">
            <v>2.50755000114441</v>
          </cell>
        </row>
        <row r="191">
          <cell r="A191" t="str">
            <v>Panama</v>
          </cell>
          <cell r="B191" t="str">
            <v>PAN</v>
          </cell>
          <cell r="C191" t="str">
            <v>Government expenditure on education, total (% of GDP)</v>
          </cell>
          <cell r="D191" t="str">
            <v>SE.XPD.TOTL.GD.ZS</v>
          </cell>
        </row>
        <row r="191">
          <cell r="O191">
            <v>4.04328012466431</v>
          </cell>
          <cell r="P191">
            <v>3.35391998291016</v>
          </cell>
          <cell r="Q191">
            <v>3.9828200340271</v>
          </cell>
          <cell r="R191">
            <v>3.48574995994568</v>
          </cell>
          <cell r="S191">
            <v>3.81979990005493</v>
          </cell>
          <cell r="T191">
            <v>4.15451002120972</v>
          </cell>
          <cell r="U191">
            <v>4.31272983551025</v>
          </cell>
          <cell r="V191">
            <v>4.28096008300781</v>
          </cell>
          <cell r="W191">
            <v>3.60597991943359</v>
          </cell>
          <cell r="X191">
            <v>3.64254999160767</v>
          </cell>
          <cell r="Y191">
            <v>3.53567004203796</v>
          </cell>
          <cell r="Z191">
            <v>3.43179988861084</v>
          </cell>
          <cell r="AA191">
            <v>3.41850996017456</v>
          </cell>
          <cell r="AB191">
            <v>3.55090999603271</v>
          </cell>
          <cell r="AC191">
            <v>3.46870994567871</v>
          </cell>
          <cell r="AD191">
            <v>3.52146005630493</v>
          </cell>
          <cell r="AE191">
            <v>3.34574007987976</v>
          </cell>
          <cell r="AF191">
            <v>3.87012004852295</v>
          </cell>
        </row>
        <row r="191">
          <cell r="AM191">
            <v>3.47054004669189</v>
          </cell>
          <cell r="AN191">
            <v>3.94780993461609</v>
          </cell>
          <cell r="AO191">
            <v>4.09431982040405</v>
          </cell>
          <cell r="AP191">
            <v>3.84711003303528</v>
          </cell>
        </row>
        <row r="191">
          <cell r="AR191">
            <v>4.56723022460938</v>
          </cell>
          <cell r="AS191">
            <v>4.75968980789185</v>
          </cell>
          <cell r="AT191">
            <v>4.10587978363037</v>
          </cell>
          <cell r="AU191">
            <v>4.19163990020752</v>
          </cell>
          <cell r="AV191">
            <v>4.16870021820068</v>
          </cell>
          <cell r="AW191">
            <v>3.5786600112915</v>
          </cell>
        </row>
        <row r="191">
          <cell r="BA191">
            <v>3.50229001045227</v>
          </cell>
        </row>
        <row r="191">
          <cell r="BD191">
            <v>3.15900993347168</v>
          </cell>
        </row>
        <row r="191">
          <cell r="BF191">
            <v>3.40000009536743</v>
          </cell>
        </row>
        <row r="191">
          <cell r="BH191">
            <v>2.83628988265991</v>
          </cell>
          <cell r="BI191">
            <v>2.84608006477356</v>
          </cell>
          <cell r="BJ191">
            <v>2.88224005699158</v>
          </cell>
          <cell r="BK191">
            <v>2.8829300403595</v>
          </cell>
          <cell r="BL191">
            <v>3.12736010551453</v>
          </cell>
          <cell r="BM191">
            <v>3.90607142448425</v>
          </cell>
        </row>
        <row r="192">
          <cell r="A192" t="str">
            <v>Peru</v>
          </cell>
          <cell r="B192" t="str">
            <v>PER</v>
          </cell>
          <cell r="C192" t="str">
            <v>Government expenditure on education, total (% of GDP)</v>
          </cell>
          <cell r="D192" t="str">
            <v>SE.XPD.TOTL.GD.ZS</v>
          </cell>
        </row>
        <row r="192">
          <cell r="R192">
            <v>3.39172005653381</v>
          </cell>
        </row>
        <row r="192">
          <cell r="AO192">
            <v>3.11879992485046</v>
          </cell>
        </row>
        <row r="192">
          <cell r="AQ192">
            <v>3.27817988395691</v>
          </cell>
          <cell r="AR192">
            <v>3.44133996963501</v>
          </cell>
          <cell r="AS192">
            <v>3.22802996635437</v>
          </cell>
          <cell r="AT192">
            <v>3.03712010383606</v>
          </cell>
          <cell r="AU192">
            <v>2.82056999206543</v>
          </cell>
          <cell r="AV192">
            <v>2.93779993057251</v>
          </cell>
          <cell r="AW192">
            <v>2.95787000656128</v>
          </cell>
          <cell r="AX192">
            <v>2.83903002738953</v>
          </cell>
          <cell r="AY192">
            <v>2.65281009674072</v>
          </cell>
          <cell r="AZ192">
            <v>2.62940001487732</v>
          </cell>
          <cell r="BA192">
            <v>2.8677499294281</v>
          </cell>
          <cell r="BB192">
            <v>3.13994002342224</v>
          </cell>
          <cell r="BC192">
            <v>2.86730003356934</v>
          </cell>
          <cell r="BD192">
            <v>2.6635000705719</v>
          </cell>
          <cell r="BE192">
            <v>2.92276000976563</v>
          </cell>
          <cell r="BF192">
            <v>3.29729008674622</v>
          </cell>
          <cell r="BG192">
            <v>3.69599008560181</v>
          </cell>
          <cell r="BH192">
            <v>3.96933007240295</v>
          </cell>
          <cell r="BI192">
            <v>3.81316995620728</v>
          </cell>
          <cell r="BJ192">
            <v>3.93130993843079</v>
          </cell>
          <cell r="BK192">
            <v>3.71429991722107</v>
          </cell>
          <cell r="BL192">
            <v>3.81996011734009</v>
          </cell>
          <cell r="BM192">
            <v>4.24667978286743</v>
          </cell>
        </row>
        <row r="193">
          <cell r="A193" t="str">
            <v>Philippines</v>
          </cell>
          <cell r="B193" t="str">
            <v>PHL</v>
          </cell>
          <cell r="C193" t="str">
            <v>Government expenditure on education, total (% of GDP)</v>
          </cell>
          <cell r="D193" t="str">
            <v>SE.XPD.TOTL.GD.ZS</v>
          </cell>
        </row>
        <row r="193">
          <cell r="Y193">
            <v>1.51271998882294</v>
          </cell>
        </row>
        <row r="193">
          <cell r="AA193">
            <v>1.82588005065918</v>
          </cell>
          <cell r="AB193">
            <v>1.483029961586</v>
          </cell>
        </row>
        <row r="193">
          <cell r="AE193">
            <v>1.51701998710632</v>
          </cell>
        </row>
        <row r="193">
          <cell r="AN193">
            <v>2.66399002075195</v>
          </cell>
          <cell r="AO193">
            <v>2.94356989860535</v>
          </cell>
          <cell r="AP193">
            <v>3.07756996154785</v>
          </cell>
          <cell r="AQ193">
            <v>3.69745993614197</v>
          </cell>
        </row>
        <row r="193">
          <cell r="AS193">
            <v>3.16440010070801</v>
          </cell>
          <cell r="AT193">
            <v>2.92463994026184</v>
          </cell>
          <cell r="AU193">
            <v>2.89222002029419</v>
          </cell>
          <cell r="AV193">
            <v>2.93517994880676</v>
          </cell>
          <cell r="AW193">
            <v>2.46983003616333</v>
          </cell>
          <cell r="AX193">
            <v>2.32806992530823</v>
          </cell>
          <cell r="AY193">
            <v>2.42579007148743</v>
          </cell>
          <cell r="AZ193">
            <v>2.48517990112305</v>
          </cell>
          <cell r="BA193">
            <v>2.58282995223999</v>
          </cell>
          <cell r="BB193">
            <v>2.53777003288269</v>
          </cell>
          <cell r="BC193">
            <v>2.30999994277954</v>
          </cell>
        </row>
        <row r="193">
          <cell r="BF193">
            <v>3.01999998092651</v>
          </cell>
          <cell r="BG193">
            <v>2.78999996185303</v>
          </cell>
          <cell r="BH193">
            <v>3.32999992370605</v>
          </cell>
          <cell r="BI193">
            <v>3.5699999332428</v>
          </cell>
          <cell r="BJ193">
            <v>4.40000009536743</v>
          </cell>
          <cell r="BK193">
            <v>3.1331000328064</v>
          </cell>
          <cell r="BL193">
            <v>3.23436999320984</v>
          </cell>
          <cell r="BM193">
            <v>3.88000011444092</v>
          </cell>
        </row>
        <row r="194">
          <cell r="A194" t="str">
            <v>Palau</v>
          </cell>
          <cell r="B194" t="str">
            <v>PLW</v>
          </cell>
          <cell r="C194" t="str">
            <v>Government expenditure on education, total (% of GDP)</v>
          </cell>
          <cell r="D194" t="str">
            <v>SE.XPD.TOTL.GD.ZS</v>
          </cell>
        </row>
        <row r="194">
          <cell r="AS194">
            <v>8.01797962188721</v>
          </cell>
          <cell r="AT194">
            <v>7.707200050354</v>
          </cell>
          <cell r="AU194">
            <v>7.5219898223877</v>
          </cell>
        </row>
        <row r="194">
          <cell r="BA194">
            <v>6.23999977111816</v>
          </cell>
          <cell r="BB194">
            <v>7.57000017166138</v>
          </cell>
          <cell r="BC194">
            <v>7.76000022888184</v>
          </cell>
          <cell r="BD194">
            <v>7.53000020980835</v>
          </cell>
          <cell r="BE194">
            <v>7.65000009536743</v>
          </cell>
          <cell r="BF194">
            <v>6.8899998664856</v>
          </cell>
          <cell r="BG194">
            <v>6.55000019073486</v>
          </cell>
          <cell r="BH194">
            <v>5.71000003814697</v>
          </cell>
          <cell r="BI194">
            <v>5.8600001335144</v>
          </cell>
          <cell r="BJ194">
            <v>6.59000015258789</v>
          </cell>
          <cell r="BK194">
            <v>6.53000020980835</v>
          </cell>
          <cell r="BL194">
            <v>6.80999994277954</v>
          </cell>
        </row>
        <row r="195">
          <cell r="A195" t="str">
            <v>Papua New Guinea</v>
          </cell>
          <cell r="B195" t="str">
            <v>PNG</v>
          </cell>
          <cell r="C195" t="str">
            <v>Government expenditure on education, total (% of GDP)</v>
          </cell>
          <cell r="D195" t="str">
            <v>SE.XPD.TOTL.GD.ZS</v>
          </cell>
        </row>
        <row r="195">
          <cell r="Q195">
            <v>5.24715995788574</v>
          </cell>
        </row>
        <row r="195">
          <cell r="V195">
            <v>7.38970994949341</v>
          </cell>
        </row>
        <row r="195">
          <cell r="BJ195">
            <v>1.96493005752563</v>
          </cell>
          <cell r="BK195">
            <v>1.8748300075531</v>
          </cell>
        </row>
        <row r="196">
          <cell r="A196" t="str">
            <v>Poland</v>
          </cell>
          <cell r="B196" t="str">
            <v>POL</v>
          </cell>
          <cell r="C196" t="str">
            <v>Government expenditure on education, total (% of GDP)</v>
          </cell>
          <cell r="D196" t="str">
            <v>SE.XPD.TOTL.GD.ZS</v>
          </cell>
        </row>
        <row r="196">
          <cell r="AJ196">
            <v>3.89144992828369</v>
          </cell>
          <cell r="AK196">
            <v>4.1879301071167</v>
          </cell>
          <cell r="AL196">
            <v>4.1827597618103</v>
          </cell>
        </row>
        <row r="196">
          <cell r="AN196">
            <v>4.33025979995728</v>
          </cell>
          <cell r="AO196">
            <v>6.25738000869751</v>
          </cell>
        </row>
        <row r="196">
          <cell r="AQ196">
            <v>4.94200992584229</v>
          </cell>
          <cell r="AR196">
            <v>4.59181976318359</v>
          </cell>
          <cell r="AS196">
            <v>4.9839301109314</v>
          </cell>
          <cell r="AT196">
            <v>5.31902980804443</v>
          </cell>
          <cell r="AU196">
            <v>5.38735008239746</v>
          </cell>
          <cell r="AV196">
            <v>5.32449007034302</v>
          </cell>
          <cell r="AW196">
            <v>5.35557985305786</v>
          </cell>
          <cell r="AX196">
            <v>5.42574977874756</v>
          </cell>
          <cell r="AY196">
            <v>5.20765018463135</v>
          </cell>
          <cell r="AZ196">
            <v>4.86874008178711</v>
          </cell>
          <cell r="BA196">
            <v>5.04239988327026</v>
          </cell>
          <cell r="BB196">
            <v>4.98976993560791</v>
          </cell>
          <cell r="BC196">
            <v>5.0630202293396</v>
          </cell>
          <cell r="BD196">
            <v>4.82496976852417</v>
          </cell>
          <cell r="BE196">
            <v>4.82954978942871</v>
          </cell>
          <cell r="BF196">
            <v>4.97062015533447</v>
          </cell>
          <cell r="BG196">
            <v>4.93554019927979</v>
          </cell>
          <cell r="BH196">
            <v>4.80993986129761</v>
          </cell>
          <cell r="BI196">
            <v>4.63339996337891</v>
          </cell>
          <cell r="BJ196">
            <v>4.5584602355957</v>
          </cell>
          <cell r="BK196">
            <v>4.61579990386963</v>
          </cell>
        </row>
        <row r="197">
          <cell r="A197" t="str">
            <v>Pre-demographic dividend</v>
          </cell>
          <cell r="B197" t="str">
            <v>PRE</v>
          </cell>
          <cell r="C197" t="str">
            <v>Government expenditure on education, total (% of GDP)</v>
          </cell>
          <cell r="D197" t="str">
            <v>SE.XPD.TOTL.GD.ZS</v>
          </cell>
        </row>
        <row r="197">
          <cell r="AR197">
            <v>2.56853008270264</v>
          </cell>
          <cell r="AS197">
            <v>2.51418507099152</v>
          </cell>
          <cell r="AT197">
            <v>2.47150993347168</v>
          </cell>
          <cell r="AU197">
            <v>2.59441995620728</v>
          </cell>
        </row>
        <row r="197">
          <cell r="AW197">
            <v>2.86219000816345</v>
          </cell>
          <cell r="AX197">
            <v>2.7969799041748</v>
          </cell>
          <cell r="AY197">
            <v>2.56340003013611</v>
          </cell>
        </row>
        <row r="197">
          <cell r="BA197">
            <v>2.69000005722046</v>
          </cell>
          <cell r="BB197">
            <v>3.08927011489868</v>
          </cell>
          <cell r="BC197">
            <v>3.42131996154785</v>
          </cell>
          <cell r="BD197">
            <v>3.07762002944946</v>
          </cell>
          <cell r="BE197">
            <v>3.1868200302124</v>
          </cell>
          <cell r="BF197">
            <v>3.34273505210877</v>
          </cell>
          <cell r="BG197">
            <v>3.1837100982666</v>
          </cell>
          <cell r="BH197">
            <v>3.38473784923553</v>
          </cell>
          <cell r="BI197">
            <v>3.00933003425598</v>
          </cell>
          <cell r="BJ197">
            <v>3.63261497020722</v>
          </cell>
          <cell r="BK197">
            <v>3.23993992805481</v>
          </cell>
          <cell r="BL197">
            <v>3.48410224914551</v>
          </cell>
          <cell r="BM197">
            <v>3.16616129875183</v>
          </cell>
        </row>
        <row r="198">
          <cell r="A198" t="str">
            <v>Puerto Rico</v>
          </cell>
          <cell r="B198" t="str">
            <v>PRI</v>
          </cell>
          <cell r="C198" t="str">
            <v>Government expenditure on education, total (% of GDP)</v>
          </cell>
          <cell r="D198" t="str">
            <v>SE.XPD.TOTL.GD.ZS</v>
          </cell>
        </row>
        <row r="198">
          <cell r="P198">
            <v>7.2505202293396</v>
          </cell>
          <cell r="Q198">
            <v>7.21458005905151</v>
          </cell>
          <cell r="R198">
            <v>6.47992992401123</v>
          </cell>
          <cell r="S198">
            <v>7.28690004348755</v>
          </cell>
          <cell r="T198">
            <v>6.22974014282227</v>
          </cell>
          <cell r="U198">
            <v>7.14049005508423</v>
          </cell>
          <cell r="V198">
            <v>6.38756990432739</v>
          </cell>
          <cell r="W198">
            <v>6.68102979660034</v>
          </cell>
        </row>
        <row r="198">
          <cell r="BF198">
            <v>6.48108005523682</v>
          </cell>
          <cell r="BG198">
            <v>6.07265996932983</v>
          </cell>
        </row>
        <row r="199">
          <cell r="A199" t="str">
            <v>Korea, Dem. People's Rep.</v>
          </cell>
          <cell r="B199" t="str">
            <v>PRK</v>
          </cell>
          <cell r="C199" t="str">
            <v>Government expenditure on education, total (% of GDP)</v>
          </cell>
          <cell r="D199" t="str">
            <v>SE.XPD.TOTL.GD.ZS</v>
          </cell>
        </row>
        <row r="200">
          <cell r="A200" t="str">
            <v>Portugal</v>
          </cell>
          <cell r="B200" t="str">
            <v>PRT</v>
          </cell>
          <cell r="C200" t="str">
            <v>Government expenditure on education, total (% of GDP)</v>
          </cell>
          <cell r="D200" t="str">
            <v>SE.XPD.TOTL.GD.ZS</v>
          </cell>
        </row>
        <row r="200">
          <cell r="R200">
            <v>1.63391995429993</v>
          </cell>
          <cell r="S200">
            <v>1.93535995483398</v>
          </cell>
          <cell r="T200">
            <v>3.06245994567871</v>
          </cell>
          <cell r="U200">
            <v>3.07873010635376</v>
          </cell>
        </row>
        <row r="200">
          <cell r="W200">
            <v>2.90048003196716</v>
          </cell>
          <cell r="X200">
            <v>2.69930005073547</v>
          </cell>
          <cell r="Y200">
            <v>3.06743001937866</v>
          </cell>
          <cell r="Z200">
            <v>3.18575000762939</v>
          </cell>
          <cell r="AA200">
            <v>3.32909989356995</v>
          </cell>
          <cell r="AB200">
            <v>3.23281002044678</v>
          </cell>
          <cell r="AC200">
            <v>3.14253997802734</v>
          </cell>
          <cell r="AD200">
            <v>3.26249003410339</v>
          </cell>
          <cell r="AE200">
            <v>3.04924988746643</v>
          </cell>
          <cell r="AF200">
            <v>3.15797996520996</v>
          </cell>
          <cell r="AG200">
            <v>3.38753008842468</v>
          </cell>
          <cell r="AH200">
            <v>3.47523999214172</v>
          </cell>
          <cell r="AI200">
            <v>3.56972002983093</v>
          </cell>
          <cell r="AJ200">
            <v>4.07133007049561</v>
          </cell>
          <cell r="AK200">
            <v>4.33747005462646</v>
          </cell>
          <cell r="AL200">
            <v>4.84095001220703</v>
          </cell>
          <cell r="AM200">
            <v>4.67129993438721</v>
          </cell>
          <cell r="AN200">
            <v>4.61330986022949</v>
          </cell>
          <cell r="AO200">
            <v>5.065110206604</v>
          </cell>
        </row>
        <row r="200">
          <cell r="AR200">
            <v>5.0468602180481</v>
          </cell>
          <cell r="AS200">
            <v>5.16384983062744</v>
          </cell>
          <cell r="AT200">
            <v>5.33713006973267</v>
          </cell>
          <cell r="AU200">
            <v>5.25871992111206</v>
          </cell>
          <cell r="AV200">
            <v>5.28152990341187</v>
          </cell>
          <cell r="AW200">
            <v>5.04638004302979</v>
          </cell>
          <cell r="AX200">
            <v>5.07394981384277</v>
          </cell>
          <cell r="AY200">
            <v>4.90767002105713</v>
          </cell>
          <cell r="AZ200">
            <v>4.92147016525269</v>
          </cell>
          <cell r="BA200">
            <v>4.69609022140503</v>
          </cell>
          <cell r="BB200">
            <v>5.56314992904663</v>
          </cell>
          <cell r="BC200">
            <v>5.41248989105225</v>
          </cell>
          <cell r="BD200">
            <v>5.12333011627197</v>
          </cell>
          <cell r="BE200">
            <v>4.94940996170044</v>
          </cell>
          <cell r="BF200">
            <v>5.2709698677063</v>
          </cell>
          <cell r="BG200">
            <v>5.12400007247925</v>
          </cell>
          <cell r="BH200">
            <v>4.88554000854492</v>
          </cell>
        </row>
        <row r="200">
          <cell r="BJ200">
            <v>5.0156102180481</v>
          </cell>
          <cell r="BK200">
            <v>4.67515993118286</v>
          </cell>
        </row>
        <row r="201">
          <cell r="A201" t="str">
            <v>Paraguay</v>
          </cell>
          <cell r="B201" t="str">
            <v>PRY</v>
          </cell>
          <cell r="C201" t="str">
            <v>Government expenditure on education, total (% of GDP)</v>
          </cell>
          <cell r="D201" t="str">
            <v>SE.XPD.TOTL.GD.ZS</v>
          </cell>
        </row>
        <row r="201">
          <cell r="O201">
            <v>2.10519003868103</v>
          </cell>
          <cell r="P201">
            <v>2.26543998718262</v>
          </cell>
        </row>
        <row r="201">
          <cell r="AD201">
            <v>1.39584994316101</v>
          </cell>
        </row>
        <row r="201">
          <cell r="AI201">
            <v>1.04070997238159</v>
          </cell>
        </row>
        <row r="201">
          <cell r="AQ201">
            <v>4.19833993911743</v>
          </cell>
          <cell r="AR201">
            <v>4.23087978363037</v>
          </cell>
          <cell r="AS201">
            <v>4.2302098274231</v>
          </cell>
          <cell r="AT201">
            <v>3.83357000350952</v>
          </cell>
          <cell r="AU201">
            <v>3.40773010253906</v>
          </cell>
          <cell r="AV201">
            <v>3.3827600479126</v>
          </cell>
          <cell r="AW201">
            <v>2.86989998817444</v>
          </cell>
        </row>
        <row r="201">
          <cell r="AZ201">
            <v>2.73951005935669</v>
          </cell>
        </row>
        <row r="201">
          <cell r="BC201">
            <v>2.7707200050354</v>
          </cell>
        </row>
        <row r="201">
          <cell r="BF201">
            <v>4.80932998657227</v>
          </cell>
          <cell r="BG201">
            <v>4.78911018371582</v>
          </cell>
          <cell r="BH201">
            <v>3.33815002441406</v>
          </cell>
        </row>
        <row r="201">
          <cell r="BJ201">
            <v>3.08968997001648</v>
          </cell>
          <cell r="BK201">
            <v>3.28320002555847</v>
          </cell>
          <cell r="BL201">
            <v>3.46971011161804</v>
          </cell>
          <cell r="BM201">
            <v>3.30362153053284</v>
          </cell>
        </row>
        <row r="202">
          <cell r="A202" t="str">
            <v>West Bank and Gaza</v>
          </cell>
          <cell r="B202" t="str">
            <v>PSE</v>
          </cell>
          <cell r="C202" t="str">
            <v>Government expenditure on education, total (% of GDP)</v>
          </cell>
          <cell r="D202" t="str">
            <v>SE.XPD.TOTL.GD.ZS</v>
          </cell>
        </row>
        <row r="202">
          <cell r="BC202">
            <v>6.19167995452881</v>
          </cell>
          <cell r="BD202">
            <v>5.33527994155884</v>
          </cell>
          <cell r="BE202">
            <v>4.74210977554321</v>
          </cell>
          <cell r="BF202">
            <v>4.89467000961304</v>
          </cell>
        </row>
        <row r="202">
          <cell r="BH202">
            <v>4.66321992874146</v>
          </cell>
          <cell r="BI202">
            <v>4.98296022415161</v>
          </cell>
          <cell r="BJ202">
            <v>4.72153997421265</v>
          </cell>
          <cell r="BK202">
            <v>5.31887006759644</v>
          </cell>
        </row>
        <row r="203">
          <cell r="A203" t="str">
            <v>Pacific island small states</v>
          </cell>
          <cell r="B203" t="str">
            <v>PSS</v>
          </cell>
          <cell r="C203" t="str">
            <v>Government expenditure on education, total (% of GDP)</v>
          </cell>
          <cell r="D203" t="str">
            <v>SE.XPD.TOTL.GD.ZS</v>
          </cell>
        </row>
        <row r="204">
          <cell r="A204" t="str">
            <v>Post-demographic dividend</v>
          </cell>
          <cell r="B204" t="str">
            <v>PST</v>
          </cell>
          <cell r="C204" t="str">
            <v>Government expenditure on education, total (% of GDP)</v>
          </cell>
          <cell r="D204" t="str">
            <v>SE.XPD.TOTL.GD.ZS</v>
          </cell>
        </row>
        <row r="204">
          <cell r="T204">
            <v>5.03323984146118</v>
          </cell>
          <cell r="U204">
            <v>4.85082006454468</v>
          </cell>
        </row>
        <row r="204">
          <cell r="Y204">
            <v>5.03884482383728</v>
          </cell>
          <cell r="Z204">
            <v>4.83336019515991</v>
          </cell>
          <cell r="AA204">
            <v>5.04606008529663</v>
          </cell>
        </row>
        <row r="204">
          <cell r="AF204">
            <v>4.62343978881836</v>
          </cell>
          <cell r="AG204">
            <v>4.54472017288208</v>
          </cell>
        </row>
        <row r="204">
          <cell r="AJ204">
            <v>5.13243508338928</v>
          </cell>
        </row>
        <row r="204">
          <cell r="AL204">
            <v>5.2519998550415</v>
          </cell>
          <cell r="AM204">
            <v>4.90476989746094</v>
          </cell>
          <cell r="AN204">
            <v>4.84337496757508</v>
          </cell>
          <cell r="AO204">
            <v>4.84522008895874</v>
          </cell>
        </row>
        <row r="204">
          <cell r="AQ204">
            <v>4.46187019348145</v>
          </cell>
          <cell r="AR204">
            <v>4.74921989440918</v>
          </cell>
          <cell r="AS204">
            <v>4.86840009689331</v>
          </cell>
          <cell r="AT204">
            <v>4.87119483947754</v>
          </cell>
          <cell r="AU204">
            <v>5.16421985626221</v>
          </cell>
          <cell r="AV204">
            <v>5.19785499572754</v>
          </cell>
          <cell r="AW204">
            <v>5.12376022338867</v>
          </cell>
          <cell r="AX204">
            <v>5.07394981384277</v>
          </cell>
          <cell r="AY204">
            <v>4.97325992584229</v>
          </cell>
          <cell r="AZ204">
            <v>4.88682985305786</v>
          </cell>
          <cell r="BA204">
            <v>4.83990001678467</v>
          </cell>
          <cell r="BB204">
            <v>5.06541991233826</v>
          </cell>
          <cell r="BC204">
            <v>5.356369972229</v>
          </cell>
          <cell r="BD204">
            <v>5.11343002319336</v>
          </cell>
          <cell r="BE204">
            <v>4.94940996170044</v>
          </cell>
          <cell r="BF204">
            <v>5.1193299293518</v>
          </cell>
          <cell r="BG204">
            <v>5.14434504508973</v>
          </cell>
          <cell r="BH204">
            <v>4.94593000411987</v>
          </cell>
          <cell r="BI204">
            <v>4.93650484085083</v>
          </cell>
          <cell r="BJ204">
            <v>4.91170001029968</v>
          </cell>
          <cell r="BK204">
            <v>4.93587017059326</v>
          </cell>
        </row>
        <row r="205">
          <cell r="A205" t="str">
            <v>French Polynesia</v>
          </cell>
          <cell r="B205" t="str">
            <v>PYF</v>
          </cell>
          <cell r="C205" t="str">
            <v>Government expenditure on education, total (% of GDP)</v>
          </cell>
          <cell r="D205" t="str">
            <v>SE.XPD.TOTL.GD.ZS</v>
          </cell>
        </row>
        <row r="206">
          <cell r="A206" t="str">
            <v>Qatar</v>
          </cell>
          <cell r="B206" t="str">
            <v>QAT</v>
          </cell>
          <cell r="C206" t="str">
            <v>Government expenditure on education, total (% of GDP)</v>
          </cell>
          <cell r="D206" t="str">
            <v>SE.XPD.TOTL.GD.ZS</v>
          </cell>
        </row>
        <row r="206">
          <cell r="P206">
            <v>3.00027990341187</v>
          </cell>
          <cell r="Q206">
            <v>2.69144010543823</v>
          </cell>
          <cell r="R206">
            <v>2.86783003807068</v>
          </cell>
        </row>
        <row r="206">
          <cell r="U206">
            <v>1.74697005748749</v>
          </cell>
          <cell r="V206">
            <v>1.97005999088287</v>
          </cell>
          <cell r="W206">
            <v>2.77696990966797</v>
          </cell>
        </row>
        <row r="206">
          <cell r="AQ206">
            <v>3.57767009735107</v>
          </cell>
          <cell r="AR206">
            <v>4.34530019760132</v>
          </cell>
          <cell r="AS206">
            <v>3.72598004341125</v>
          </cell>
          <cell r="AT206">
            <v>3.20019006729126</v>
          </cell>
          <cell r="AU206">
            <v>3.84656000137329</v>
          </cell>
          <cell r="AV206">
            <v>3.37393999099731</v>
          </cell>
          <cell r="AW206">
            <v>3.46258997917175</v>
          </cell>
          <cell r="AX206">
            <v>3.97187995910645</v>
          </cell>
        </row>
        <row r="206">
          <cell r="BA206">
            <v>4.22755002975464</v>
          </cell>
          <cell r="BB206">
            <v>3.41315007209778</v>
          </cell>
          <cell r="BC206">
            <v>4.53965997695923</v>
          </cell>
          <cell r="BD206">
            <v>4.01223993301392</v>
          </cell>
          <cell r="BE206">
            <v>3.50744009017944</v>
          </cell>
          <cell r="BF206">
            <v>4.07384014129639</v>
          </cell>
          <cell r="BG206">
            <v>3.60535001754761</v>
          </cell>
        </row>
        <row r="206">
          <cell r="BJ206">
            <v>2.96745991706848</v>
          </cell>
        </row>
        <row r="206">
          <cell r="BL206">
            <v>2.80378007888794</v>
          </cell>
          <cell r="BM206">
            <v>3.2336699962616</v>
          </cell>
        </row>
        <row r="207">
          <cell r="A207" t="str">
            <v>Romania</v>
          </cell>
          <cell r="B207" t="str">
            <v>ROU</v>
          </cell>
          <cell r="C207" t="str">
            <v>Government expenditure on education, total (% of GDP)</v>
          </cell>
          <cell r="D207" t="str">
            <v>SE.XPD.TOTL.GD.ZS</v>
          </cell>
        </row>
        <row r="207">
          <cell r="AO207">
            <v>3.24121999740601</v>
          </cell>
        </row>
        <row r="207">
          <cell r="AS207">
            <v>2.86862993240356</v>
          </cell>
          <cell r="AT207">
            <v>3.26628994941711</v>
          </cell>
          <cell r="AU207">
            <v>3.5041298866272</v>
          </cell>
          <cell r="AV207">
            <v>3.54397010803223</v>
          </cell>
          <cell r="AW207">
            <v>3.31273007392883</v>
          </cell>
          <cell r="AX207">
            <v>3.50039005279541</v>
          </cell>
          <cell r="AY207">
            <v>4.30650997161865</v>
          </cell>
          <cell r="AZ207">
            <v>4.14953994750977</v>
          </cell>
          <cell r="BA207">
            <v>4.0971999168396</v>
          </cell>
          <cell r="BB207">
            <v>4.00213003158569</v>
          </cell>
          <cell r="BC207">
            <v>3.49360990524292</v>
          </cell>
          <cell r="BD207">
            <v>3.06136989593506</v>
          </cell>
          <cell r="BE207">
            <v>2.96379995346069</v>
          </cell>
          <cell r="BF207">
            <v>3.05173993110657</v>
          </cell>
          <cell r="BG207">
            <v>3.12122011184692</v>
          </cell>
          <cell r="BH207">
            <v>3.10963010787964</v>
          </cell>
          <cell r="BI207">
            <v>2.97989010810852</v>
          </cell>
          <cell r="BJ207">
            <v>3.09539008140564</v>
          </cell>
          <cell r="BK207">
            <v>3.34474992752075</v>
          </cell>
        </row>
        <row r="208">
          <cell r="A208" t="str">
            <v>Russian Federation</v>
          </cell>
          <cell r="B208" t="str">
            <v>RUS</v>
          </cell>
          <cell r="C208" t="str">
            <v>Government expenditure on education, total (% of GDP)</v>
          </cell>
          <cell r="D208" t="str">
            <v>SE.XPD.TOTL.GD.ZS</v>
          </cell>
        </row>
        <row r="208">
          <cell r="AS208">
            <v>2.93979001045227</v>
          </cell>
          <cell r="AT208">
            <v>3.10601997375488</v>
          </cell>
          <cell r="AU208">
            <v>3.83502006530762</v>
          </cell>
          <cell r="AV208">
            <v>3.67853999137878</v>
          </cell>
          <cell r="AW208">
            <v>3.54786992073059</v>
          </cell>
          <cell r="AX208">
            <v>3.77192997932434</v>
          </cell>
          <cell r="AY208">
            <v>3.86626005172729</v>
          </cell>
        </row>
        <row r="208">
          <cell r="BA208">
            <v>4.10174989700317</v>
          </cell>
        </row>
        <row r="208">
          <cell r="BE208">
            <v>3.79310011863709</v>
          </cell>
          <cell r="BF208">
            <v>3.76382994651794</v>
          </cell>
          <cell r="BG208">
            <v>4.01387977600098</v>
          </cell>
          <cell r="BH208">
            <v>3.83402991294861</v>
          </cell>
          <cell r="BI208">
            <v>3.76044011116028</v>
          </cell>
          <cell r="BJ208">
            <v>4.68990993499756</v>
          </cell>
          <cell r="BK208">
            <v>4.67819976806641</v>
          </cell>
        </row>
        <row r="209">
          <cell r="A209" t="str">
            <v>Rwanda</v>
          </cell>
          <cell r="B209" t="str">
            <v>RWA</v>
          </cell>
          <cell r="C209" t="str">
            <v>Government expenditure on education, total (% of GDP)</v>
          </cell>
          <cell r="D209" t="str">
            <v>SE.XPD.TOTL.GD.ZS</v>
          </cell>
        </row>
        <row r="209">
          <cell r="V209">
            <v>2.15020990371704</v>
          </cell>
          <cell r="W209">
            <v>2.23247003555298</v>
          </cell>
          <cell r="X209">
            <v>2.44127988815308</v>
          </cell>
          <cell r="Y209">
            <v>2.66633009910584</v>
          </cell>
          <cell r="Z209">
            <v>4.39297008514404</v>
          </cell>
        </row>
        <row r="209">
          <cell r="AF209">
            <v>3.50577998161316</v>
          </cell>
          <cell r="AG209">
            <v>3.33534002304077</v>
          </cell>
          <cell r="AH209">
            <v>3.7466299533844</v>
          </cell>
        </row>
        <row r="209">
          <cell r="AR209">
            <v>3.86057996749878</v>
          </cell>
          <cell r="AS209">
            <v>3.43635988235474</v>
          </cell>
          <cell r="AT209">
            <v>4.82785987854004</v>
          </cell>
        </row>
        <row r="209">
          <cell r="AZ209">
            <v>3.98742008209229</v>
          </cell>
          <cell r="BA209">
            <v>3.50408005714417</v>
          </cell>
        </row>
        <row r="209">
          <cell r="BC209">
            <v>4.63384008407593</v>
          </cell>
          <cell r="BD209">
            <v>4.38598012924194</v>
          </cell>
          <cell r="BE209">
            <v>4.4235200881958</v>
          </cell>
          <cell r="BF209">
            <v>4.7449197769165</v>
          </cell>
          <cell r="BG209">
            <v>4.19878005981445</v>
          </cell>
          <cell r="BH209">
            <v>3.64915990829468</v>
          </cell>
          <cell r="BI209">
            <v>3.4367299079895</v>
          </cell>
          <cell r="BJ209">
            <v>3.12646007537842</v>
          </cell>
          <cell r="BK209">
            <v>3.07375001907349</v>
          </cell>
          <cell r="BL209">
            <v>3.23707413673401</v>
          </cell>
          <cell r="BM209">
            <v>3.33054971694946</v>
          </cell>
          <cell r="BN209">
            <v>3.82156157493591</v>
          </cell>
        </row>
        <row r="210">
          <cell r="A210" t="str">
            <v>South Asia</v>
          </cell>
          <cell r="B210" t="str">
            <v>SAS</v>
          </cell>
          <cell r="C210" t="str">
            <v>Government expenditure on education, total (% of GDP)</v>
          </cell>
          <cell r="D210" t="str">
            <v>SE.XPD.TOTL.GD.ZS</v>
          </cell>
        </row>
        <row r="210">
          <cell r="R210">
            <v>1.83042001724243</v>
          </cell>
        </row>
        <row r="210">
          <cell r="T210">
            <v>1.98008000850677</v>
          </cell>
        </row>
        <row r="210">
          <cell r="X210">
            <v>1.96894001960755</v>
          </cell>
          <cell r="Y210">
            <v>1.98593997955322</v>
          </cell>
          <cell r="Z210">
            <v>1.94081002473831</v>
          </cell>
          <cell r="AA210">
            <v>1.8718249797821</v>
          </cell>
          <cell r="AB210">
            <v>1.99576997756958</v>
          </cell>
          <cell r="AC210">
            <v>2.06984996795654</v>
          </cell>
          <cell r="AD210">
            <v>2.43543004989624</v>
          </cell>
          <cell r="AE210">
            <v>2.67812991142273</v>
          </cell>
          <cell r="AF210">
            <v>2.64433002471924</v>
          </cell>
        </row>
        <row r="210">
          <cell r="AI210">
            <v>2.41092991828918</v>
          </cell>
          <cell r="AJ210">
            <v>2.56676006317139</v>
          </cell>
        </row>
        <row r="210">
          <cell r="AP210">
            <v>3.02230000495911</v>
          </cell>
          <cell r="AQ210">
            <v>3.05141997337341</v>
          </cell>
          <cell r="AR210">
            <v>2.75240004062652</v>
          </cell>
          <cell r="AS210">
            <v>2.55011510848999</v>
          </cell>
        </row>
        <row r="210">
          <cell r="AV210">
            <v>3.11435008049011</v>
          </cell>
          <cell r="AW210">
            <v>2.55604004859924</v>
          </cell>
          <cell r="AX210">
            <v>2.5699999332428</v>
          </cell>
          <cell r="AY210">
            <v>2.64775502681732</v>
          </cell>
          <cell r="AZ210">
            <v>2.63527011871338</v>
          </cell>
          <cell r="BA210">
            <v>2.74622988700867</v>
          </cell>
          <cell r="BB210">
            <v>2.93451499938965</v>
          </cell>
          <cell r="BC210">
            <v>3.377690076828</v>
          </cell>
          <cell r="BD210">
            <v>2.84187996387482</v>
          </cell>
          <cell r="BE210">
            <v>2.73278999328614</v>
          </cell>
          <cell r="BF210">
            <v>2.755774974823</v>
          </cell>
          <cell r="BG210">
            <v>2.96903002262115</v>
          </cell>
          <cell r="BH210">
            <v>3.2558000087738</v>
          </cell>
          <cell r="BI210">
            <v>3.5119800567627</v>
          </cell>
          <cell r="BJ210">
            <v>3.83938002586365</v>
          </cell>
          <cell r="BK210">
            <v>3.78176498413086</v>
          </cell>
          <cell r="BL210">
            <v>2.86066496372223</v>
          </cell>
        </row>
        <row r="211">
          <cell r="A211" t="str">
            <v>Saudi Arabia</v>
          </cell>
          <cell r="B211" t="str">
            <v>SAU</v>
          </cell>
          <cell r="C211" t="str">
            <v>Government expenditure on education, total (% of GDP)</v>
          </cell>
          <cell r="D211" t="str">
            <v>SE.XPD.TOTL.GD.ZS</v>
          </cell>
        </row>
        <row r="211">
          <cell r="Z211">
            <v>3.89024996757507</v>
          </cell>
          <cell r="AA211">
            <v>4.14254999160767</v>
          </cell>
          <cell r="AB211">
            <v>5.97797012329102</v>
          </cell>
          <cell r="AC211">
            <v>6.10957002639771</v>
          </cell>
        </row>
        <row r="211">
          <cell r="AE211">
            <v>6.25535011291504</v>
          </cell>
        </row>
        <row r="211">
          <cell r="AJ211">
            <v>5.77945995330811</v>
          </cell>
          <cell r="AK211">
            <v>5.14462995529175</v>
          </cell>
          <cell r="AL211">
            <v>5.99928998947144</v>
          </cell>
          <cell r="AM211">
            <v>6.34382009506226</v>
          </cell>
          <cell r="AN211">
            <v>5.69247007369995</v>
          </cell>
          <cell r="AO211">
            <v>4.94374990463257</v>
          </cell>
          <cell r="AP211">
            <v>4.37707996368408</v>
          </cell>
          <cell r="AQ211">
            <v>8.28131008148193</v>
          </cell>
          <cell r="AR211">
            <v>7.07226991653442</v>
          </cell>
          <cell r="AS211">
            <v>5.90982007980347</v>
          </cell>
          <cell r="AT211">
            <v>7.71887016296387</v>
          </cell>
          <cell r="AU211">
            <v>7.63688993453979</v>
          </cell>
          <cell r="AV211">
            <v>7.10509014129639</v>
          </cell>
          <cell r="AW211">
            <v>6.2774600982666</v>
          </cell>
          <cell r="AX211">
            <v>5.43092012405396</v>
          </cell>
          <cell r="AY211">
            <v>5.89117002487183</v>
          </cell>
        </row>
        <row r="211">
          <cell r="BA211">
            <v>5.13781023025513</v>
          </cell>
        </row>
        <row r="211">
          <cell r="BI211">
            <v>8.51045799255371</v>
          </cell>
          <cell r="BJ211">
            <v>8.01642513275146</v>
          </cell>
          <cell r="BK211">
            <v>7.08581304550171</v>
          </cell>
          <cell r="BL211">
            <v>6.79473543167114</v>
          </cell>
          <cell r="BM211">
            <v>7.80931377410889</v>
          </cell>
        </row>
        <row r="212">
          <cell r="A212" t="str">
            <v>Sudan</v>
          </cell>
          <cell r="B212" t="str">
            <v>SDN</v>
          </cell>
          <cell r="C212" t="str">
            <v>Government expenditure on education, total (% of GDP)</v>
          </cell>
          <cell r="D212" t="str">
            <v>SE.XPD.TOTL.GD.ZS</v>
          </cell>
        </row>
        <row r="212">
          <cell r="AS212">
            <v>1.01217997074127</v>
          </cell>
        </row>
        <row r="212">
          <cell r="AU212">
            <v>1.16425001621246</v>
          </cell>
        </row>
        <row r="212">
          <cell r="AW212">
            <v>1.31254994869232</v>
          </cell>
          <cell r="AX212">
            <v>1.17842996120453</v>
          </cell>
          <cell r="AY212">
            <v>1.55353999137878</v>
          </cell>
        </row>
        <row r="212">
          <cell r="BA212">
            <v>1.85150003433228</v>
          </cell>
          <cell r="BB212">
            <v>2.02213001251221</v>
          </cell>
        </row>
        <row r="213">
          <cell r="A213" t="str">
            <v>Senegal</v>
          </cell>
          <cell r="B213" t="str">
            <v>SEN</v>
          </cell>
          <cell r="C213" t="str">
            <v>Government expenditure on education, total (% of GDP)</v>
          </cell>
          <cell r="D213" t="str">
            <v>SE.XPD.TOTL.GD.ZS</v>
          </cell>
        </row>
        <row r="213">
          <cell r="AQ213">
            <v>2.47457003593445</v>
          </cell>
          <cell r="AR213">
            <v>2.45981001853943</v>
          </cell>
          <cell r="AS213">
            <v>2.46335005760193</v>
          </cell>
          <cell r="AT213">
            <v>2.47150993347168</v>
          </cell>
          <cell r="AU213">
            <v>2.59441995620728</v>
          </cell>
          <cell r="AV213">
            <v>2.75125002861023</v>
          </cell>
          <cell r="AW213">
            <v>3.07778000831604</v>
          </cell>
          <cell r="AX213">
            <v>4.06443023681641</v>
          </cell>
          <cell r="AY213">
            <v>3.82137989997864</v>
          </cell>
        </row>
        <row r="213">
          <cell r="BA213">
            <v>4.02568006515503</v>
          </cell>
          <cell r="BB213">
            <v>4.92073011398315</v>
          </cell>
          <cell r="BC213">
            <v>5.21774005889893</v>
          </cell>
          <cell r="BD213">
            <v>4.90302991867065</v>
          </cell>
          <cell r="BE213">
            <v>4.77698993682861</v>
          </cell>
          <cell r="BF213">
            <v>5.68656015396118</v>
          </cell>
          <cell r="BG213">
            <v>5.72021007537842</v>
          </cell>
          <cell r="BH213">
            <v>5.45637989044189</v>
          </cell>
          <cell r="BI213">
            <v>5.11309003829956</v>
          </cell>
          <cell r="BJ213">
            <v>4.62496995925903</v>
          </cell>
          <cell r="BK213">
            <v>4.85822010040283</v>
          </cell>
          <cell r="BL213">
            <v>5.34887504577637</v>
          </cell>
          <cell r="BM213">
            <v>5.49785804748535</v>
          </cell>
        </row>
        <row r="214">
          <cell r="A214" t="str">
            <v>Singapore</v>
          </cell>
          <cell r="B214" t="str">
            <v>SGP</v>
          </cell>
          <cell r="C214" t="str">
            <v>Government expenditure on education, total (% of GDP)</v>
          </cell>
          <cell r="D214" t="str">
            <v>SE.XPD.TOTL.GD.ZS</v>
          </cell>
        </row>
        <row r="214">
          <cell r="P214">
            <v>3.10976004600525</v>
          </cell>
          <cell r="Q214">
            <v>2.86826992034912</v>
          </cell>
          <cell r="R214">
            <v>2.48882007598877</v>
          </cell>
          <cell r="S214">
            <v>2.38852000236511</v>
          </cell>
          <cell r="T214">
            <v>2.43949007987976</v>
          </cell>
          <cell r="U214">
            <v>2.69238996505737</v>
          </cell>
          <cell r="V214">
            <v>2.4507999420166</v>
          </cell>
          <cell r="W214">
            <v>2.29099988937378</v>
          </cell>
          <cell r="X214">
            <v>2.24924993515015</v>
          </cell>
          <cell r="Y214">
            <v>2.55966997146606</v>
          </cell>
          <cell r="Z214">
            <v>2.58365988731384</v>
          </cell>
          <cell r="AA214">
            <v>3.26776003837585</v>
          </cell>
          <cell r="AB214">
            <v>3.94772005081177</v>
          </cell>
        </row>
        <row r="214">
          <cell r="AG214">
            <v>3.65207004547119</v>
          </cell>
        </row>
        <row r="214">
          <cell r="AS214">
            <v>3.32130002975464</v>
          </cell>
          <cell r="AT214">
            <v>3.54249000549316</v>
          </cell>
          <cell r="AU214">
            <v>3.87853002548218</v>
          </cell>
          <cell r="AV214">
            <v>3.98194003105164</v>
          </cell>
          <cell r="AW214">
            <v>3.65276002883911</v>
          </cell>
          <cell r="AX214">
            <v>3.19596004486084</v>
          </cell>
          <cell r="AY214">
            <v>2.85911989212036</v>
          </cell>
          <cell r="AZ214">
            <v>2.9467499256134</v>
          </cell>
          <cell r="BA214">
            <v>2.76460003852844</v>
          </cell>
          <cell r="BB214">
            <v>3.01012992858887</v>
          </cell>
          <cell r="BC214">
            <v>3.08044004440308</v>
          </cell>
          <cell r="BD214">
            <v>3.03077006340027</v>
          </cell>
          <cell r="BE214">
            <v>3.07085990905762</v>
          </cell>
          <cell r="BF214">
            <v>2.85435009002686</v>
          </cell>
          <cell r="BG214">
            <v>2.9243700504303</v>
          </cell>
          <cell r="BH214">
            <v>2.86309003829956</v>
          </cell>
          <cell r="BI214">
            <v>2.8748300075531</v>
          </cell>
          <cell r="BJ214">
            <v>2.76826000213623</v>
          </cell>
          <cell r="BK214">
            <v>2.85597991943359</v>
          </cell>
          <cell r="BL214">
            <v>2.73621010780334</v>
          </cell>
          <cell r="BM214">
            <v>2.50665998458862</v>
          </cell>
        </row>
        <row r="215">
          <cell r="A215" t="str">
            <v>Solomon Islands</v>
          </cell>
          <cell r="B215" t="str">
            <v>SLB</v>
          </cell>
          <cell r="C215" t="str">
            <v>Government expenditure on education, total (% of GDP)</v>
          </cell>
          <cell r="D215" t="str">
            <v>SE.XPD.TOTL.GD.ZS</v>
          </cell>
        </row>
        <row r="215">
          <cell r="P215">
            <v>3.40000009536743</v>
          </cell>
        </row>
        <row r="215">
          <cell r="AJ215">
            <v>3.87540006637573</v>
          </cell>
        </row>
        <row r="215">
          <cell r="AQ215">
            <v>2.3150200843811</v>
          </cell>
        </row>
        <row r="215">
          <cell r="AZ215">
            <v>8.22080039978027</v>
          </cell>
          <cell r="BA215">
            <v>7.65633010864258</v>
          </cell>
          <cell r="BB215">
            <v>7.28849983215332</v>
          </cell>
          <cell r="BC215">
            <v>7.93173980712891</v>
          </cell>
          <cell r="BD215">
            <v>8.12518978118896</v>
          </cell>
          <cell r="BE215">
            <v>8.0870304107666</v>
          </cell>
          <cell r="BF215">
            <v>10.1746997833252</v>
          </cell>
          <cell r="BG215">
            <v>9.8120002746582</v>
          </cell>
          <cell r="BH215">
            <v>10.1349000930786</v>
          </cell>
          <cell r="BI215">
            <v>12</v>
          </cell>
          <cell r="BJ215">
            <v>12.1099996566772</v>
          </cell>
          <cell r="BK215">
            <v>10.8100004196167</v>
          </cell>
          <cell r="BL215">
            <v>11.1300001144409</v>
          </cell>
          <cell r="BM215">
            <v>12.75</v>
          </cell>
        </row>
        <row r="216">
          <cell r="A216" t="str">
            <v>Sierra Leone</v>
          </cell>
          <cell r="B216" t="str">
            <v>SLE</v>
          </cell>
          <cell r="C216" t="str">
            <v>Government expenditure on education, total (% of GDP)</v>
          </cell>
          <cell r="D216" t="str">
            <v>SE.XPD.TOTL.GD.ZS</v>
          </cell>
        </row>
        <row r="216">
          <cell r="AS216">
            <v>4.94936990737915</v>
          </cell>
          <cell r="AT216">
            <v>3.43271994590759</v>
          </cell>
          <cell r="AU216">
            <v>3.54527997970581</v>
          </cell>
          <cell r="AV216">
            <v>3.26061010360718</v>
          </cell>
          <cell r="AW216">
            <v>3.10713005065918</v>
          </cell>
          <cell r="AX216">
            <v>2.7969799041748</v>
          </cell>
        </row>
        <row r="216">
          <cell r="AZ216">
            <v>2.55851006507874</v>
          </cell>
          <cell r="BA216">
            <v>2.41317009925842</v>
          </cell>
          <cell r="BB216">
            <v>2.7781400680542</v>
          </cell>
          <cell r="BC216">
            <v>2.58863997459412</v>
          </cell>
          <cell r="BD216">
            <v>2.66890001296997</v>
          </cell>
          <cell r="BE216">
            <v>2.87204003334045</v>
          </cell>
          <cell r="BF216">
            <v>2.37981009483337</v>
          </cell>
          <cell r="BG216">
            <v>2.66291999816895</v>
          </cell>
          <cell r="BH216">
            <v>3.05729007720947</v>
          </cell>
          <cell r="BI216">
            <v>3.06023001670837</v>
          </cell>
          <cell r="BJ216">
            <v>4.66096019744873</v>
          </cell>
          <cell r="BK216">
            <v>6.98963022232056</v>
          </cell>
          <cell r="BL216">
            <v>7.4470100402832</v>
          </cell>
          <cell r="BM216">
            <v>8.80955028533936</v>
          </cell>
        </row>
        <row r="217">
          <cell r="A217" t="str">
            <v>El Salvador</v>
          </cell>
          <cell r="B217" t="str">
            <v>SLV</v>
          </cell>
          <cell r="C217" t="str">
            <v>Government expenditure on education, total (% of GDP)</v>
          </cell>
          <cell r="D217" t="str">
            <v>SE.XPD.TOTL.GD.ZS</v>
          </cell>
        </row>
        <row r="217">
          <cell r="T217">
            <v>0.904510021209717</v>
          </cell>
        </row>
        <row r="217">
          <cell r="AQ217">
            <v>2.54725003242493</v>
          </cell>
          <cell r="AR217">
            <v>2.56260991096497</v>
          </cell>
          <cell r="AS217">
            <v>2.83868002891541</v>
          </cell>
        </row>
        <row r="217">
          <cell r="AU217">
            <v>3.242840051651</v>
          </cell>
          <cell r="AV217">
            <v>3.13467001914978</v>
          </cell>
        </row>
        <row r="217">
          <cell r="AX217">
            <v>3.17785000801086</v>
          </cell>
          <cell r="AY217">
            <v>3.49298000335693</v>
          </cell>
          <cell r="AZ217">
            <v>3.60984992980957</v>
          </cell>
          <cell r="BA217">
            <v>4.45810985565186</v>
          </cell>
          <cell r="BB217">
            <v>4.65950012207031</v>
          </cell>
          <cell r="BC217">
            <v>4.04807996749878</v>
          </cell>
          <cell r="BD217">
            <v>3.89854001998901</v>
          </cell>
          <cell r="BE217">
            <v>3.7124400138855</v>
          </cell>
          <cell r="BF217">
            <v>3.80149006843567</v>
          </cell>
          <cell r="BG217">
            <v>3.82416009902954</v>
          </cell>
          <cell r="BH217">
            <v>3.90987992286682</v>
          </cell>
          <cell r="BI217">
            <v>3.82523989677429</v>
          </cell>
          <cell r="BJ217">
            <v>3.7252299785614</v>
          </cell>
          <cell r="BK217">
            <v>3.60575008392334</v>
          </cell>
          <cell r="BL217">
            <v>3.38515996932983</v>
          </cell>
        </row>
        <row r="218">
          <cell r="A218" t="str">
            <v>San Marino</v>
          </cell>
          <cell r="B218" t="str">
            <v>SMR</v>
          </cell>
          <cell r="C218" t="str">
            <v>Government expenditure on education, total (% of GDP)</v>
          </cell>
          <cell r="D218" t="str">
            <v>SE.XPD.TOTL.GD.ZS</v>
          </cell>
        </row>
        <row r="218">
          <cell r="BC218">
            <v>2.62883996963501</v>
          </cell>
          <cell r="BD218">
            <v>2.70296001434326</v>
          </cell>
        </row>
        <row r="218">
          <cell r="BJ218">
            <v>3.36997008323669</v>
          </cell>
          <cell r="BK218">
            <v>3.55516004562378</v>
          </cell>
          <cell r="BL218">
            <v>3.37969994544983</v>
          </cell>
        </row>
        <row r="219">
          <cell r="A219" t="str">
            <v>Somalia</v>
          </cell>
          <cell r="B219" t="str">
            <v>SOM</v>
          </cell>
          <cell r="C219" t="str">
            <v>Government expenditure on education, total (% of GDP)</v>
          </cell>
          <cell r="D219" t="str">
            <v>SE.XPD.TOTL.GD.ZS</v>
          </cell>
        </row>
        <row r="219">
          <cell r="Q219">
            <v>1.18468999862671</v>
          </cell>
          <cell r="R219">
            <v>1.27727997303009</v>
          </cell>
        </row>
        <row r="220">
          <cell r="A220" t="str">
            <v>Serbia</v>
          </cell>
          <cell r="B220" t="str">
            <v>SRB</v>
          </cell>
          <cell r="C220" t="str">
            <v>Government expenditure on education, total (% of GDP)</v>
          </cell>
          <cell r="D220" t="str">
            <v>SE.XPD.TOTL.GD.ZS</v>
          </cell>
        </row>
        <row r="220">
          <cell r="AZ220">
            <v>4.20983982086182</v>
          </cell>
          <cell r="BA220">
            <v>4.44199991226196</v>
          </cell>
          <cell r="BB220">
            <v>4.48398017883301</v>
          </cell>
          <cell r="BC220">
            <v>4.32780981063843</v>
          </cell>
          <cell r="BD220">
            <v>4.2383599281311</v>
          </cell>
          <cell r="BE220">
            <v>4.16420984268188</v>
          </cell>
        </row>
        <row r="220">
          <cell r="BG220">
            <v>3.92698001861572</v>
          </cell>
          <cell r="BH220">
            <v>3.78640007972717</v>
          </cell>
          <cell r="BI220">
            <v>3.63470005989075</v>
          </cell>
          <cell r="BJ220">
            <v>3.71016001701355</v>
          </cell>
          <cell r="BK220">
            <v>3.58231997489929</v>
          </cell>
          <cell r="BL220">
            <v>3.61647009849548</v>
          </cell>
        </row>
        <row r="221">
          <cell r="A221" t="str">
            <v>Sub-Saharan Africa (excluding high income)</v>
          </cell>
          <cell r="B221" t="str">
            <v>SSA</v>
          </cell>
          <cell r="C221" t="str">
            <v>Government expenditure on education, total (% of GDP)</v>
          </cell>
          <cell r="D221" t="str">
            <v>SE.XPD.TOTL.GD.ZS</v>
          </cell>
        </row>
        <row r="221">
          <cell r="AR221">
            <v>3.15454494953156</v>
          </cell>
          <cell r="AS221">
            <v>2.64609491825104</v>
          </cell>
          <cell r="AT221">
            <v>3.11486005783081</v>
          </cell>
          <cell r="AU221">
            <v>3.00493001937866</v>
          </cell>
        </row>
        <row r="221">
          <cell r="AW221">
            <v>3.10713005065918</v>
          </cell>
          <cell r="AX221">
            <v>3.23470997810364</v>
          </cell>
          <cell r="AY221">
            <v>3.00991988182068</v>
          </cell>
        </row>
        <row r="221">
          <cell r="BA221">
            <v>3.06307005882263</v>
          </cell>
          <cell r="BB221">
            <v>3.1739399433136</v>
          </cell>
          <cell r="BC221">
            <v>3.52101492881775</v>
          </cell>
          <cell r="BD221">
            <v>3.55829000473022</v>
          </cell>
          <cell r="BE221">
            <v>3.4344699382782</v>
          </cell>
          <cell r="BF221">
            <v>3.61578989028931</v>
          </cell>
          <cell r="BG221">
            <v>3.64819002151489</v>
          </cell>
          <cell r="BH221">
            <v>3.73580503463746</v>
          </cell>
          <cell r="BI221">
            <v>3.56160998344421</v>
          </cell>
          <cell r="BJ221">
            <v>3.78976988792419</v>
          </cell>
          <cell r="BK221">
            <v>3.7812750339508</v>
          </cell>
          <cell r="BL221">
            <v>3.58611309528351</v>
          </cell>
          <cell r="BM221">
            <v>3.44301605224609</v>
          </cell>
        </row>
        <row r="222">
          <cell r="A222" t="str">
            <v>South Sudan</v>
          </cell>
          <cell r="B222" t="str">
            <v>SSD</v>
          </cell>
          <cell r="C222" t="str">
            <v>Government expenditure on education, total (% of GDP)</v>
          </cell>
          <cell r="D222" t="str">
            <v>SE.XPD.TOTL.GD.ZS</v>
          </cell>
        </row>
        <row r="222">
          <cell r="BD222">
            <v>0.962890028953552</v>
          </cell>
        </row>
        <row r="222">
          <cell r="BF222">
            <v>1.02450001239777</v>
          </cell>
          <cell r="BG222">
            <v>1.23246002197266</v>
          </cell>
          <cell r="BH222">
            <v>1.46555995941162</v>
          </cell>
          <cell r="BI222">
            <v>1.54390001296997</v>
          </cell>
        </row>
        <row r="223">
          <cell r="A223" t="str">
            <v>Sub-Saharan Africa</v>
          </cell>
          <cell r="B223" t="str">
            <v>SSF</v>
          </cell>
          <cell r="C223" t="str">
            <v>Government expenditure on education, total (% of GDP)</v>
          </cell>
          <cell r="D223" t="str">
            <v>SE.XPD.TOTL.GD.ZS</v>
          </cell>
        </row>
        <row r="223">
          <cell r="AR223">
            <v>3.15454494953156</v>
          </cell>
          <cell r="AS223">
            <v>2.64609491825104</v>
          </cell>
          <cell r="AT223">
            <v>3.11486005783081</v>
          </cell>
          <cell r="AU223">
            <v>3.00493001937866</v>
          </cell>
        </row>
        <row r="223">
          <cell r="AW223">
            <v>3.10713005065918</v>
          </cell>
          <cell r="AX223">
            <v>3.23470997810364</v>
          </cell>
          <cell r="AY223">
            <v>3.00991988182068</v>
          </cell>
        </row>
        <row r="223">
          <cell r="BA223">
            <v>3.06307005882263</v>
          </cell>
          <cell r="BB223">
            <v>3.1739399433136</v>
          </cell>
          <cell r="BC223">
            <v>3.52101492881775</v>
          </cell>
          <cell r="BD223">
            <v>3.55829000473022</v>
          </cell>
          <cell r="BE223">
            <v>3.4344699382782</v>
          </cell>
          <cell r="BF223">
            <v>3.61578989028931</v>
          </cell>
          <cell r="BG223">
            <v>3.64819002151489</v>
          </cell>
          <cell r="BH223">
            <v>3.73580503463746</v>
          </cell>
          <cell r="BI223">
            <v>3.56160998344421</v>
          </cell>
          <cell r="BJ223">
            <v>3.78976988792419</v>
          </cell>
          <cell r="BK223">
            <v>3.7812750339508</v>
          </cell>
          <cell r="BL223">
            <v>3.58611309528351</v>
          </cell>
          <cell r="BM223">
            <v>3.44301605224609</v>
          </cell>
        </row>
        <row r="224">
          <cell r="A224" t="str">
            <v>Small states</v>
          </cell>
          <cell r="B224" t="str">
            <v>SST</v>
          </cell>
          <cell r="C224" t="str">
            <v>Government expenditure on education, total (% of GDP)</v>
          </cell>
          <cell r="D224" t="str">
            <v>SE.XPD.TOTL.GD.ZS</v>
          </cell>
        </row>
        <row r="224">
          <cell r="R224">
            <v>4.24899995326995</v>
          </cell>
          <cell r="S224">
            <v>4.24160504341125</v>
          </cell>
        </row>
        <row r="224">
          <cell r="AB224">
            <v>5.76660013198853</v>
          </cell>
          <cell r="AC224">
            <v>5.71278500556946</v>
          </cell>
          <cell r="AD224">
            <v>5.65072011947632</v>
          </cell>
        </row>
        <row r="224">
          <cell r="AG224">
            <v>5.04598510265351</v>
          </cell>
          <cell r="AH224">
            <v>4.69192504882813</v>
          </cell>
          <cell r="AI224">
            <v>4.21664500236511</v>
          </cell>
        </row>
        <row r="224">
          <cell r="AN224">
            <v>3.55854988098145</v>
          </cell>
        </row>
        <row r="224">
          <cell r="AR224">
            <v>4.5929650068283</v>
          </cell>
          <cell r="AS224">
            <v>4.98346996307373</v>
          </cell>
          <cell r="AT224">
            <v>5.03334999084472</v>
          </cell>
          <cell r="AU224">
            <v>4.90804982185364</v>
          </cell>
          <cell r="AV224">
            <v>4.84446501731873</v>
          </cell>
          <cell r="AW224">
            <v>4.87674999237061</v>
          </cell>
          <cell r="AX224">
            <v>5.54847002029419</v>
          </cell>
        </row>
        <row r="224">
          <cell r="BA224">
            <v>6.19131994247437</v>
          </cell>
          <cell r="BB224">
            <v>6.07926511764526</v>
          </cell>
          <cell r="BC224">
            <v>5.02872490882874</v>
          </cell>
          <cell r="BD224">
            <v>4.29602003097534</v>
          </cell>
          <cell r="BE224">
            <v>3.50744009017944</v>
          </cell>
          <cell r="BF224">
            <v>4.84388017654419</v>
          </cell>
          <cell r="BG224">
            <v>5.12444519996643</v>
          </cell>
          <cell r="BH224">
            <v>5.24996995925903</v>
          </cell>
          <cell r="BI224">
            <v>5.23612499237061</v>
          </cell>
          <cell r="BJ224">
            <v>5.02312994003296</v>
          </cell>
          <cell r="BK224">
            <v>5.2632098197937</v>
          </cell>
          <cell r="BL224">
            <v>4.20869565010071</v>
          </cell>
          <cell r="BM224">
            <v>4.35595512390137</v>
          </cell>
        </row>
        <row r="225">
          <cell r="A225" t="str">
            <v>Sao Tome and Principe</v>
          </cell>
          <cell r="B225" t="str">
            <v>STP</v>
          </cell>
          <cell r="C225" t="str">
            <v>Government expenditure on education, total (% of GDP)</v>
          </cell>
          <cell r="D225" t="str">
            <v>SE.XPD.TOTL.GD.ZS</v>
          </cell>
        </row>
        <row r="225">
          <cell r="AU225">
            <v>2.72058010101318</v>
          </cell>
          <cell r="AV225">
            <v>3.24692988395691</v>
          </cell>
          <cell r="AW225">
            <v>3.23470997810364</v>
          </cell>
          <cell r="AX225">
            <v>4.85645008087158</v>
          </cell>
          <cell r="AY225">
            <v>4.27118015289307</v>
          </cell>
          <cell r="AZ225">
            <v>6.28682994842529</v>
          </cell>
          <cell r="BA225">
            <v>5.5544900894165</v>
          </cell>
          <cell r="BB225">
            <v>10.6779003143311</v>
          </cell>
          <cell r="BC225">
            <v>9.65147018432617</v>
          </cell>
          <cell r="BD225">
            <v>8.89109992980957</v>
          </cell>
          <cell r="BE225">
            <v>6.33950996398926</v>
          </cell>
          <cell r="BF225">
            <v>5.93969011306763</v>
          </cell>
          <cell r="BG225">
            <v>3.7490599155426</v>
          </cell>
          <cell r="BH225">
            <v>3.86459994316101</v>
          </cell>
          <cell r="BI225">
            <v>5.17303991317749</v>
          </cell>
          <cell r="BJ225">
            <v>5.03636980056763</v>
          </cell>
          <cell r="BK225">
            <v>5.23510980606079</v>
          </cell>
          <cell r="BL225">
            <v>5.92154979705811</v>
          </cell>
          <cell r="BM225">
            <v>5.01138401031494</v>
          </cell>
        </row>
        <row r="226">
          <cell r="A226" t="str">
            <v>Suriname</v>
          </cell>
          <cell r="B226" t="str">
            <v>SUR</v>
          </cell>
          <cell r="C226" t="str">
            <v>Government expenditure on education, total (% of GDP)</v>
          </cell>
          <cell r="D226" t="str">
            <v>SE.XPD.TOTL.GD.ZS</v>
          </cell>
        </row>
        <row r="226">
          <cell r="BH226">
            <v>5.53468465805054</v>
          </cell>
          <cell r="BI226">
            <v>5.64051675796509</v>
          </cell>
          <cell r="BJ226">
            <v>5.45866966247559</v>
          </cell>
          <cell r="BK226">
            <v>4.92254018783569</v>
          </cell>
          <cell r="BL226">
            <v>6.83225870132446</v>
          </cell>
          <cell r="BM226">
            <v>5.00707244873047</v>
          </cell>
        </row>
        <row r="227">
          <cell r="A227" t="str">
            <v>Slovak Republic</v>
          </cell>
          <cell r="B227" t="str">
            <v>SVK</v>
          </cell>
          <cell r="C227" t="str">
            <v>Government expenditure on education, total (% of GDP)</v>
          </cell>
          <cell r="D227" t="str">
            <v>SE.XPD.TOTL.GD.ZS</v>
          </cell>
        </row>
        <row r="227">
          <cell r="AK227">
            <v>5.35694980621338</v>
          </cell>
          <cell r="AL227">
            <v>4.44960021972656</v>
          </cell>
          <cell r="AM227">
            <v>3.71250009536743</v>
          </cell>
          <cell r="AN227">
            <v>4.29757976531982</v>
          </cell>
          <cell r="AO227">
            <v>4.12440013885498</v>
          </cell>
          <cell r="AP227">
            <v>4.1223201751709</v>
          </cell>
        </row>
        <row r="227">
          <cell r="AR227">
            <v>4.1072998046875</v>
          </cell>
          <cell r="AS227">
            <v>3.86468005180359</v>
          </cell>
          <cell r="AT227">
            <v>3.93569993972778</v>
          </cell>
          <cell r="AU227">
            <v>4.24539995193481</v>
          </cell>
          <cell r="AV227">
            <v>4.20956993103027</v>
          </cell>
          <cell r="AW227">
            <v>4.10157012939453</v>
          </cell>
          <cell r="AX227">
            <v>3.75995993614197</v>
          </cell>
          <cell r="AY227">
            <v>3.70770001411438</v>
          </cell>
          <cell r="AZ227">
            <v>3.52321004867554</v>
          </cell>
          <cell r="BA227">
            <v>3.52165007591248</v>
          </cell>
          <cell r="BB227">
            <v>4.00641012191772</v>
          </cell>
          <cell r="BC227">
            <v>4.06091022491455</v>
          </cell>
          <cell r="BD227">
            <v>3.91519999504089</v>
          </cell>
          <cell r="BE227">
            <v>3.87419009208679</v>
          </cell>
          <cell r="BF227">
            <v>4.08405017852783</v>
          </cell>
          <cell r="BG227">
            <v>4.23041009902954</v>
          </cell>
          <cell r="BH227">
            <v>4.59206008911133</v>
          </cell>
          <cell r="BI227">
            <v>3.91286993026733</v>
          </cell>
          <cell r="BJ227">
            <v>3.94278001785278</v>
          </cell>
          <cell r="BK227">
            <v>3.97256994247437</v>
          </cell>
        </row>
        <row r="228">
          <cell r="A228" t="str">
            <v>Slovenia</v>
          </cell>
          <cell r="B228" t="str">
            <v>SVN</v>
          </cell>
          <cell r="C228" t="str">
            <v>Government expenditure on education, total (% of GDP)</v>
          </cell>
          <cell r="D228" t="str">
            <v>SE.XPD.TOTL.GD.ZS</v>
          </cell>
        </row>
        <row r="228">
          <cell r="AN228">
            <v>4.90559005737305</v>
          </cell>
        </row>
        <row r="228">
          <cell r="AT228">
            <v>5.7568302154541</v>
          </cell>
          <cell r="AU228">
            <v>5.67286014556885</v>
          </cell>
          <cell r="AV228">
            <v>5.70333003997803</v>
          </cell>
          <cell r="AW228">
            <v>5.64425992965698</v>
          </cell>
          <cell r="AX228">
            <v>5.60408020019531</v>
          </cell>
          <cell r="AY228">
            <v>5.59066009521484</v>
          </cell>
          <cell r="AZ228">
            <v>5.11661005020142</v>
          </cell>
          <cell r="BA228">
            <v>5.10951995849609</v>
          </cell>
          <cell r="BB228">
            <v>5.55496978759766</v>
          </cell>
          <cell r="BC228">
            <v>5.54546022415161</v>
          </cell>
          <cell r="BD228">
            <v>5.541259765625</v>
          </cell>
          <cell r="BE228">
            <v>5.62023019790649</v>
          </cell>
          <cell r="BF228">
            <v>5.4057297706604</v>
          </cell>
          <cell r="BG228">
            <v>5.29169988632202</v>
          </cell>
          <cell r="BH228">
            <v>4.90953016281128</v>
          </cell>
          <cell r="BI228">
            <v>4.79266977310181</v>
          </cell>
          <cell r="BJ228">
            <v>4.78053998947144</v>
          </cell>
          <cell r="BK228">
            <v>4.93587017059326</v>
          </cell>
        </row>
        <row r="229">
          <cell r="A229" t="str">
            <v>Sweden</v>
          </cell>
          <cell r="B229" t="str">
            <v>SWE</v>
          </cell>
          <cell r="C229" t="str">
            <v>Government expenditure on education, total (% of GDP)</v>
          </cell>
          <cell r="D229" t="str">
            <v>SE.XPD.TOTL.GD.ZS</v>
          </cell>
        </row>
        <row r="229">
          <cell r="X229">
            <v>6.37237977981567</v>
          </cell>
          <cell r="Y229">
            <v>6.53704977035522</v>
          </cell>
          <cell r="Z229">
            <v>6.78119993209839</v>
          </cell>
        </row>
        <row r="229">
          <cell r="AI229">
            <v>5.2121901512146</v>
          </cell>
          <cell r="AJ229">
            <v>5.4438099861145</v>
          </cell>
          <cell r="AK229">
            <v>5.25850009918213</v>
          </cell>
          <cell r="AL229">
            <v>5.50703001022339</v>
          </cell>
        </row>
        <row r="229">
          <cell r="AN229">
            <v>6.14813995361328</v>
          </cell>
          <cell r="AO229">
            <v>6.83862018585205</v>
          </cell>
        </row>
        <row r="229">
          <cell r="AQ229">
            <v>7.06125020980835</v>
          </cell>
          <cell r="AR229">
            <v>6.84873008728027</v>
          </cell>
          <cell r="AS229">
            <v>6.740149974823</v>
          </cell>
          <cell r="AT229">
            <v>6.61764001846313</v>
          </cell>
          <cell r="AU229">
            <v>6.92434978485107</v>
          </cell>
          <cell r="AV229">
            <v>6.79142999649048</v>
          </cell>
          <cell r="AW229">
            <v>6.66310977935791</v>
          </cell>
          <cell r="AX229">
            <v>6.5064001083374</v>
          </cell>
          <cell r="AY229">
            <v>6.36429023742676</v>
          </cell>
          <cell r="AZ229">
            <v>6.17158985137939</v>
          </cell>
          <cell r="BA229">
            <v>6.34455013275146</v>
          </cell>
          <cell r="BB229">
            <v>6.74971008300781</v>
          </cell>
          <cell r="BC229">
            <v>6.52268981933594</v>
          </cell>
          <cell r="BD229">
            <v>6.36691999435425</v>
          </cell>
          <cell r="BE229">
            <v>7.5369701385498</v>
          </cell>
          <cell r="BF229">
            <v>7.61120986938477</v>
          </cell>
          <cell r="BG229">
            <v>7.57372999191284</v>
          </cell>
          <cell r="BH229">
            <v>7.4439001083374</v>
          </cell>
          <cell r="BI229">
            <v>7.61861991882324</v>
          </cell>
          <cell r="BJ229">
            <v>7.56883001327515</v>
          </cell>
          <cell r="BK229">
            <v>7.64084005355835</v>
          </cell>
        </row>
        <row r="230">
          <cell r="A230" t="str">
            <v>Eswatini</v>
          </cell>
          <cell r="B230" t="str">
            <v>SWZ</v>
          </cell>
          <cell r="C230" t="str">
            <v>Government expenditure on education, total (% of GDP)</v>
          </cell>
          <cell r="D230" t="str">
            <v>SE.XPD.TOTL.GD.ZS</v>
          </cell>
        </row>
        <row r="230">
          <cell r="U230">
            <v>3.71434998512268</v>
          </cell>
          <cell r="V230">
            <v>3.94429993629456</v>
          </cell>
          <cell r="W230">
            <v>5.7965202331543</v>
          </cell>
          <cell r="X230">
            <v>6.36428022384644</v>
          </cell>
          <cell r="Y230">
            <v>5.29720020294189</v>
          </cell>
          <cell r="Z230">
            <v>6.58382987976074</v>
          </cell>
          <cell r="AA230">
            <v>6.75364017486572</v>
          </cell>
        </row>
        <row r="230">
          <cell r="AF230">
            <v>5.80219984054565</v>
          </cell>
          <cell r="AG230">
            <v>5.51155996322632</v>
          </cell>
          <cell r="AH230">
            <v>5.66129016876221</v>
          </cell>
          <cell r="AI230">
            <v>5.48457002639771</v>
          </cell>
        </row>
        <row r="230">
          <cell r="AM230">
            <v>5.14028978347778</v>
          </cell>
          <cell r="AN230">
            <v>5.6531400680542</v>
          </cell>
          <cell r="AO230">
            <v>4.93815994262695</v>
          </cell>
        </row>
        <row r="230">
          <cell r="AR230">
            <v>5.09095001220703</v>
          </cell>
          <cell r="AS230">
            <v>5.50848007202148</v>
          </cell>
          <cell r="AT230">
            <v>4.83824014663696</v>
          </cell>
          <cell r="AU230">
            <v>4.44086980819702</v>
          </cell>
          <cell r="AV230">
            <v>5.81677007675171</v>
          </cell>
          <cell r="AW230">
            <v>5.40160989761353</v>
          </cell>
          <cell r="AX230">
            <v>6.48462009429932</v>
          </cell>
          <cell r="AY230">
            <v>6.55475997924805</v>
          </cell>
        </row>
        <row r="230">
          <cell r="BA230">
            <v>6.61812019348145</v>
          </cell>
          <cell r="BB230">
            <v>6.47135019302368</v>
          </cell>
          <cell r="BC230">
            <v>6.11837005615234</v>
          </cell>
          <cell r="BD230">
            <v>6.86432981491089</v>
          </cell>
        </row>
        <row r="230">
          <cell r="BG230">
            <v>7.07059001922607</v>
          </cell>
          <cell r="BH230">
            <v>5.35575008392334</v>
          </cell>
          <cell r="BI230">
            <v>5.41466999053955</v>
          </cell>
          <cell r="BJ230">
            <v>6.13809013366699</v>
          </cell>
          <cell r="BK230">
            <v>5.67916011810303</v>
          </cell>
          <cell r="BL230">
            <v>5.64554977416992</v>
          </cell>
          <cell r="BM230">
            <v>5.34233999252319</v>
          </cell>
          <cell r="BN230">
            <v>4.99529790878296</v>
          </cell>
        </row>
        <row r="231">
          <cell r="A231" t="str">
            <v>Sint Maarten (Dutch part)</v>
          </cell>
          <cell r="B231" t="str">
            <v>SXM</v>
          </cell>
          <cell r="C231" t="str">
            <v>Government expenditure on education, total (% of GDP)</v>
          </cell>
          <cell r="D231" t="str">
            <v>SE.XPD.TOTL.GD.ZS</v>
          </cell>
        </row>
        <row r="232">
          <cell r="A232" t="str">
            <v>Seychelles</v>
          </cell>
          <cell r="B232" t="str">
            <v>SYC</v>
          </cell>
          <cell r="C232" t="str">
            <v>Government expenditure on education, total (% of GDP)</v>
          </cell>
          <cell r="D232" t="str">
            <v>SE.XPD.TOTL.GD.ZS</v>
          </cell>
        </row>
        <row r="232">
          <cell r="O232">
            <v>4.18847990036011</v>
          </cell>
          <cell r="P232">
            <v>4.06639003753662</v>
          </cell>
          <cell r="Q232">
            <v>4.24694013595581</v>
          </cell>
        </row>
        <row r="232">
          <cell r="S232">
            <v>4.28332996368408</v>
          </cell>
          <cell r="T232">
            <v>4.34501981735229</v>
          </cell>
          <cell r="U232">
            <v>4.7459602355957</v>
          </cell>
        </row>
        <row r="232">
          <cell r="AC232">
            <v>12.0289297103882</v>
          </cell>
          <cell r="AD232">
            <v>10.2330503463745</v>
          </cell>
          <cell r="AE232">
            <v>9.71360015869141</v>
          </cell>
        </row>
        <row r="232">
          <cell r="AG232">
            <v>8.29189014434814</v>
          </cell>
          <cell r="AH232">
            <v>8.22951984405518</v>
          </cell>
        </row>
        <row r="232">
          <cell r="AM232">
            <v>9.02171039581299</v>
          </cell>
          <cell r="AN232">
            <v>7.70369005203247</v>
          </cell>
          <cell r="AO232">
            <v>7.77922010421753</v>
          </cell>
        </row>
        <row r="232">
          <cell r="AQ232">
            <v>5.99207019805908</v>
          </cell>
          <cell r="AR232">
            <v>5.26100015640259</v>
          </cell>
        </row>
        <row r="232">
          <cell r="AU232">
            <v>5.19332981109619</v>
          </cell>
          <cell r="AV232">
            <v>5.37492990493774</v>
          </cell>
        </row>
        <row r="232">
          <cell r="AY232">
            <v>4.77012014389038</v>
          </cell>
        </row>
        <row r="232">
          <cell r="BC232">
            <v>3.548259973526</v>
          </cell>
          <cell r="BD232">
            <v>3.60644006729126</v>
          </cell>
          <cell r="BE232">
            <v>2.61392998695374</v>
          </cell>
          <cell r="BF232">
            <v>3.60812997817993</v>
          </cell>
          <cell r="BG232">
            <v>4.08368015289307</v>
          </cell>
          <cell r="BH232">
            <v>4.22289991378784</v>
          </cell>
          <cell r="BI232">
            <v>4.42102003097534</v>
          </cell>
          <cell r="BJ232">
            <v>3.67728996276855</v>
          </cell>
          <cell r="BK232">
            <v>4.49883985519409</v>
          </cell>
          <cell r="BL232">
            <v>3.91458988189697</v>
          </cell>
          <cell r="BM232">
            <v>5.15072536468506</v>
          </cell>
        </row>
        <row r="233">
          <cell r="A233" t="str">
            <v>Syrian Arab Republic</v>
          </cell>
          <cell r="B233" t="str">
            <v>SYR</v>
          </cell>
          <cell r="C233" t="str">
            <v>Government expenditure on education, total (% of GDP)</v>
          </cell>
          <cell r="D233" t="str">
            <v>SE.XPD.TOTL.GD.ZS</v>
          </cell>
        </row>
        <row r="233">
          <cell r="Q233">
            <v>3.5835599899292</v>
          </cell>
          <cell r="R233">
            <v>3.68990993499756</v>
          </cell>
        </row>
        <row r="233">
          <cell r="T233">
            <v>3.93450999259949</v>
          </cell>
          <cell r="U233">
            <v>5.83145999908447</v>
          </cell>
          <cell r="V233">
            <v>5.71441984176636</v>
          </cell>
          <cell r="W233">
            <v>5.51425981521606</v>
          </cell>
          <cell r="X233">
            <v>4.96616983413696</v>
          </cell>
          <cell r="Y233">
            <v>4.57553005218506</v>
          </cell>
          <cell r="Z233">
            <v>5.38392019271851</v>
          </cell>
          <cell r="AA233">
            <v>5.89761018753052</v>
          </cell>
        </row>
        <row r="233">
          <cell r="AC233">
            <v>6.13389015197754</v>
          </cell>
          <cell r="AD233">
            <v>6.07004976272583</v>
          </cell>
          <cell r="AE233">
            <v>5.62294006347656</v>
          </cell>
          <cell r="AF233">
            <v>4.56184005737305</v>
          </cell>
          <cell r="AG233">
            <v>3.61585998535156</v>
          </cell>
          <cell r="AH233">
            <v>4.03414011001587</v>
          </cell>
        </row>
        <row r="233">
          <cell r="AO233">
            <v>3.699049949646</v>
          </cell>
        </row>
        <row r="233">
          <cell r="AT233">
            <v>4.54640007019043</v>
          </cell>
          <cell r="AU233">
            <v>5.26984977722168</v>
          </cell>
          <cell r="AV233">
            <v>6.48084020614624</v>
          </cell>
          <cell r="AW233">
            <v>5.37147998809814</v>
          </cell>
        </row>
        <row r="233">
          <cell r="AY233">
            <v>5.27965021133423</v>
          </cell>
          <cell r="AZ233">
            <v>4.86470985412598</v>
          </cell>
          <cell r="BA233">
            <v>4.59525012969971</v>
          </cell>
          <cell r="BB233">
            <v>5.13013982772827</v>
          </cell>
        </row>
        <row r="234">
          <cell r="A234" t="str">
            <v>Turks and Caicos Islands</v>
          </cell>
          <cell r="B234" t="str">
            <v>TCA</v>
          </cell>
          <cell r="C234" t="str">
            <v>Government expenditure on education, total (% of GDP)</v>
          </cell>
          <cell r="D234" t="str">
            <v>SE.XPD.TOTL.GD.ZS</v>
          </cell>
        </row>
        <row r="234">
          <cell r="AS234">
            <v>4.71883010864258</v>
          </cell>
          <cell r="AT234">
            <v>4.84300994873047</v>
          </cell>
          <cell r="AU234">
            <v>5.06913995742798</v>
          </cell>
          <cell r="AV234">
            <v>4.72877979278564</v>
          </cell>
        </row>
        <row r="234">
          <cell r="AX234">
            <v>2.54099988937378</v>
          </cell>
        </row>
        <row r="234">
          <cell r="BH234">
            <v>3.09325003623962</v>
          </cell>
          <cell r="BI234">
            <v>2.90744566917419</v>
          </cell>
          <cell r="BJ234">
            <v>2.74055194854736</v>
          </cell>
          <cell r="BK234">
            <v>2.7437698841095</v>
          </cell>
          <cell r="BL234">
            <v>2.50508999824524</v>
          </cell>
          <cell r="BM234">
            <v>3.27049970626831</v>
          </cell>
          <cell r="BN234">
            <v>4.49429988861084</v>
          </cell>
        </row>
        <row r="235">
          <cell r="A235" t="str">
            <v>Chad</v>
          </cell>
          <cell r="B235" t="str">
            <v>TCD</v>
          </cell>
          <cell r="C235" t="str">
            <v>Government expenditure on education, total (% of GDP)</v>
          </cell>
          <cell r="D235" t="str">
            <v>SE.XPD.TOTL.GD.ZS</v>
          </cell>
        </row>
        <row r="235">
          <cell r="AP235">
            <v>2.27335000038147</v>
          </cell>
          <cell r="AQ235">
            <v>1.64902997016907</v>
          </cell>
          <cell r="AR235">
            <v>3.22785997390747</v>
          </cell>
          <cell r="AS235">
            <v>2.64670991897583</v>
          </cell>
          <cell r="AT235">
            <v>2.42614006996155</v>
          </cell>
        </row>
        <row r="235">
          <cell r="AW235">
            <v>1.59294998645782</v>
          </cell>
          <cell r="AX235">
            <v>1.69476997852325</v>
          </cell>
        </row>
        <row r="235">
          <cell r="BB235">
            <v>2.31173992156982</v>
          </cell>
          <cell r="BC235">
            <v>1.98194003105164</v>
          </cell>
          <cell r="BD235">
            <v>2.25789999961853</v>
          </cell>
          <cell r="BE235">
            <v>2.20615005493164</v>
          </cell>
          <cell r="BF235">
            <v>2.85070991516113</v>
          </cell>
          <cell r="BG235">
            <v>2.59999990463257</v>
          </cell>
          <cell r="BH235">
            <v>2.40000009536743</v>
          </cell>
          <cell r="BI235">
            <v>2.29999995231628</v>
          </cell>
          <cell r="BJ235">
            <v>2.45481991767883</v>
          </cell>
          <cell r="BK235">
            <v>2.25947999954224</v>
          </cell>
          <cell r="BL235">
            <v>2.37245988845825</v>
          </cell>
          <cell r="BM235">
            <v>2.90851044654846</v>
          </cell>
        </row>
        <row r="236">
          <cell r="A236" t="str">
            <v>East Asia &amp; Pacific (IDA &amp; IBRD countries)</v>
          </cell>
          <cell r="B236" t="str">
            <v>TEA</v>
          </cell>
          <cell r="C236" t="str">
            <v>Government expenditure on education, total (% of GDP)</v>
          </cell>
          <cell r="D236" t="str">
            <v>SE.XPD.TOTL.GD.ZS</v>
          </cell>
        </row>
        <row r="236">
          <cell r="AN236">
            <v>2.25295501947403</v>
          </cell>
          <cell r="AO236">
            <v>2.68665993213653</v>
          </cell>
          <cell r="AP236">
            <v>3.51327002048493</v>
          </cell>
        </row>
        <row r="236">
          <cell r="AS236">
            <v>4.20893001556396</v>
          </cell>
          <cell r="AT236">
            <v>2.69233500957489</v>
          </cell>
          <cell r="AU236">
            <v>2.89222002029419</v>
          </cell>
        </row>
        <row r="236">
          <cell r="AW236">
            <v>2.74847006797791</v>
          </cell>
        </row>
        <row r="236">
          <cell r="AZ236">
            <v>3.06133496761322</v>
          </cell>
          <cell r="BA236">
            <v>3.56925010681153</v>
          </cell>
          <cell r="BB236">
            <v>3.80596995353699</v>
          </cell>
          <cell r="BC236">
            <v>3.5084400177002</v>
          </cell>
          <cell r="BD236">
            <v>4.06549489498139</v>
          </cell>
          <cell r="BE236">
            <v>4.30706977844238</v>
          </cell>
          <cell r="BF236">
            <v>3.85250997543335</v>
          </cell>
          <cell r="BG236">
            <v>3.50578498840332</v>
          </cell>
          <cell r="BH236">
            <v>3.79227006435394</v>
          </cell>
          <cell r="BI236">
            <v>3.71557009220123</v>
          </cell>
          <cell r="BJ236">
            <v>3.51159000396729</v>
          </cell>
          <cell r="BK236">
            <v>3.09493505954743</v>
          </cell>
          <cell r="BL236">
            <v>3.23436999320984</v>
          </cell>
        </row>
        <row r="237">
          <cell r="A237" t="str">
            <v>Europe &amp; Central Asia (IDA &amp; IBRD countries)</v>
          </cell>
          <cell r="B237" t="str">
            <v>TEC</v>
          </cell>
          <cell r="C237" t="str">
            <v>Government expenditure on education, total (% of GDP)</v>
          </cell>
          <cell r="D237" t="str">
            <v>SE.XPD.TOTL.GD.ZS</v>
          </cell>
        </row>
        <row r="237">
          <cell r="AO237">
            <v>3.51256990432739</v>
          </cell>
        </row>
        <row r="237">
          <cell r="AR237">
            <v>3.75532495975494</v>
          </cell>
          <cell r="AS237">
            <v>3.34339499473572</v>
          </cell>
          <cell r="AT237">
            <v>3.38423991203308</v>
          </cell>
          <cell r="AU237">
            <v>3.34311497211456</v>
          </cell>
          <cell r="AV237">
            <v>3.61125504970551</v>
          </cell>
          <cell r="AW237">
            <v>3.38021504878997</v>
          </cell>
          <cell r="AX237">
            <v>3.64203000068665</v>
          </cell>
          <cell r="AY237">
            <v>3.86626005172729</v>
          </cell>
          <cell r="AZ237">
            <v>3.9408700466156</v>
          </cell>
          <cell r="BA237">
            <v>4.16206502914429</v>
          </cell>
          <cell r="BB237">
            <v>4.31619000434875</v>
          </cell>
          <cell r="BC237">
            <v>4.10269498825073</v>
          </cell>
          <cell r="BD237">
            <v>4.01583003997803</v>
          </cell>
          <cell r="BE237">
            <v>3.9016900062561</v>
          </cell>
          <cell r="BF237">
            <v>4.05822992324829</v>
          </cell>
          <cell r="BG237">
            <v>3.97042989730835</v>
          </cell>
          <cell r="BH237">
            <v>3.83402991294861</v>
          </cell>
          <cell r="BI237">
            <v>3.96209001541138</v>
          </cell>
          <cell r="BJ237">
            <v>4.07527017593384</v>
          </cell>
          <cell r="BK237">
            <v>4.45493483543396</v>
          </cell>
          <cell r="BL237">
            <v>3.91665005683899</v>
          </cell>
        </row>
        <row r="238">
          <cell r="A238" t="str">
            <v>Togo</v>
          </cell>
          <cell r="B238" t="str">
            <v>TGO</v>
          </cell>
          <cell r="C238" t="str">
            <v>Government expenditure on education, total (% of GDP)</v>
          </cell>
          <cell r="D238" t="str">
            <v>SE.XPD.TOTL.GD.ZS</v>
          </cell>
        </row>
        <row r="238">
          <cell r="O238">
            <v>2.11380004882813</v>
          </cell>
        </row>
        <row r="238">
          <cell r="X238">
            <v>6.67914009094238</v>
          </cell>
        </row>
        <row r="238">
          <cell r="Z238">
            <v>5.882080078125</v>
          </cell>
        </row>
        <row r="238">
          <cell r="AC238">
            <v>5.39357995986938</v>
          </cell>
        </row>
        <row r="238">
          <cell r="AF238">
            <v>4.71762990951538</v>
          </cell>
        </row>
        <row r="238">
          <cell r="AK238">
            <v>5.67513990402222</v>
          </cell>
        </row>
        <row r="238">
          <cell r="AO238">
            <v>4.41243982315063</v>
          </cell>
        </row>
        <row r="238">
          <cell r="AQ238">
            <v>3.98424005508423</v>
          </cell>
          <cell r="AR238">
            <v>4.18571996688843</v>
          </cell>
          <cell r="AS238">
            <v>3.92090010643005</v>
          </cell>
          <cell r="AT238">
            <v>3.76704001426697</v>
          </cell>
          <cell r="AU238">
            <v>3.48744988441467</v>
          </cell>
          <cell r="AV238">
            <v>3.32609009742737</v>
          </cell>
          <cell r="AW238">
            <v>3.10963010787964</v>
          </cell>
          <cell r="AX238">
            <v>3.15978002548218</v>
          </cell>
          <cell r="AY238">
            <v>3.43500995635986</v>
          </cell>
          <cell r="AZ238">
            <v>3.51062989234924</v>
          </cell>
          <cell r="BA238">
            <v>3.2853000164032</v>
          </cell>
          <cell r="BB238">
            <v>3.86788010597229</v>
          </cell>
          <cell r="BC238">
            <v>4.09635019302368</v>
          </cell>
          <cell r="BD238">
            <v>4.3092999458313</v>
          </cell>
          <cell r="BE238">
            <v>4.71920013427734</v>
          </cell>
          <cell r="BF238">
            <v>4.42364978790283</v>
          </cell>
          <cell r="BG238">
            <v>4.78455018997192</v>
          </cell>
          <cell r="BH238">
            <v>5.10860013961792</v>
          </cell>
          <cell r="BI238">
            <v>3.68649005889893</v>
          </cell>
          <cell r="BJ238">
            <v>3.7605299949646</v>
          </cell>
          <cell r="BK238">
            <v>4.04394006729126</v>
          </cell>
          <cell r="BL238">
            <v>4.06914329528809</v>
          </cell>
          <cell r="BM238">
            <v>3.99124622344971</v>
          </cell>
        </row>
        <row r="239">
          <cell r="A239" t="str">
            <v>Thailand</v>
          </cell>
          <cell r="B239" t="str">
            <v>THA</v>
          </cell>
          <cell r="C239" t="str">
            <v>Government expenditure on education, total (% of GDP)</v>
          </cell>
          <cell r="D239" t="str">
            <v>SE.XPD.TOTL.GD.ZS</v>
          </cell>
        </row>
        <row r="239">
          <cell r="P239">
            <v>3.06622004508972</v>
          </cell>
          <cell r="Q239">
            <v>3.02915000915527</v>
          </cell>
          <cell r="R239">
            <v>2.55425000190735</v>
          </cell>
          <cell r="S239">
            <v>2.14686989784241</v>
          </cell>
          <cell r="T239">
            <v>2.38088011741638</v>
          </cell>
          <cell r="U239">
            <v>3.01672005653381</v>
          </cell>
          <cell r="V239">
            <v>3.21512007713318</v>
          </cell>
        </row>
        <row r="239">
          <cell r="X239">
            <v>2.84528994560242</v>
          </cell>
          <cell r="Y239">
            <v>2.57453989982605</v>
          </cell>
          <cell r="Z239">
            <v>2.88314008712769</v>
          </cell>
          <cell r="AA239">
            <v>3.27388000488281</v>
          </cell>
          <cell r="AB239">
            <v>3.46387004852295</v>
          </cell>
          <cell r="AC239">
            <v>3.43722009658813</v>
          </cell>
        </row>
        <row r="239">
          <cell r="AE239">
            <v>3.40797996520996</v>
          </cell>
          <cell r="AF239">
            <v>3.11581993103027</v>
          </cell>
          <cell r="AG239">
            <v>2.75342011451721</v>
          </cell>
          <cell r="AH239">
            <v>2.5024299621582</v>
          </cell>
        </row>
        <row r="239">
          <cell r="AJ239">
            <v>3.08859992027283</v>
          </cell>
          <cell r="AK239">
            <v>3.04540991783142</v>
          </cell>
        </row>
        <row r="239">
          <cell r="AM239">
            <v>3.4052300453186</v>
          </cell>
          <cell r="AN239">
            <v>3.14497995376587</v>
          </cell>
          <cell r="AO239">
            <v>3.49960994720459</v>
          </cell>
          <cell r="AP239">
            <v>4.57718992233276</v>
          </cell>
          <cell r="AQ239">
            <v>4.62569999694824</v>
          </cell>
          <cell r="AR239">
            <v>4.83267021179199</v>
          </cell>
          <cell r="AS239">
            <v>5.25345993041992</v>
          </cell>
          <cell r="AT239">
            <v>4.81787014007568</v>
          </cell>
          <cell r="AU239">
            <v>3.86491990089417</v>
          </cell>
          <cell r="AV239">
            <v>3.72561001777649</v>
          </cell>
          <cell r="AW239">
            <v>4.03088998794556</v>
          </cell>
          <cell r="AX239">
            <v>3.93859004974365</v>
          </cell>
          <cell r="AY239">
            <v>4.05038022994995</v>
          </cell>
          <cell r="AZ239">
            <v>3.60314989089966</v>
          </cell>
          <cell r="BA239">
            <v>3.50850009918213</v>
          </cell>
          <cell r="BB239">
            <v>3.86193990707397</v>
          </cell>
          <cell r="BC239">
            <v>3.5084400177002</v>
          </cell>
          <cell r="BD239">
            <v>4.80555009841919</v>
          </cell>
          <cell r="BE239">
            <v>4.53670978546143</v>
          </cell>
          <cell r="BF239">
            <v>4.12402009963989</v>
          </cell>
          <cell r="BG239">
            <v>3.72356009483337</v>
          </cell>
          <cell r="BH239">
            <v>3.75967001914978</v>
          </cell>
          <cell r="BI239">
            <v>3.63752007484436</v>
          </cell>
          <cell r="BJ239">
            <v>3.3557300567627</v>
          </cell>
          <cell r="BK239">
            <v>3.05677008628845</v>
          </cell>
          <cell r="BL239">
            <v>2.96898007392883</v>
          </cell>
        </row>
        <row r="240">
          <cell r="A240" t="str">
            <v>Tajikistan</v>
          </cell>
          <cell r="B240" t="str">
            <v>TJK</v>
          </cell>
          <cell r="C240" t="str">
            <v>Government expenditure on education, total (% of GDP)</v>
          </cell>
          <cell r="D240" t="str">
            <v>SE.XPD.TOTL.GD.ZS</v>
          </cell>
        </row>
        <row r="240">
          <cell r="AL240">
            <v>8.18558979034424</v>
          </cell>
        </row>
        <row r="240">
          <cell r="AN240">
            <v>2.06590008735657</v>
          </cell>
          <cell r="AO240">
            <v>2.04345011711121</v>
          </cell>
        </row>
        <row r="240">
          <cell r="AQ240">
            <v>2.52849006652832</v>
          </cell>
          <cell r="AR240">
            <v>2.07651996612549</v>
          </cell>
          <cell r="AS240">
            <v>2.32871007919312</v>
          </cell>
          <cell r="AT240">
            <v>2.37659001350403</v>
          </cell>
          <cell r="AU240">
            <v>2.77578997612</v>
          </cell>
          <cell r="AV240">
            <v>2.42078995704651</v>
          </cell>
          <cell r="AW240">
            <v>2.77203011512756</v>
          </cell>
          <cell r="AX240">
            <v>3.51213002204895</v>
          </cell>
          <cell r="AY240">
            <v>3.40350008010864</v>
          </cell>
          <cell r="AZ240">
            <v>3.41326999664307</v>
          </cell>
          <cell r="BA240">
            <v>3.45983004570007</v>
          </cell>
          <cell r="BB240">
            <v>4.0983099937439</v>
          </cell>
          <cell r="BC240">
            <v>4.00675010681152</v>
          </cell>
          <cell r="BD240">
            <v>3.93511009216309</v>
          </cell>
          <cell r="BE240">
            <v>4.01803016662598</v>
          </cell>
        </row>
        <row r="240">
          <cell r="BH240">
            <v>4.96774005889893</v>
          </cell>
          <cell r="BI240">
            <v>5.76367998123169</v>
          </cell>
          <cell r="BJ240">
            <v>5.83796977996826</v>
          </cell>
          <cell r="BK240">
            <v>5.55836009979248</v>
          </cell>
          <cell r="BL240">
            <v>5.71290016174316</v>
          </cell>
        </row>
        <row r="241">
          <cell r="A241" t="str">
            <v>Turkmenistan</v>
          </cell>
          <cell r="B241" t="str">
            <v>TKM</v>
          </cell>
          <cell r="C241" t="str">
            <v>Government expenditure on education, total (% of GDP)</v>
          </cell>
          <cell r="D241" t="str">
            <v>SE.XPD.TOTL.GD.ZS</v>
          </cell>
        </row>
        <row r="241">
          <cell r="BE241">
            <v>3.04924988746643</v>
          </cell>
        </row>
        <row r="241">
          <cell r="BL241">
            <v>3.12065005302429</v>
          </cell>
        </row>
        <row r="242">
          <cell r="A242" t="str">
            <v>Latin America &amp; the Caribbean (IDA &amp; IBRD countries)</v>
          </cell>
          <cell r="B242" t="str">
            <v>TLA</v>
          </cell>
          <cell r="C242" t="str">
            <v>Government expenditure on education, total (% of GDP)</v>
          </cell>
          <cell r="D242" t="str">
            <v>SE.XPD.TOTL.GD.ZS</v>
          </cell>
        </row>
        <row r="242">
          <cell r="AN242">
            <v>2.98508501052856</v>
          </cell>
        </row>
        <row r="242">
          <cell r="AQ242">
            <v>3.30916500091553</v>
          </cell>
          <cell r="AR242">
            <v>3.72921991348267</v>
          </cell>
          <cell r="AS242">
            <v>3.64351999759674</v>
          </cell>
          <cell r="AT242">
            <v>3.8391250371933</v>
          </cell>
          <cell r="AU242">
            <v>3.75037002563477</v>
          </cell>
          <cell r="AV242">
            <v>3.45890498161316</v>
          </cell>
          <cell r="AW242">
            <v>3.5786600112915</v>
          </cell>
        </row>
        <row r="242">
          <cell r="AY242">
            <v>3.66905999183655</v>
          </cell>
          <cell r="AZ242">
            <v>3.62732005119324</v>
          </cell>
          <cell r="BA242">
            <v>4.45810985565186</v>
          </cell>
          <cell r="BB242">
            <v>5.18794012069702</v>
          </cell>
          <cell r="BC242">
            <v>4.83382987976074</v>
          </cell>
          <cell r="BD242">
            <v>4.59648513793945</v>
          </cell>
          <cell r="BE242">
            <v>4.64307022094727</v>
          </cell>
          <cell r="BF242">
            <v>4.84394001960754</v>
          </cell>
          <cell r="BG242">
            <v>4.78911018371582</v>
          </cell>
          <cell r="BH242">
            <v>4.47038984298706</v>
          </cell>
          <cell r="BI242">
            <v>4.37278008460999</v>
          </cell>
          <cell r="BJ242">
            <v>4.47097015380859</v>
          </cell>
          <cell r="BK242">
            <v>4.45954990386963</v>
          </cell>
          <cell r="BL242">
            <v>4.22565984725952</v>
          </cell>
          <cell r="BM242">
            <v>4.43269109725952</v>
          </cell>
        </row>
        <row r="243">
          <cell r="A243" t="str">
            <v>Timor-Leste</v>
          </cell>
          <cell r="B243" t="str">
            <v>TLS</v>
          </cell>
          <cell r="C243" t="str">
            <v>Government expenditure on education, total (% of GDP)</v>
          </cell>
          <cell r="D243" t="str">
            <v>SE.XPD.TOTL.GD.ZS</v>
          </cell>
        </row>
        <row r="243">
          <cell r="BA243">
            <v>8.67057037353516</v>
          </cell>
          <cell r="BB243">
            <v>12.9034595489502</v>
          </cell>
          <cell r="BC243">
            <v>11.1076097488403</v>
          </cell>
          <cell r="BD243">
            <v>10.1947298049927</v>
          </cell>
          <cell r="BE243">
            <v>7.16316986083984</v>
          </cell>
          <cell r="BF243">
            <v>5.66717004776001</v>
          </cell>
          <cell r="BG243">
            <v>7.51549005508423</v>
          </cell>
          <cell r="BH243">
            <v>8.44515037536621</v>
          </cell>
          <cell r="BI243">
            <v>8.07837963104248</v>
          </cell>
          <cell r="BJ243">
            <v>7.03453016281128</v>
          </cell>
          <cell r="BK243">
            <v>6.72747993469238</v>
          </cell>
        </row>
        <row r="244">
          <cell r="A244" t="str">
            <v>Middle East &amp; North Africa (IDA &amp; IBRD countries)</v>
          </cell>
          <cell r="B244" t="str">
            <v>TMN</v>
          </cell>
          <cell r="C244" t="str">
            <v>Government expenditure on education, total (% of GDP)</v>
          </cell>
          <cell r="D244" t="str">
            <v>SE.XPD.TOTL.GD.ZS</v>
          </cell>
        </row>
        <row r="244">
          <cell r="V244">
            <v>4.98291993141174</v>
          </cell>
        </row>
        <row r="244">
          <cell r="Y244">
            <v>4.84019494056701</v>
          </cell>
        </row>
        <row r="244">
          <cell r="AA244">
            <v>5.7051751613617</v>
          </cell>
        </row>
        <row r="244">
          <cell r="AH244">
            <v>4.31710004806519</v>
          </cell>
        </row>
        <row r="244">
          <cell r="AO244">
            <v>4.18530988693237</v>
          </cell>
        </row>
        <row r="244">
          <cell r="AY244">
            <v>4.61999988555908</v>
          </cell>
          <cell r="AZ244">
            <v>4.86470985412598</v>
          </cell>
          <cell r="BA244">
            <v>4.33701992034912</v>
          </cell>
          <cell r="BB244">
            <v>5.13013982772827</v>
          </cell>
        </row>
        <row r="244">
          <cell r="BH244">
            <v>3.9308500289917</v>
          </cell>
          <cell r="BI244">
            <v>4.05000019073486</v>
          </cell>
        </row>
        <row r="244">
          <cell r="BL244">
            <v>3.32583498954773</v>
          </cell>
        </row>
        <row r="245">
          <cell r="A245" t="str">
            <v>Tonga</v>
          </cell>
          <cell r="B245" t="str">
            <v>TON</v>
          </cell>
          <cell r="C245" t="str">
            <v>Government expenditure on education, total (% of GDP)</v>
          </cell>
          <cell r="D245" t="str">
            <v>SE.XPD.TOTL.GD.ZS</v>
          </cell>
        </row>
        <row r="245">
          <cell r="AC245">
            <v>10.3465099334717</v>
          </cell>
        </row>
        <row r="245">
          <cell r="AQ245">
            <v>5.51712989807129</v>
          </cell>
          <cell r="AR245">
            <v>5.38055992126465</v>
          </cell>
          <cell r="AS245">
            <v>4.87807989120483</v>
          </cell>
          <cell r="AT245">
            <v>4.47756004333496</v>
          </cell>
          <cell r="AU245">
            <v>3.79500007629395</v>
          </cell>
          <cell r="AV245">
            <v>4.15951013565063</v>
          </cell>
          <cell r="AW245">
            <v>3.91376996040344</v>
          </cell>
        </row>
        <row r="245">
          <cell r="BK245">
            <v>6.3729100227356</v>
          </cell>
          <cell r="BL245">
            <v>7.95963001251221</v>
          </cell>
        </row>
        <row r="246">
          <cell r="A246" t="str">
            <v>South Asia (IDA &amp; IBRD)</v>
          </cell>
          <cell r="B246" t="str">
            <v>TSA</v>
          </cell>
          <cell r="C246" t="str">
            <v>Government expenditure on education, total (% of GDP)</v>
          </cell>
          <cell r="D246" t="str">
            <v>SE.XPD.TOTL.GD.ZS</v>
          </cell>
        </row>
        <row r="246">
          <cell r="R246">
            <v>1.83042001724243</v>
          </cell>
        </row>
        <row r="246">
          <cell r="T246">
            <v>1.98008000850677</v>
          </cell>
        </row>
        <row r="246">
          <cell r="X246">
            <v>1.96894001960755</v>
          </cell>
          <cell r="Y246">
            <v>1.98593997955322</v>
          </cell>
          <cell r="Z246">
            <v>1.94081002473831</v>
          </cell>
          <cell r="AA246">
            <v>1.8718249797821</v>
          </cell>
          <cell r="AB246">
            <v>1.99576997756958</v>
          </cell>
          <cell r="AC246">
            <v>2.06984996795654</v>
          </cell>
          <cell r="AD246">
            <v>2.43543004989624</v>
          </cell>
          <cell r="AE246">
            <v>2.67812991142273</v>
          </cell>
          <cell r="AF246">
            <v>2.64433002471924</v>
          </cell>
        </row>
        <row r="246">
          <cell r="AI246">
            <v>2.41092991828918</v>
          </cell>
          <cell r="AJ246">
            <v>2.56676006317139</v>
          </cell>
        </row>
        <row r="246">
          <cell r="AP246">
            <v>3.02230000495911</v>
          </cell>
          <cell r="AQ246">
            <v>3.05141997337341</v>
          </cell>
          <cell r="AR246">
            <v>2.75240004062652</v>
          </cell>
          <cell r="AS246">
            <v>2.55011510848999</v>
          </cell>
        </row>
        <row r="246">
          <cell r="AV246">
            <v>3.11435008049011</v>
          </cell>
          <cell r="AW246">
            <v>2.55604004859924</v>
          </cell>
          <cell r="AX246">
            <v>2.5699999332428</v>
          </cell>
          <cell r="AY246">
            <v>2.64775502681732</v>
          </cell>
          <cell r="AZ246">
            <v>2.63527011871338</v>
          </cell>
          <cell r="BA246">
            <v>2.74622988700867</v>
          </cell>
          <cell r="BB246">
            <v>2.93451499938965</v>
          </cell>
          <cell r="BC246">
            <v>3.377690076828</v>
          </cell>
          <cell r="BD246">
            <v>2.84187996387482</v>
          </cell>
          <cell r="BE246">
            <v>2.73278999328614</v>
          </cell>
          <cell r="BF246">
            <v>2.755774974823</v>
          </cell>
          <cell r="BG246">
            <v>2.96903002262115</v>
          </cell>
          <cell r="BH246">
            <v>3.2558000087738</v>
          </cell>
          <cell r="BI246">
            <v>3.5119800567627</v>
          </cell>
          <cell r="BJ246">
            <v>3.83938002586365</v>
          </cell>
          <cell r="BK246">
            <v>3.78176498413086</v>
          </cell>
          <cell r="BL246">
            <v>2.86066496372223</v>
          </cell>
        </row>
        <row r="247">
          <cell r="A247" t="str">
            <v>Sub-Saharan Africa (IDA &amp; IBRD countries)</v>
          </cell>
          <cell r="B247" t="str">
            <v>TSS</v>
          </cell>
          <cell r="C247" t="str">
            <v>Government expenditure on education, total (% of GDP)</v>
          </cell>
          <cell r="D247" t="str">
            <v>SE.XPD.TOTL.GD.ZS</v>
          </cell>
        </row>
        <row r="247">
          <cell r="AR247">
            <v>3.15454494953156</v>
          </cell>
          <cell r="AS247">
            <v>2.64609491825104</v>
          </cell>
          <cell r="AT247">
            <v>3.11486005783081</v>
          </cell>
          <cell r="AU247">
            <v>3.00493001937866</v>
          </cell>
        </row>
        <row r="247">
          <cell r="AW247">
            <v>3.10713005065918</v>
          </cell>
          <cell r="AX247">
            <v>3.23470997810364</v>
          </cell>
          <cell r="AY247">
            <v>3.00991988182068</v>
          </cell>
        </row>
        <row r="247">
          <cell r="BA247">
            <v>3.06307005882263</v>
          </cell>
          <cell r="BB247">
            <v>3.1739399433136</v>
          </cell>
          <cell r="BC247">
            <v>3.52101492881775</v>
          </cell>
          <cell r="BD247">
            <v>3.55829000473022</v>
          </cell>
          <cell r="BE247">
            <v>3.4344699382782</v>
          </cell>
          <cell r="BF247">
            <v>3.61578989028931</v>
          </cell>
          <cell r="BG247">
            <v>3.64819002151489</v>
          </cell>
          <cell r="BH247">
            <v>3.73580503463746</v>
          </cell>
          <cell r="BI247">
            <v>3.56160998344421</v>
          </cell>
          <cell r="BJ247">
            <v>3.78976988792419</v>
          </cell>
          <cell r="BK247">
            <v>3.7812750339508</v>
          </cell>
          <cell r="BL247">
            <v>3.58611309528351</v>
          </cell>
          <cell r="BM247">
            <v>3.44301605224609</v>
          </cell>
        </row>
        <row r="248">
          <cell r="A248" t="str">
            <v>Trinidad and Tobago</v>
          </cell>
          <cell r="B248" t="str">
            <v>TTO</v>
          </cell>
          <cell r="C248" t="str">
            <v>Government expenditure on education, total (% of GDP)</v>
          </cell>
          <cell r="D248" t="str">
            <v>SE.XPD.TOTL.GD.ZS</v>
          </cell>
        </row>
        <row r="248">
          <cell r="Y248">
            <v>3.76807999610901</v>
          </cell>
        </row>
        <row r="248">
          <cell r="AA248">
            <v>5.45739984512329</v>
          </cell>
          <cell r="AB248">
            <v>5.76660013198853</v>
          </cell>
          <cell r="AC248">
            <v>5.87390995025635</v>
          </cell>
          <cell r="AD248">
            <v>5.76774978637695</v>
          </cell>
        </row>
        <row r="248">
          <cell r="AH248">
            <v>4.19987010955811</v>
          </cell>
          <cell r="AI248">
            <v>3.65412998199463</v>
          </cell>
        </row>
        <row r="248">
          <cell r="AM248">
            <v>3.43180990219116</v>
          </cell>
          <cell r="AN248">
            <v>3.55854988098145</v>
          </cell>
          <cell r="AO248">
            <v>3.24876999855042</v>
          </cell>
          <cell r="AP248">
            <v>3.3252100944519</v>
          </cell>
          <cell r="AQ248">
            <v>2.43892002105713</v>
          </cell>
          <cell r="AR248">
            <v>2.75611996650696</v>
          </cell>
          <cell r="AS248">
            <v>2.75565004348755</v>
          </cell>
          <cell r="AT248">
            <v>3.06528997421265</v>
          </cell>
          <cell r="AU248">
            <v>3.54300999641418</v>
          </cell>
          <cell r="AV248">
            <v>3.13660001754761</v>
          </cell>
        </row>
        <row r="248">
          <cell r="BD248">
            <v>4.29602003097534</v>
          </cell>
          <cell r="BE248">
            <v>4.54982995986938</v>
          </cell>
          <cell r="BF248">
            <v>5.11880016326904</v>
          </cell>
          <cell r="BG248">
            <v>5.33194017410278</v>
          </cell>
          <cell r="BH248">
            <v>3.3872082233429</v>
          </cell>
          <cell r="BI248">
            <v>3.95391273498535</v>
          </cell>
          <cell r="BJ248">
            <v>3.57549691200256</v>
          </cell>
          <cell r="BK248">
            <v>3.30403780937195</v>
          </cell>
          <cell r="BL248">
            <v>3.69809150695801</v>
          </cell>
          <cell r="BM248">
            <v>4.10374021530151</v>
          </cell>
        </row>
        <row r="249">
          <cell r="A249" t="str">
            <v>Tunisia</v>
          </cell>
          <cell r="B249" t="str">
            <v>TUN</v>
          </cell>
          <cell r="C249" t="str">
            <v>Government expenditure on education, total (% of GDP)</v>
          </cell>
          <cell r="D249" t="str">
            <v>SE.XPD.TOTL.GD.ZS</v>
          </cell>
        </row>
        <row r="249">
          <cell r="Y249">
            <v>5.2351598739624</v>
          </cell>
          <cell r="Z249">
            <v>4.88935995101929</v>
          </cell>
          <cell r="AA249">
            <v>5.28604984283447</v>
          </cell>
          <cell r="AB249">
            <v>5.4576301574707</v>
          </cell>
          <cell r="AC249">
            <v>5.51744985580444</v>
          </cell>
          <cell r="AD249">
            <v>5.53972005844116</v>
          </cell>
          <cell r="AE249">
            <v>5.87948989868164</v>
          </cell>
        </row>
        <row r="249">
          <cell r="AI249">
            <v>5.79086017608643</v>
          </cell>
          <cell r="AJ249">
            <v>6.02747011184692</v>
          </cell>
          <cell r="AK249">
            <v>5.75488996505737</v>
          </cell>
          <cell r="AL249">
            <v>5.98376989364624</v>
          </cell>
          <cell r="AM249">
            <v>6.17646980285645</v>
          </cell>
          <cell r="AN249">
            <v>6.42975997924805</v>
          </cell>
          <cell r="AO249">
            <v>6.2878098487854</v>
          </cell>
          <cell r="AP249">
            <v>6.67902994155884</v>
          </cell>
        </row>
        <row r="249">
          <cell r="AR249">
            <v>6.27098989486694</v>
          </cell>
          <cell r="AS249">
            <v>6.20196008682251</v>
          </cell>
          <cell r="AT249">
            <v>6.20184993743896</v>
          </cell>
          <cell r="AU249">
            <v>5.79006004333496</v>
          </cell>
          <cell r="AV249">
            <v>6.81675004959106</v>
          </cell>
          <cell r="AW249">
            <v>6.72078990936279</v>
          </cell>
          <cell r="AX249">
            <v>6.4515700340271</v>
          </cell>
          <cell r="AY249">
            <v>6.43879985809326</v>
          </cell>
          <cell r="AZ249">
            <v>6.46451997756958</v>
          </cell>
          <cell r="BA249">
            <v>6.27157020568848</v>
          </cell>
          <cell r="BB249">
            <v>6.528480052948</v>
          </cell>
          <cell r="BC249">
            <v>5.96303987503052</v>
          </cell>
          <cell r="BD249">
            <v>7.55436992645264</v>
          </cell>
          <cell r="BE249">
            <v>5.95086002349854</v>
          </cell>
          <cell r="BF249">
            <v>6.96745014190674</v>
          </cell>
          <cell r="BG249">
            <v>6.88186979293823</v>
          </cell>
          <cell r="BH249">
            <v>6.22044992446899</v>
          </cell>
          <cell r="BI249">
            <v>7.32434988021851</v>
          </cell>
        </row>
        <row r="250">
          <cell r="A250" t="str">
            <v>Turkiye</v>
          </cell>
          <cell r="B250" t="str">
            <v>TUR</v>
          </cell>
          <cell r="C250" t="str">
            <v>Government expenditure on education, total (% of GDP)</v>
          </cell>
          <cell r="D250" t="str">
            <v>SE.XPD.TOTL.GD.ZS</v>
          </cell>
        </row>
        <row r="250">
          <cell r="W250">
            <v>4.34774017333984</v>
          </cell>
          <cell r="X250">
            <v>2.91519999504089</v>
          </cell>
        </row>
        <row r="250">
          <cell r="Z250">
            <v>2.20830011367798</v>
          </cell>
          <cell r="AA250">
            <v>1.75490999221802</v>
          </cell>
          <cell r="AB250">
            <v>2.64759993553162</v>
          </cell>
          <cell r="AC250">
            <v>2.02923011779785</v>
          </cell>
          <cell r="AD250">
            <v>1.73810994625092</v>
          </cell>
          <cell r="AE250">
            <v>1.50957000255585</v>
          </cell>
        </row>
        <row r="250">
          <cell r="AL250">
            <v>3.36546993255615</v>
          </cell>
          <cell r="AM250">
            <v>3.42482995986938</v>
          </cell>
          <cell r="AN250">
            <v>2.2511100769043</v>
          </cell>
        </row>
        <row r="250">
          <cell r="AQ250">
            <v>0</v>
          </cell>
          <cell r="AR250">
            <v>2.88099002838135</v>
          </cell>
          <cell r="AS250">
            <v>2.51688003540039</v>
          </cell>
          <cell r="AT250">
            <v>2.63461995124817</v>
          </cell>
          <cell r="AU250">
            <v>2.72806000709534</v>
          </cell>
          <cell r="AV250">
            <v>2.85131001472473</v>
          </cell>
          <cell r="AW250">
            <v>2.98998999595642</v>
          </cell>
        </row>
        <row r="250">
          <cell r="AY250">
            <v>2.72806000709534</v>
          </cell>
        </row>
        <row r="250">
          <cell r="BK250">
            <v>4.29406976699829</v>
          </cell>
        </row>
        <row r="251">
          <cell r="A251" t="str">
            <v>Tuvalu</v>
          </cell>
          <cell r="B251" t="str">
            <v>TUV</v>
          </cell>
          <cell r="C251" t="str">
            <v>Government expenditure on education, total (% of GDP)</v>
          </cell>
          <cell r="D251" t="str">
            <v>SE.XPD.TOTL.GD.ZS</v>
          </cell>
        </row>
        <row r="251">
          <cell r="AI251">
            <v>7.55418014526367</v>
          </cell>
        </row>
        <row r="251">
          <cell r="AP251">
            <v>3.73082995414734</v>
          </cell>
        </row>
        <row r="252">
          <cell r="A252" t="str">
            <v>Tanzania</v>
          </cell>
          <cell r="B252" t="str">
            <v>TZA</v>
          </cell>
          <cell r="C252" t="str">
            <v>Government expenditure on education, total (% of GDP)</v>
          </cell>
          <cell r="D252" t="str">
            <v>SE.XPD.TOTL.GD.ZS</v>
          </cell>
        </row>
        <row r="252">
          <cell r="AH252">
            <v>2.24926996231079</v>
          </cell>
          <cell r="AI252">
            <v>2.13807010650635</v>
          </cell>
        </row>
        <row r="252">
          <cell r="AO252">
            <v>2.53282999992371</v>
          </cell>
          <cell r="AP252">
            <v>2.45859003067017</v>
          </cell>
          <cell r="AQ252">
            <v>2.17590999603271</v>
          </cell>
        </row>
        <row r="252">
          <cell r="AW252">
            <v>3.56122994422913</v>
          </cell>
          <cell r="AX252">
            <v>3.54625010490417</v>
          </cell>
          <cell r="AY252">
            <v>3.00991988182068</v>
          </cell>
          <cell r="AZ252">
            <v>4.03342008590698</v>
          </cell>
          <cell r="BA252">
            <v>4.18591022491455</v>
          </cell>
          <cell r="BB252">
            <v>3.96076011657715</v>
          </cell>
          <cell r="BC252">
            <v>4.54169988632202</v>
          </cell>
          <cell r="BD252">
            <v>3.55829000473022</v>
          </cell>
          <cell r="BE252">
            <v>3.4709300994873</v>
          </cell>
          <cell r="BF252">
            <v>3.35795998573303</v>
          </cell>
          <cell r="BG252">
            <v>3.38488006591797</v>
          </cell>
          <cell r="BH252">
            <v>4.19486999511719</v>
          </cell>
          <cell r="BI252">
            <v>4.10197019577026</v>
          </cell>
          <cell r="BJ252">
            <v>4.4305100440979</v>
          </cell>
          <cell r="BK252">
            <v>3.69643998146057</v>
          </cell>
          <cell r="BL252">
            <v>3.59683632850647</v>
          </cell>
          <cell r="BM252">
            <v>3.22515344619751</v>
          </cell>
          <cell r="BN252">
            <v>3.29779028892517</v>
          </cell>
        </row>
        <row r="253">
          <cell r="A253" t="str">
            <v>Uganda</v>
          </cell>
          <cell r="B253" t="str">
            <v>UGA</v>
          </cell>
          <cell r="C253" t="str">
            <v>Government expenditure on education, total (% of GDP)</v>
          </cell>
          <cell r="D253" t="str">
            <v>SE.XPD.TOTL.GD.ZS</v>
          </cell>
        </row>
        <row r="253">
          <cell r="P253">
            <v>3.16105008125305</v>
          </cell>
        </row>
        <row r="253">
          <cell r="R253">
            <v>3.3502299785614</v>
          </cell>
          <cell r="S253">
            <v>3.39091992378235</v>
          </cell>
          <cell r="T253">
            <v>3.22102999687195</v>
          </cell>
          <cell r="U253">
            <v>2.67658996582031</v>
          </cell>
        </row>
        <row r="253">
          <cell r="AA253">
            <v>2.5155200958252</v>
          </cell>
          <cell r="AB253">
            <v>1.68909001350403</v>
          </cell>
          <cell r="AC253">
            <v>2.42835998535156</v>
          </cell>
          <cell r="AD253">
            <v>3.431960105896</v>
          </cell>
        </row>
        <row r="253">
          <cell r="AG253">
            <v>5.10365009307861</v>
          </cell>
        </row>
        <row r="253">
          <cell r="AS253">
            <v>2.461669921875</v>
          </cell>
        </row>
        <row r="253">
          <cell r="AW253">
            <v>4.95237016677856</v>
          </cell>
          <cell r="AX253">
            <v>2.90000009536743</v>
          </cell>
          <cell r="AY253">
            <v>2.50999999046326</v>
          </cell>
          <cell r="AZ253">
            <v>2.33999991416931</v>
          </cell>
          <cell r="BA253">
            <v>1.96000003814697</v>
          </cell>
          <cell r="BB253">
            <v>1.64999997615814</v>
          </cell>
          <cell r="BC253">
            <v>1.72739994525909</v>
          </cell>
          <cell r="BD253">
            <v>2.29890990257263</v>
          </cell>
          <cell r="BE253">
            <v>1.79746997356415</v>
          </cell>
          <cell r="BF253">
            <v>1.87114000320435</v>
          </cell>
          <cell r="BG253">
            <v>1.91472005844116</v>
          </cell>
          <cell r="BH253">
            <v>2.32152009010315</v>
          </cell>
          <cell r="BI253">
            <v>2.13789010047913</v>
          </cell>
          <cell r="BJ253">
            <v>2.25363993644714</v>
          </cell>
          <cell r="BK253">
            <v>2.13052010536194</v>
          </cell>
          <cell r="BL253">
            <v>1.52999997138977</v>
          </cell>
          <cell r="BM253">
            <v>2.58627581596375</v>
          </cell>
          <cell r="BN253">
            <v>2.66505312919617</v>
          </cell>
        </row>
        <row r="254">
          <cell r="A254" t="str">
            <v>Ukraine</v>
          </cell>
          <cell r="B254" t="str">
            <v>UKR</v>
          </cell>
          <cell r="C254" t="str">
            <v>Government expenditure on education, total (% of GDP)</v>
          </cell>
          <cell r="D254" t="str">
            <v>SE.XPD.TOTL.GD.ZS</v>
          </cell>
        </row>
        <row r="254">
          <cell r="O254">
            <v>4.57292985916138</v>
          </cell>
        </row>
        <row r="254">
          <cell r="AP254">
            <v>5.45600986480713</v>
          </cell>
          <cell r="AQ254">
            <v>4.44884014129639</v>
          </cell>
          <cell r="AR254">
            <v>3.61807990074158</v>
          </cell>
          <cell r="AS254">
            <v>4.02293014526367</v>
          </cell>
          <cell r="AT254">
            <v>4.52568006515503</v>
          </cell>
          <cell r="AU254">
            <v>5.24006986618042</v>
          </cell>
          <cell r="AV254">
            <v>5.4001898765564</v>
          </cell>
          <cell r="AW254">
            <v>5.12376022338867</v>
          </cell>
          <cell r="AX254">
            <v>5.84819984436035</v>
          </cell>
          <cell r="AY254">
            <v>5.97945976257324</v>
          </cell>
          <cell r="AZ254">
            <v>5.90244007110596</v>
          </cell>
          <cell r="BA254">
            <v>6.15242004394531</v>
          </cell>
          <cell r="BB254">
            <v>7.05074977874756</v>
          </cell>
          <cell r="BC254">
            <v>7.3970799446106</v>
          </cell>
          <cell r="BD254">
            <v>5.93770980834961</v>
          </cell>
          <cell r="BE254">
            <v>6.44269990921021</v>
          </cell>
          <cell r="BF254">
            <v>6.41989994049072</v>
          </cell>
          <cell r="BG254">
            <v>5.87493991851807</v>
          </cell>
          <cell r="BH254">
            <v>5.74255990982056</v>
          </cell>
          <cell r="BI254">
            <v>5.00977993011475</v>
          </cell>
          <cell r="BJ254">
            <v>5.41707992553711</v>
          </cell>
          <cell r="BK254">
            <v>5.3199200630188</v>
          </cell>
          <cell r="BL254">
            <v>5.44129991531372</v>
          </cell>
        </row>
        <row r="255">
          <cell r="A255" t="str">
            <v>Upper middle income</v>
          </cell>
          <cell r="B255" t="str">
            <v>UMC</v>
          </cell>
          <cell r="C255" t="str">
            <v>Government expenditure on education, total (% of GDP)</v>
          </cell>
          <cell r="D255" t="str">
            <v>SE.XPD.TOTL.GD.ZS</v>
          </cell>
        </row>
        <row r="255">
          <cell r="AR255">
            <v>4.07595002651215</v>
          </cell>
          <cell r="AS255">
            <v>3.90146005153656</v>
          </cell>
          <cell r="AT255">
            <v>3.83357000350952</v>
          </cell>
          <cell r="AU255">
            <v>3.75037002563477</v>
          </cell>
          <cell r="AV255">
            <v>3.86203002929688</v>
          </cell>
          <cell r="AW255">
            <v>3.91254997253418</v>
          </cell>
          <cell r="AX255">
            <v>4.04959487915039</v>
          </cell>
          <cell r="AY255">
            <v>3.91671991348267</v>
          </cell>
          <cell r="AZ255">
            <v>4.08301019668579</v>
          </cell>
          <cell r="BA255">
            <v>4.03013491630554</v>
          </cell>
          <cell r="BB255">
            <v>4.4264600276947</v>
          </cell>
          <cell r="BC255">
            <v>4.32780981063843</v>
          </cell>
          <cell r="BD255">
            <v>4.2383599281311</v>
          </cell>
          <cell r="BE255">
            <v>3.98955988883972</v>
          </cell>
          <cell r="BF255">
            <v>4.09112501144409</v>
          </cell>
          <cell r="BG255">
            <v>4.32166981697083</v>
          </cell>
          <cell r="BH255">
            <v>4.219859957695</v>
          </cell>
          <cell r="BI255">
            <v>4.36275005340576</v>
          </cell>
          <cell r="BJ255">
            <v>4.29674506187439</v>
          </cell>
          <cell r="BK255">
            <v>4.29406976699829</v>
          </cell>
          <cell r="BL255">
            <v>3.91665005683899</v>
          </cell>
          <cell r="BM255">
            <v>4.42742490768432</v>
          </cell>
        </row>
        <row r="256">
          <cell r="A256" t="str">
            <v>Uruguay</v>
          </cell>
          <cell r="B256" t="str">
            <v>URY</v>
          </cell>
          <cell r="C256" t="str">
            <v>Government expenditure on education, total (% of GDP)</v>
          </cell>
          <cell r="D256" t="str">
            <v>SE.XPD.TOTL.GD.ZS</v>
          </cell>
        </row>
        <row r="256">
          <cell r="X256">
            <v>1.98713004589081</v>
          </cell>
          <cell r="Y256">
            <v>2.15950989723206</v>
          </cell>
        </row>
        <row r="256">
          <cell r="AC256">
            <v>2.37338995933533</v>
          </cell>
          <cell r="AD256">
            <v>2.56679010391235</v>
          </cell>
          <cell r="AE256">
            <v>3.1028299331665</v>
          </cell>
        </row>
        <row r="256">
          <cell r="AJ256">
            <v>2.47907996177673</v>
          </cell>
          <cell r="AK256">
            <v>2.41153001785278</v>
          </cell>
        </row>
        <row r="256">
          <cell r="AM256">
            <v>2.27171993255615</v>
          </cell>
          <cell r="AN256">
            <v>2.521399974823</v>
          </cell>
          <cell r="AO256">
            <v>2.86986994743347</v>
          </cell>
        </row>
        <row r="256">
          <cell r="AQ256">
            <v>2.24337005615234</v>
          </cell>
        </row>
        <row r="256">
          <cell r="AS256">
            <v>2.42254996299744</v>
          </cell>
          <cell r="AT256">
            <v>2.80096006393433</v>
          </cell>
          <cell r="AU256">
            <v>2.32220005989075</v>
          </cell>
          <cell r="AV256">
            <v>2.0682098865509</v>
          </cell>
          <cell r="AW256">
            <v>2.49954009056091</v>
          </cell>
          <cell r="AX256">
            <v>2.71475005149841</v>
          </cell>
          <cell r="AY256">
            <v>2.88025999069214</v>
          </cell>
        </row>
        <row r="256">
          <cell r="BD256">
            <v>4.35526990890503</v>
          </cell>
        </row>
        <row r="256">
          <cell r="BF256">
            <v>4.51938009262085</v>
          </cell>
          <cell r="BG256">
            <v>4.58498001098633</v>
          </cell>
          <cell r="BH256">
            <v>4.55424976348877</v>
          </cell>
          <cell r="BI256">
            <v>4.38281011581421</v>
          </cell>
          <cell r="BJ256">
            <v>4.47097015380859</v>
          </cell>
          <cell r="BK256">
            <v>4.66279983520508</v>
          </cell>
          <cell r="BL256">
            <v>4.70325994491577</v>
          </cell>
        </row>
        <row r="257">
          <cell r="A257" t="str">
            <v>United States</v>
          </cell>
          <cell r="B257" t="str">
            <v>USA</v>
          </cell>
          <cell r="C257" t="str">
            <v>Government expenditure on education, total (% of GDP)</v>
          </cell>
          <cell r="D257" t="str">
            <v>SE.XPD.TOTL.GD.ZS</v>
          </cell>
        </row>
        <row r="257">
          <cell r="BH257">
            <v>4.95341014862061</v>
          </cell>
          <cell r="BI257">
            <v>4.79815006256104</v>
          </cell>
          <cell r="BJ257">
            <v>5.10922002792358</v>
          </cell>
          <cell r="BK257">
            <v>4.91233015060425</v>
          </cell>
        </row>
        <row r="258">
          <cell r="A258" t="str">
            <v>Uzbekistan</v>
          </cell>
          <cell r="B258" t="str">
            <v>UZB</v>
          </cell>
          <cell r="C258" t="str">
            <v>Government expenditure on education, total (% of GDP)</v>
          </cell>
          <cell r="D258" t="str">
            <v>SE.XPD.TOTL.GD.ZS</v>
          </cell>
        </row>
        <row r="258">
          <cell r="BD258">
            <v>6.19585990905762</v>
          </cell>
          <cell r="BE258">
            <v>6.39522981643677</v>
          </cell>
          <cell r="BF258">
            <v>5.74190998077393</v>
          </cell>
          <cell r="BG258">
            <v>5.71323013305664</v>
          </cell>
          <cell r="BH258">
            <v>5.49444007873535</v>
          </cell>
          <cell r="BI258">
            <v>5.38089990615845</v>
          </cell>
          <cell r="BJ258">
            <v>5.03282022476196</v>
          </cell>
          <cell r="BK258">
            <v>5.90000009536743</v>
          </cell>
          <cell r="BL258">
            <v>7.00186014175415</v>
          </cell>
          <cell r="BM258">
            <v>4.92279005050659</v>
          </cell>
        </row>
        <row r="259">
          <cell r="A259" t="str">
            <v>St. Vincent and the Grenadines</v>
          </cell>
          <cell r="B259" t="str">
            <v>VCT</v>
          </cell>
          <cell r="C259" t="str">
            <v>Government expenditure on education, total (% of GDP)</v>
          </cell>
          <cell r="D259" t="str">
            <v>SE.XPD.TOTL.GD.ZS</v>
          </cell>
        </row>
        <row r="259">
          <cell r="AE259">
            <v>4.42911005020142</v>
          </cell>
        </row>
        <row r="259">
          <cell r="AH259">
            <v>4.46868991851807</v>
          </cell>
        </row>
        <row r="259">
          <cell r="AJ259">
            <v>4.87377023696899</v>
          </cell>
        </row>
        <row r="259">
          <cell r="AQ259">
            <v>4.03337001800537</v>
          </cell>
          <cell r="AR259">
            <v>5.75268983840942</v>
          </cell>
          <cell r="AS259">
            <v>7.91378021240234</v>
          </cell>
        </row>
        <row r="259">
          <cell r="AU259">
            <v>7.80195999145508</v>
          </cell>
          <cell r="AV259">
            <v>8.63780975341797</v>
          </cell>
        </row>
        <row r="259">
          <cell r="AX259">
            <v>6.35080003738403</v>
          </cell>
        </row>
        <row r="259">
          <cell r="AZ259">
            <v>5.67104005813599</v>
          </cell>
        </row>
        <row r="259">
          <cell r="BB259">
            <v>5.68978023529053</v>
          </cell>
          <cell r="BC259">
            <v>5.08522987365723</v>
          </cell>
        </row>
        <row r="259">
          <cell r="BI259">
            <v>5.73339986801147</v>
          </cell>
          <cell r="BJ259">
            <v>5.7319598197937</v>
          </cell>
          <cell r="BK259">
            <v>5.69377994537354</v>
          </cell>
        </row>
        <row r="260">
          <cell r="A260" t="str">
            <v>Venezuela, RB</v>
          </cell>
          <cell r="B260" t="str">
            <v>VEN</v>
          </cell>
          <cell r="C260" t="str">
            <v>Government expenditure on education, total (% of GDP)</v>
          </cell>
          <cell r="D260" t="str">
            <v>SE.XPD.TOTL.GD.ZS</v>
          </cell>
        </row>
        <row r="260">
          <cell r="O260">
            <v>4.16286993026733</v>
          </cell>
          <cell r="P260">
            <v>4.1799201965332</v>
          </cell>
          <cell r="Q260">
            <v>4.83728981018066</v>
          </cell>
        </row>
        <row r="260">
          <cell r="S260">
            <v>3.94795989990234</v>
          </cell>
          <cell r="T260">
            <v>5.19851016998291</v>
          </cell>
        </row>
        <row r="260">
          <cell r="V260">
            <v>5.25665998458862</v>
          </cell>
        </row>
        <row r="260">
          <cell r="Y260">
            <v>4.40072011947632</v>
          </cell>
          <cell r="Z260">
            <v>5.18743991851807</v>
          </cell>
          <cell r="AA260">
            <v>5.00895023345947</v>
          </cell>
          <cell r="AB260">
            <v>6.0598201751709</v>
          </cell>
          <cell r="AC260">
            <v>4.06372976303101</v>
          </cell>
        </row>
        <row r="260">
          <cell r="AF260">
            <v>3.92751002311707</v>
          </cell>
          <cell r="AG260">
            <v>3.62941002845764</v>
          </cell>
        </row>
        <row r="260">
          <cell r="AI260">
            <v>2.44671010971069</v>
          </cell>
        </row>
        <row r="260">
          <cell r="AK260">
            <v>4.31067991256714</v>
          </cell>
          <cell r="AL260">
            <v>3.81783008575439</v>
          </cell>
          <cell r="AM260">
            <v>5.00603008270264</v>
          </cell>
        </row>
        <row r="260">
          <cell r="AY260">
            <v>3.66905999183655</v>
          </cell>
          <cell r="AZ260">
            <v>3.62732005119324</v>
          </cell>
        </row>
        <row r="260">
          <cell r="BB260">
            <v>6.87468004226685</v>
          </cell>
        </row>
        <row r="260">
          <cell r="BH260">
            <v>1.93017995357513</v>
          </cell>
          <cell r="BI260">
            <v>1.19023001194</v>
          </cell>
          <cell r="BJ260">
            <v>1.34407997131348</v>
          </cell>
        </row>
        <row r="261">
          <cell r="A261" t="str">
            <v>British Virgin Islands</v>
          </cell>
          <cell r="B261" t="str">
            <v>VGB</v>
          </cell>
          <cell r="C261" t="str">
            <v>Government expenditure on education, total (% of GDP)</v>
          </cell>
          <cell r="D261" t="str">
            <v>SE.XPD.TOTL.GD.ZS</v>
          </cell>
        </row>
        <row r="261">
          <cell r="O261">
            <v>10.5736703872681</v>
          </cell>
          <cell r="P261">
            <v>8.93535995483398</v>
          </cell>
        </row>
        <row r="261">
          <cell r="R261">
            <v>7.24023008346558</v>
          </cell>
        </row>
        <row r="261">
          <cell r="AT261">
            <v>2.90476989746094</v>
          </cell>
        </row>
        <row r="261">
          <cell r="AX261">
            <v>3.04632997512817</v>
          </cell>
          <cell r="AY261">
            <v>3.51480007171631</v>
          </cell>
          <cell r="AZ261">
            <v>3.04366993904114</v>
          </cell>
        </row>
        <row r="261">
          <cell r="BB261">
            <v>3.24165010452271</v>
          </cell>
          <cell r="BC261">
            <v>3.49770998954773</v>
          </cell>
        </row>
        <row r="261">
          <cell r="BH261">
            <v>4.71405982971191</v>
          </cell>
          <cell r="BI261">
            <v>3.79742002487183</v>
          </cell>
          <cell r="BJ261">
            <v>2.46259999275208</v>
          </cell>
          <cell r="BK261">
            <v>2.4343900680542</v>
          </cell>
          <cell r="BL261">
            <v>2.63095998764038</v>
          </cell>
          <cell r="BM261">
            <v>2.59050011634827</v>
          </cell>
        </row>
        <row r="262">
          <cell r="A262" t="str">
            <v>Virgin Islands (U.S.)</v>
          </cell>
          <cell r="B262" t="str">
            <v>VIR</v>
          </cell>
          <cell r="C262" t="str">
            <v>Government expenditure on education, total (% of GDP)</v>
          </cell>
          <cell r="D262" t="str">
            <v>SE.XPD.TOTL.GD.ZS</v>
          </cell>
        </row>
        <row r="263">
          <cell r="A263" t="str">
            <v>Vietnam</v>
          </cell>
          <cell r="B263" t="str">
            <v>VNM</v>
          </cell>
          <cell r="C263" t="str">
            <v>Government expenditure on education, total (% of GDP)</v>
          </cell>
          <cell r="D263" t="str">
            <v>SE.XPD.TOTL.GD.ZS</v>
          </cell>
        </row>
        <row r="263">
          <cell r="BA263">
            <v>4.88674020767212</v>
          </cell>
          <cell r="BB263">
            <v>4.81650018692017</v>
          </cell>
          <cell r="BC263">
            <v>5.13721990585327</v>
          </cell>
          <cell r="BD263">
            <v>4.81372022628784</v>
          </cell>
          <cell r="BE263">
            <v>5.53328990936279</v>
          </cell>
          <cell r="BF263">
            <v>5.65199995040894</v>
          </cell>
        </row>
        <row r="263">
          <cell r="BH263">
            <v>4.46576023101807</v>
          </cell>
          <cell r="BI263">
            <v>4.34481000900269</v>
          </cell>
          <cell r="BJ263">
            <v>4.08553981781006</v>
          </cell>
          <cell r="BK263">
            <v>4.16744995117188</v>
          </cell>
          <cell r="BL263">
            <v>4.06197023391724</v>
          </cell>
        </row>
        <row r="264">
          <cell r="A264" t="str">
            <v>Vanuatu</v>
          </cell>
          <cell r="B264" t="str">
            <v>VUT</v>
          </cell>
          <cell r="C264" t="str">
            <v>Government expenditure on education, total (% of GDP)</v>
          </cell>
          <cell r="D264" t="str">
            <v>SE.XPD.TOTL.GD.ZS</v>
          </cell>
        </row>
        <row r="264">
          <cell r="AM264">
            <v>4.11687994003296</v>
          </cell>
        </row>
        <row r="264">
          <cell r="AQ264">
            <v>7.64104986190796</v>
          </cell>
          <cell r="AR264">
            <v>6.1626501083374</v>
          </cell>
          <cell r="AS264">
            <v>7.0036301612854</v>
          </cell>
          <cell r="AT264">
            <v>8.95114994049072</v>
          </cell>
          <cell r="AU264">
            <v>8.13197994232178</v>
          </cell>
          <cell r="AV264">
            <v>8.44151020050049</v>
          </cell>
        </row>
        <row r="264">
          <cell r="BA264">
            <v>5.95150995254517</v>
          </cell>
          <cell r="BB264">
            <v>5.16051006317139</v>
          </cell>
        </row>
        <row r="264">
          <cell r="BG264">
            <v>5.18195009231567</v>
          </cell>
          <cell r="BH264">
            <v>5.60338020324707</v>
          </cell>
        </row>
        <row r="264">
          <cell r="BJ264">
            <v>4.53353023529053</v>
          </cell>
        </row>
        <row r="264">
          <cell r="BL264">
            <v>1.7778799533844</v>
          </cell>
          <cell r="BM264">
            <v>2.24232006072998</v>
          </cell>
        </row>
        <row r="265">
          <cell r="A265" t="str">
            <v>World</v>
          </cell>
          <cell r="B265" t="str">
            <v>WLD</v>
          </cell>
          <cell r="C265" t="str">
            <v>Government expenditure on education, total (% of GDP)</v>
          </cell>
          <cell r="D265" t="str">
            <v>SE.XPD.TOTL.GD.ZS</v>
          </cell>
        </row>
        <row r="265">
          <cell r="AR265">
            <v>4.10883498191833</v>
          </cell>
          <cell r="AS265">
            <v>3.85399007797241</v>
          </cell>
          <cell r="AT265">
            <v>4.02031993865967</v>
          </cell>
          <cell r="AU265">
            <v>3.87853002548218</v>
          </cell>
          <cell r="AV265">
            <v>4.05786502361297</v>
          </cell>
          <cell r="AW265">
            <v>3.94351494312287</v>
          </cell>
          <cell r="AX265">
            <v>3.98487007617951</v>
          </cell>
          <cell r="AY265">
            <v>3.98218989372253</v>
          </cell>
          <cell r="AZ265">
            <v>4.03342008590698</v>
          </cell>
          <cell r="BA265">
            <v>4.20414519309998</v>
          </cell>
          <cell r="BB265">
            <v>4.42207002639771</v>
          </cell>
          <cell r="BC265">
            <v>4.32780981063843</v>
          </cell>
          <cell r="BD265">
            <v>4.24209022521973</v>
          </cell>
          <cell r="BE265">
            <v>4.05601978302002</v>
          </cell>
          <cell r="BF265">
            <v>4.38733482360839</v>
          </cell>
          <cell r="BG265">
            <v>4.39978981018066</v>
          </cell>
          <cell r="BH265">
            <v>4.4340500831604</v>
          </cell>
          <cell r="BI265">
            <v>4.25407981872559</v>
          </cell>
          <cell r="BJ265">
            <v>4.34296989440918</v>
          </cell>
          <cell r="BK265">
            <v>4.29406976699829</v>
          </cell>
          <cell r="BL265">
            <v>3.71131992340088</v>
          </cell>
        </row>
        <row r="266">
          <cell r="A266" t="str">
            <v>Samoa</v>
          </cell>
          <cell r="B266" t="str">
            <v>WSM</v>
          </cell>
          <cell r="C266" t="str">
            <v>Government expenditure on education, total (% of GDP)</v>
          </cell>
          <cell r="D266" t="str">
            <v>SE.XPD.TOTL.GD.ZS</v>
          </cell>
        </row>
        <row r="266">
          <cell r="AR266">
            <v>4.0162501335144</v>
          </cell>
          <cell r="AS266">
            <v>3.58293008804321</v>
          </cell>
          <cell r="AT266">
            <v>3.82628989219666</v>
          </cell>
          <cell r="AU266">
            <v>3.84138989448547</v>
          </cell>
        </row>
        <row r="266">
          <cell r="BA266">
            <v>5.14420986175537</v>
          </cell>
        </row>
        <row r="266">
          <cell r="BC266">
            <v>5.84999990463257</v>
          </cell>
          <cell r="BD266">
            <v>6.6100001335144</v>
          </cell>
          <cell r="BE266">
            <v>5.15999984741211</v>
          </cell>
          <cell r="BF266">
            <v>4.67000007629395</v>
          </cell>
          <cell r="BG266">
            <v>5.40999984741211</v>
          </cell>
          <cell r="BH266">
            <v>4.8577299118042</v>
          </cell>
          <cell r="BI266">
            <v>4.16406011581421</v>
          </cell>
          <cell r="BJ266">
            <v>4.18315982818604</v>
          </cell>
          <cell r="BK266">
            <v>4.53214979171753</v>
          </cell>
          <cell r="BL266">
            <v>4.70625019073486</v>
          </cell>
          <cell r="BM266">
            <v>4.80916023254395</v>
          </cell>
        </row>
        <row r="267">
          <cell r="A267" t="str">
            <v>Kosovo</v>
          </cell>
          <cell r="B267" t="str">
            <v>XKX</v>
          </cell>
          <cell r="C267" t="str">
            <v>Government expenditure on education, total (% of GDP)</v>
          </cell>
          <cell r="D267" t="str">
            <v>SE.XPD.TOTL.GD.ZS</v>
          </cell>
        </row>
        <row r="268">
          <cell r="A268" t="str">
            <v>Yemen, Rep.</v>
          </cell>
          <cell r="B268" t="str">
            <v>YEM</v>
          </cell>
          <cell r="C268" t="str">
            <v>Government expenditure on education, total (% of GDP)</v>
          </cell>
          <cell r="D268" t="str">
            <v>SE.XPD.TOTL.GD.ZS</v>
          </cell>
        </row>
        <row r="268">
          <cell r="AS268">
            <v>9.64552021026611</v>
          </cell>
          <cell r="AT268">
            <v>9.23766040802002</v>
          </cell>
        </row>
        <row r="268">
          <cell r="BA268">
            <v>5.15143013000488</v>
          </cell>
        </row>
        <row r="269">
          <cell r="A269" t="str">
            <v>South Africa</v>
          </cell>
          <cell r="B269" t="str">
            <v>ZAF</v>
          </cell>
          <cell r="C269" t="str">
            <v>Government expenditure on education, total (% of GDP)</v>
          </cell>
          <cell r="D269" t="str">
            <v>SE.XPD.TOTL.GD.ZS</v>
          </cell>
        </row>
        <row r="269">
          <cell r="AF269">
            <v>5.16433000564575</v>
          </cell>
          <cell r="AG269">
            <v>5.29058980941772</v>
          </cell>
          <cell r="AH269">
            <v>4.85255002975464</v>
          </cell>
          <cell r="AI269">
            <v>5.12579011917114</v>
          </cell>
          <cell r="AJ269">
            <v>5.73734998703003</v>
          </cell>
        </row>
        <row r="269">
          <cell r="AL269">
            <v>5.88602018356323</v>
          </cell>
          <cell r="AM269">
            <v>5.29777002334595</v>
          </cell>
        </row>
        <row r="269">
          <cell r="AO269">
            <v>5.04734992980957</v>
          </cell>
        </row>
        <row r="269">
          <cell r="AR269">
            <v>5.29117012023926</v>
          </cell>
          <cell r="AS269">
            <v>4.90881013870239</v>
          </cell>
          <cell r="AT269">
            <v>4.63617992401123</v>
          </cell>
          <cell r="AU269">
            <v>4.54569005966187</v>
          </cell>
          <cell r="AV269">
            <v>4.35209989547729</v>
          </cell>
          <cell r="AW269">
            <v>4.50897979736328</v>
          </cell>
          <cell r="AX269">
            <v>4.52449989318848</v>
          </cell>
          <cell r="AY269">
            <v>4.52651977539063</v>
          </cell>
          <cell r="AZ269">
            <v>4.4466700553894</v>
          </cell>
          <cell r="BA269">
            <v>4.37424993515015</v>
          </cell>
          <cell r="BB269">
            <v>4.76118993759155</v>
          </cell>
          <cell r="BC269">
            <v>5.13497018814087</v>
          </cell>
          <cell r="BD269">
            <v>5.28898000717163</v>
          </cell>
          <cell r="BE269">
            <v>5.52323007583618</v>
          </cell>
          <cell r="BF269">
            <v>5.35071992874146</v>
          </cell>
          <cell r="BG269">
            <v>5.48977994918823</v>
          </cell>
          <cell r="BH269">
            <v>5.48285007476807</v>
          </cell>
          <cell r="BI269">
            <v>5.4442400932312</v>
          </cell>
          <cell r="BJ269">
            <v>5.59867000579834</v>
          </cell>
          <cell r="BK269">
            <v>5.64401006698608</v>
          </cell>
          <cell r="BL269">
            <v>5.9177098274231</v>
          </cell>
          <cell r="BM269">
            <v>6.19288015365601</v>
          </cell>
        </row>
        <row r="270">
          <cell r="A270" t="str">
            <v>Zambia</v>
          </cell>
          <cell r="B270" t="str">
            <v>ZMB</v>
          </cell>
          <cell r="C270" t="str">
            <v>Government expenditure on education, total (% of GDP)</v>
          </cell>
          <cell r="D270" t="str">
            <v>SE.XPD.TOTL.GD.ZS</v>
          </cell>
        </row>
        <row r="270">
          <cell r="O270">
            <v>4.38781023025513</v>
          </cell>
          <cell r="P270">
            <v>6.09534978866577</v>
          </cell>
          <cell r="Q270">
            <v>5.94578981399536</v>
          </cell>
          <cell r="R270">
            <v>5.48807001113892</v>
          </cell>
          <cell r="S270">
            <v>4.87800979614258</v>
          </cell>
          <cell r="T270">
            <v>6.2385401725769</v>
          </cell>
          <cell r="U270">
            <v>6.026939868927</v>
          </cell>
          <cell r="V270">
            <v>5.69251012802124</v>
          </cell>
          <cell r="W270">
            <v>4.74074983596802</v>
          </cell>
          <cell r="X270">
            <v>4.15494012832642</v>
          </cell>
          <cell r="Y270">
            <v>4.12670993804932</v>
          </cell>
          <cell r="Z270">
            <v>4.00072002410889</v>
          </cell>
          <cell r="AA270">
            <v>5.15487003326416</v>
          </cell>
          <cell r="AB270">
            <v>5.38802003860474</v>
          </cell>
          <cell r="AC270">
            <v>4.98856019973755</v>
          </cell>
          <cell r="AD270">
            <v>4.14584016799927</v>
          </cell>
          <cell r="AE270">
            <v>3.33898997306824</v>
          </cell>
          <cell r="AF270">
            <v>2.66226005554199</v>
          </cell>
        </row>
        <row r="270">
          <cell r="AJ270">
            <v>2.74057006835938</v>
          </cell>
          <cell r="AK270">
            <v>2.09159994125366</v>
          </cell>
          <cell r="AL270">
            <v>1.94208002090454</v>
          </cell>
          <cell r="AM270">
            <v>1.79351997375488</v>
          </cell>
          <cell r="AN270">
            <v>1.83852994441986</v>
          </cell>
        </row>
        <row r="270">
          <cell r="AQ270">
            <v>2.11823010444641</v>
          </cell>
          <cell r="AR270">
            <v>1.77495002746582</v>
          </cell>
          <cell r="AS270">
            <v>1.78819000720978</v>
          </cell>
        </row>
        <row r="270">
          <cell r="AW270">
            <v>2.46342992782593</v>
          </cell>
          <cell r="AX270">
            <v>1.73553001880646</v>
          </cell>
        </row>
        <row r="270">
          <cell r="AZ270">
            <v>1.24075996875763</v>
          </cell>
          <cell r="BA270">
            <v>1.0997200012207</v>
          </cell>
          <cell r="BB270">
            <v>2.94000005722046</v>
          </cell>
          <cell r="BC270">
            <v>3.70000004768372</v>
          </cell>
          <cell r="BD270">
            <v>3.79999995231628</v>
          </cell>
          <cell r="BE270">
            <v>4.19999980926514</v>
          </cell>
          <cell r="BF270">
            <v>4.30000019073486</v>
          </cell>
          <cell r="BG270">
            <v>5.19999980926514</v>
          </cell>
          <cell r="BH270">
            <v>4.62433004379272</v>
          </cell>
          <cell r="BI270">
            <v>3.74792003631592</v>
          </cell>
          <cell r="BJ270">
            <v>3.72964000701904</v>
          </cell>
          <cell r="BK270">
            <v>4.73974990844727</v>
          </cell>
          <cell r="BL270">
            <v>4.46517992019653</v>
          </cell>
          <cell r="BM270">
            <v>3.7024028301239</v>
          </cell>
        </row>
        <row r="271">
          <cell r="A271" t="str">
            <v>Zimbabwe</v>
          </cell>
          <cell r="B271" t="str">
            <v>ZWE</v>
          </cell>
          <cell r="C271" t="str">
            <v>Government expenditure on education, total (% of GDP)</v>
          </cell>
          <cell r="D271" t="str">
            <v>SE.XPD.TOTL.GD.ZS</v>
          </cell>
        </row>
        <row r="271">
          <cell r="X271">
            <v>2.31784009933472</v>
          </cell>
          <cell r="Y271">
            <v>2.54417991638184</v>
          </cell>
          <cell r="Z271">
            <v>3.35154008865356</v>
          </cell>
        </row>
        <row r="271">
          <cell r="AB271">
            <v>4.14548015594482</v>
          </cell>
          <cell r="AC271">
            <v>5.79150009155273</v>
          </cell>
          <cell r="AD271">
            <v>7.41926002502441</v>
          </cell>
        </row>
        <row r="271">
          <cell r="AF271">
            <v>11.6447601318359</v>
          </cell>
          <cell r="AG271">
            <v>12.3372898101807</v>
          </cell>
          <cell r="AH271">
            <v>12.2842302322388</v>
          </cell>
          <cell r="AI271">
            <v>12.4542598724365</v>
          </cell>
        </row>
        <row r="271">
          <cell r="AK271">
            <v>22.3222103118896</v>
          </cell>
        </row>
        <row r="271">
          <cell r="AM271">
            <v>44.3339805603027</v>
          </cell>
        </row>
        <row r="271">
          <cell r="BC271">
            <v>1.54405999183655</v>
          </cell>
        </row>
        <row r="271">
          <cell r="BE271">
            <v>6.07020998001099</v>
          </cell>
          <cell r="BF271">
            <v>5.99597978591919</v>
          </cell>
          <cell r="BG271">
            <v>6.13835000991821</v>
          </cell>
          <cell r="BH271">
            <v>5.81278991699219</v>
          </cell>
          <cell r="BI271">
            <v>5.47262001037598</v>
          </cell>
          <cell r="BJ271">
            <v>5.81877994537354</v>
          </cell>
          <cell r="BK271">
            <v>3.86611008644104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API_ER.MRN.PTMR.ZS_DS2_en_csv_v"/>
    </sheetNames>
    <sheetDataSet>
      <sheetData sheetId="0">
        <row r="1">
          <cell r="A1" t="str">
            <v>Data Source</v>
          </cell>
          <cell r="B1" t="str">
            <v>World Development Indicators</v>
          </cell>
        </row>
        <row r="3">
          <cell r="A3" t="str">
            <v>Last Updated Date</v>
          </cell>
          <cell r="B3">
            <v>44762</v>
          </cell>
        </row>
        <row r="5">
          <cell r="A5" t="str">
            <v>Country Name</v>
          </cell>
          <cell r="B5" t="str">
            <v>Country Code</v>
          </cell>
          <cell r="C5" t="str">
            <v>Indicator Name</v>
          </cell>
          <cell r="D5" t="str">
            <v>Indicator Code</v>
          </cell>
          <cell r="E5">
            <v>1960</v>
          </cell>
          <cell r="F5">
            <v>1961</v>
          </cell>
          <cell r="G5">
            <v>1962</v>
          </cell>
          <cell r="H5">
            <v>1963</v>
          </cell>
          <cell r="I5">
            <v>1964</v>
          </cell>
          <cell r="J5">
            <v>1965</v>
          </cell>
          <cell r="K5">
            <v>1966</v>
          </cell>
          <cell r="L5">
            <v>1967</v>
          </cell>
          <cell r="M5">
            <v>1968</v>
          </cell>
          <cell r="N5">
            <v>1969</v>
          </cell>
          <cell r="O5">
            <v>1970</v>
          </cell>
          <cell r="P5">
            <v>1971</v>
          </cell>
          <cell r="Q5">
            <v>1972</v>
          </cell>
          <cell r="R5">
            <v>1973</v>
          </cell>
          <cell r="S5">
            <v>1974</v>
          </cell>
          <cell r="T5">
            <v>1975</v>
          </cell>
          <cell r="U5">
            <v>1976</v>
          </cell>
          <cell r="V5">
            <v>1977</v>
          </cell>
          <cell r="W5">
            <v>1978</v>
          </cell>
          <cell r="X5">
            <v>1979</v>
          </cell>
          <cell r="Y5">
            <v>1980</v>
          </cell>
          <cell r="Z5">
            <v>1981</v>
          </cell>
          <cell r="AA5">
            <v>1982</v>
          </cell>
          <cell r="AB5">
            <v>1983</v>
          </cell>
          <cell r="AC5">
            <v>1984</v>
          </cell>
          <cell r="AD5">
            <v>1985</v>
          </cell>
          <cell r="AE5">
            <v>1986</v>
          </cell>
          <cell r="AF5">
            <v>1987</v>
          </cell>
          <cell r="AG5">
            <v>1988</v>
          </cell>
          <cell r="AH5">
            <v>1989</v>
          </cell>
          <cell r="AI5">
            <v>1990</v>
          </cell>
          <cell r="AJ5">
            <v>1991</v>
          </cell>
          <cell r="AK5">
            <v>1992</v>
          </cell>
          <cell r="AL5">
            <v>1993</v>
          </cell>
          <cell r="AM5">
            <v>1994</v>
          </cell>
          <cell r="AN5">
            <v>1995</v>
          </cell>
          <cell r="AO5">
            <v>1996</v>
          </cell>
          <cell r="AP5">
            <v>1997</v>
          </cell>
          <cell r="AQ5">
            <v>1998</v>
          </cell>
          <cell r="AR5">
            <v>1999</v>
          </cell>
          <cell r="AS5">
            <v>2000</v>
          </cell>
          <cell r="AT5">
            <v>2001</v>
          </cell>
          <cell r="AU5">
            <v>2002</v>
          </cell>
          <cell r="AV5">
            <v>2003</v>
          </cell>
          <cell r="AW5">
            <v>2004</v>
          </cell>
          <cell r="AX5">
            <v>2005</v>
          </cell>
          <cell r="AY5">
            <v>2006</v>
          </cell>
          <cell r="AZ5">
            <v>2007</v>
          </cell>
          <cell r="BA5">
            <v>2008</v>
          </cell>
          <cell r="BB5">
            <v>2009</v>
          </cell>
          <cell r="BC5">
            <v>2010</v>
          </cell>
          <cell r="BD5">
            <v>2011</v>
          </cell>
          <cell r="BE5">
            <v>2012</v>
          </cell>
          <cell r="BF5">
            <v>2013</v>
          </cell>
          <cell r="BG5">
            <v>2014</v>
          </cell>
          <cell r="BH5">
            <v>2015</v>
          </cell>
          <cell r="BI5">
            <v>2016</v>
          </cell>
          <cell r="BJ5">
            <v>2017</v>
          </cell>
          <cell r="BK5">
            <v>2018</v>
          </cell>
          <cell r="BL5">
            <v>2019</v>
          </cell>
          <cell r="BM5">
            <v>2020</v>
          </cell>
          <cell r="BN5">
            <v>2021</v>
          </cell>
        </row>
        <row r="6">
          <cell r="A6" t="str">
            <v>Aruba</v>
          </cell>
          <cell r="B6" t="str">
            <v>ABW</v>
          </cell>
          <cell r="C6" t="str">
            <v>Marine protected areas (% of territorial waters)</v>
          </cell>
          <cell r="D6" t="str">
            <v>ER.MRN.PTMR.ZS</v>
          </cell>
        </row>
        <row r="6">
          <cell r="BJ6">
            <v>0.000105156683687689</v>
          </cell>
          <cell r="BK6">
            <v>0.000105156683687689</v>
          </cell>
          <cell r="BL6">
            <v>0.000105</v>
          </cell>
          <cell r="BM6">
            <v>0.000105</v>
          </cell>
          <cell r="BN6">
            <v>0.000105157</v>
          </cell>
        </row>
        <row r="7">
          <cell r="A7" t="str">
            <v>Africa Eastern and Southern</v>
          </cell>
          <cell r="B7" t="str">
            <v>AFE</v>
          </cell>
          <cell r="C7" t="str">
            <v>Marine protected areas (% of territorial waters)</v>
          </cell>
          <cell r="D7" t="str">
            <v>ER.MRN.PTMR.ZS</v>
          </cell>
        </row>
        <row r="7">
          <cell r="BI7">
            <v>4.91100544640567</v>
          </cell>
          <cell r="BJ7">
            <v>4.92257077023748</v>
          </cell>
          <cell r="BK7">
            <v>4.92256917790108</v>
          </cell>
        </row>
        <row r="8">
          <cell r="A8" t="str">
            <v>Afghanistan</v>
          </cell>
          <cell r="B8" t="str">
            <v>AFG</v>
          </cell>
          <cell r="C8" t="str">
            <v>Marine protected areas (% of territorial waters)</v>
          </cell>
          <cell r="D8" t="str">
            <v>ER.MRN.PTMR.ZS</v>
          </cell>
        </row>
        <row r="9">
          <cell r="A9" t="str">
            <v>Africa Western and Central</v>
          </cell>
          <cell r="B9" t="str">
            <v>AFW</v>
          </cell>
          <cell r="C9" t="str">
            <v>Marine protected areas (% of territorial waters)</v>
          </cell>
          <cell r="D9" t="str">
            <v>ER.MRN.PTMR.ZS</v>
          </cell>
        </row>
        <row r="10">
          <cell r="A10" t="str">
            <v>Angola</v>
          </cell>
          <cell r="B10" t="str">
            <v>AGO</v>
          </cell>
          <cell r="C10" t="str">
            <v>Marine protected areas (% of territorial waters)</v>
          </cell>
          <cell r="D10" t="str">
            <v>ER.MRN.PTMR.ZS</v>
          </cell>
        </row>
        <row r="10">
          <cell r="BI10">
            <v>0.004860726</v>
          </cell>
          <cell r="BJ10">
            <v>0.00492982714246822</v>
          </cell>
          <cell r="BK10">
            <v>0.00492982714246822</v>
          </cell>
          <cell r="BL10">
            <v>0.00493</v>
          </cell>
          <cell r="BM10">
            <v>0.00493</v>
          </cell>
          <cell r="BN10">
            <v>0.004929823</v>
          </cell>
        </row>
        <row r="11">
          <cell r="A11" t="str">
            <v>Albania</v>
          </cell>
          <cell r="B11" t="str">
            <v>ALB</v>
          </cell>
          <cell r="C11" t="str">
            <v>Marine protected areas (% of territorial waters)</v>
          </cell>
          <cell r="D11" t="str">
            <v>ER.MRN.PTMR.ZS</v>
          </cell>
        </row>
        <row r="11">
          <cell r="BI11">
            <v>2.71443113</v>
          </cell>
          <cell r="BJ11">
            <v>2.71803297867369</v>
          </cell>
          <cell r="BK11">
            <v>2.71803297867369</v>
          </cell>
          <cell r="BL11">
            <v>2.839279</v>
          </cell>
          <cell r="BM11">
            <v>2.839279</v>
          </cell>
          <cell r="BN11">
            <v>2.839279175</v>
          </cell>
        </row>
        <row r="12">
          <cell r="A12" t="str">
            <v>Andorra</v>
          </cell>
          <cell r="B12" t="str">
            <v>AND</v>
          </cell>
          <cell r="C12" t="str">
            <v>Marine protected areas (% of territorial waters)</v>
          </cell>
          <cell r="D12" t="str">
            <v>ER.MRN.PTMR.ZS</v>
          </cell>
        </row>
        <row r="13">
          <cell r="A13" t="str">
            <v>Arab World</v>
          </cell>
          <cell r="B13" t="str">
            <v>ARB</v>
          </cell>
          <cell r="C13" t="str">
            <v>Marine protected areas (% of territorial waters)</v>
          </cell>
          <cell r="D13" t="str">
            <v>ER.MRN.PTMR.ZS</v>
          </cell>
        </row>
        <row r="13">
          <cell r="BI13">
            <v>3.95920483428274</v>
          </cell>
          <cell r="BJ13">
            <v>4.03915574880835</v>
          </cell>
          <cell r="BK13">
            <v>4.03915430045655</v>
          </cell>
        </row>
        <row r="14">
          <cell r="A14" t="str">
            <v>United Arab Emirates</v>
          </cell>
          <cell r="B14" t="str">
            <v>ARE</v>
          </cell>
          <cell r="C14" t="str">
            <v>Marine protected areas (% of territorial waters)</v>
          </cell>
          <cell r="D14" t="str">
            <v>ER.MRN.PTMR.ZS</v>
          </cell>
        </row>
        <row r="14">
          <cell r="BI14">
            <v>4.269708103</v>
          </cell>
          <cell r="BJ14">
            <v>11.2703538609644</v>
          </cell>
          <cell r="BK14">
            <v>11.2703538609644</v>
          </cell>
          <cell r="BL14">
            <v>11.27034</v>
          </cell>
          <cell r="BM14">
            <v>11.48045</v>
          </cell>
          <cell r="BN14">
            <v>11.48044777</v>
          </cell>
        </row>
        <row r="15">
          <cell r="A15" t="str">
            <v>Argentina</v>
          </cell>
          <cell r="B15" t="str">
            <v>ARG</v>
          </cell>
          <cell r="C15" t="str">
            <v>Marine protected areas (% of territorial waters)</v>
          </cell>
          <cell r="D15" t="str">
            <v>ER.MRN.PTMR.ZS</v>
          </cell>
        </row>
        <row r="15">
          <cell r="BI15">
            <v>4.01993961</v>
          </cell>
          <cell r="BJ15">
            <v>3.79699243606319</v>
          </cell>
          <cell r="BK15">
            <v>3.79699243606319</v>
          </cell>
          <cell r="BL15">
            <v>11.76767</v>
          </cell>
          <cell r="BM15">
            <v>11.76653</v>
          </cell>
          <cell r="BN15">
            <v>11.76652527</v>
          </cell>
        </row>
        <row r="16">
          <cell r="A16" t="str">
            <v>Armenia</v>
          </cell>
          <cell r="B16" t="str">
            <v>ARM</v>
          </cell>
          <cell r="C16" t="str">
            <v>Marine protected areas (% of territorial waters)</v>
          </cell>
          <cell r="D16" t="str">
            <v>ER.MRN.PTMR.ZS</v>
          </cell>
        </row>
        <row r="17">
          <cell r="A17" t="str">
            <v>American Samoa</v>
          </cell>
          <cell r="B17" t="str">
            <v>ASM</v>
          </cell>
          <cell r="C17" t="str">
            <v>Marine protected areas (% of territorial waters)</v>
          </cell>
          <cell r="D17" t="str">
            <v>ER.MRN.PTMR.ZS</v>
          </cell>
        </row>
        <row r="17">
          <cell r="BI17">
            <v>8.710817667</v>
          </cell>
          <cell r="BJ17">
            <v>8.71587580537483</v>
          </cell>
          <cell r="BK17">
            <v>8.71587580537483</v>
          </cell>
          <cell r="BL17">
            <v>8.715876</v>
          </cell>
          <cell r="BM17">
            <v>0.002208</v>
          </cell>
          <cell r="BN17">
            <v>8.723742485</v>
          </cell>
        </row>
        <row r="18">
          <cell r="A18" t="str">
            <v>Antigua and Barbuda</v>
          </cell>
          <cell r="B18" t="str">
            <v>ATG</v>
          </cell>
          <cell r="C18" t="str">
            <v>Marine protected areas (% of territorial waters)</v>
          </cell>
          <cell r="D18" t="str">
            <v>ER.MRN.PTMR.ZS</v>
          </cell>
        </row>
        <row r="18">
          <cell r="BI18">
            <v>0.191718498</v>
          </cell>
          <cell r="BJ18">
            <v>0.181504473350006</v>
          </cell>
          <cell r="BK18">
            <v>0.181504473350006</v>
          </cell>
          <cell r="BL18">
            <v>0.181504</v>
          </cell>
          <cell r="BM18">
            <v>0.299509</v>
          </cell>
          <cell r="BN18">
            <v>0.299942076</v>
          </cell>
        </row>
        <row r="19">
          <cell r="A19" t="str">
            <v>Australia</v>
          </cell>
          <cell r="B19" t="str">
            <v>AUS</v>
          </cell>
          <cell r="C19" t="str">
            <v>Marine protected areas (% of territorial waters)</v>
          </cell>
          <cell r="D19" t="str">
            <v>ER.MRN.PTMR.ZS</v>
          </cell>
        </row>
        <row r="19">
          <cell r="BI19">
            <v>40.65344145</v>
          </cell>
          <cell r="BJ19">
            <v>40.5594116036044</v>
          </cell>
          <cell r="BK19">
            <v>40.5594116036044</v>
          </cell>
          <cell r="BL19">
            <v>40.55941</v>
          </cell>
          <cell r="BM19">
            <v>40.84466</v>
          </cell>
          <cell r="BN19">
            <v>44.33663559</v>
          </cell>
        </row>
        <row r="20">
          <cell r="A20" t="str">
            <v>Austria</v>
          </cell>
          <cell r="B20" t="str">
            <v>AUT</v>
          </cell>
          <cell r="C20" t="str">
            <v>Marine protected areas (% of territorial waters)</v>
          </cell>
          <cell r="D20" t="str">
            <v>ER.MRN.PTMR.ZS</v>
          </cell>
        </row>
        <row r="21">
          <cell r="A21" t="str">
            <v>Azerbaijan</v>
          </cell>
          <cell r="B21" t="str">
            <v>AZE</v>
          </cell>
          <cell r="C21" t="str">
            <v>Marine protected areas (% of territorial waters)</v>
          </cell>
          <cell r="D21" t="str">
            <v>ER.MRN.PTMR.ZS</v>
          </cell>
        </row>
        <row r="21">
          <cell r="BI21">
            <v>0.436531485</v>
          </cell>
          <cell r="BJ21">
            <v>0.436929518301171</v>
          </cell>
          <cell r="BK21">
            <v>0.436929518301171</v>
          </cell>
          <cell r="BL21">
            <v>0.436929</v>
          </cell>
          <cell r="BM21">
            <v>0.436929</v>
          </cell>
          <cell r="BN21">
            <v>0.436928868</v>
          </cell>
        </row>
        <row r="22">
          <cell r="A22" t="str">
            <v>Burundi</v>
          </cell>
          <cell r="B22" t="str">
            <v>BDI</v>
          </cell>
          <cell r="C22" t="str">
            <v>Marine protected areas (% of territorial waters)</v>
          </cell>
          <cell r="D22" t="str">
            <v>ER.MRN.PTMR.ZS</v>
          </cell>
        </row>
        <row r="23">
          <cell r="A23" t="str">
            <v>Belgium</v>
          </cell>
          <cell r="B23" t="str">
            <v>BEL</v>
          </cell>
          <cell r="C23" t="str">
            <v>Marine protected areas (% of territorial waters)</v>
          </cell>
          <cell r="D23" t="str">
            <v>ER.MRN.PTMR.ZS</v>
          </cell>
        </row>
        <row r="23">
          <cell r="BI23">
            <v>36.6511789</v>
          </cell>
          <cell r="BJ23">
            <v>36.6552430210351</v>
          </cell>
          <cell r="BK23">
            <v>36.6552430210351</v>
          </cell>
          <cell r="BL23">
            <v>36.65342</v>
          </cell>
          <cell r="BM23">
            <v>36.65342</v>
          </cell>
          <cell r="BN23">
            <v>36.65341568</v>
          </cell>
        </row>
        <row r="24">
          <cell r="A24" t="str">
            <v>Benin</v>
          </cell>
          <cell r="B24" t="str">
            <v>BEN</v>
          </cell>
          <cell r="C24" t="str">
            <v>Marine protected areas (% of territorial waters)</v>
          </cell>
          <cell r="D24" t="str">
            <v>ER.MRN.PTMR.ZS</v>
          </cell>
        </row>
        <row r="24">
          <cell r="BJ24">
            <v>0</v>
          </cell>
          <cell r="BK24">
            <v>0</v>
          </cell>
        </row>
        <row r="25">
          <cell r="A25" t="str">
            <v>Burkina Faso</v>
          </cell>
          <cell r="B25" t="str">
            <v>BFA</v>
          </cell>
          <cell r="C25" t="str">
            <v>Marine protected areas (% of territorial waters)</v>
          </cell>
          <cell r="D25" t="str">
            <v>ER.MRN.PTMR.ZS</v>
          </cell>
        </row>
        <row r="26">
          <cell r="A26" t="str">
            <v>Bangladesh</v>
          </cell>
          <cell r="B26" t="str">
            <v>BGD</v>
          </cell>
          <cell r="C26" t="str">
            <v>Marine protected areas (% of territorial waters)</v>
          </cell>
          <cell r="D26" t="str">
            <v>ER.MRN.PTMR.ZS</v>
          </cell>
        </row>
        <row r="26">
          <cell r="BI26">
            <v>5.356940135</v>
          </cell>
          <cell r="BJ26">
            <v>5.35719019951986</v>
          </cell>
          <cell r="BK26">
            <v>5.35719019951986</v>
          </cell>
          <cell r="BL26">
            <v>5.356943</v>
          </cell>
          <cell r="BM26">
            <v>5.356943</v>
          </cell>
          <cell r="BN26">
            <v>5.356942654</v>
          </cell>
        </row>
        <row r="27">
          <cell r="A27" t="str">
            <v>Bulgaria</v>
          </cell>
          <cell r="B27" t="str">
            <v>BGR</v>
          </cell>
          <cell r="C27" t="str">
            <v>Marine protected areas (% of territorial waters)</v>
          </cell>
          <cell r="D27" t="str">
            <v>ER.MRN.PTMR.ZS</v>
          </cell>
        </row>
        <row r="27">
          <cell r="BI27">
            <v>8.103059545</v>
          </cell>
          <cell r="BJ27">
            <v>8.10330994468942</v>
          </cell>
          <cell r="BK27">
            <v>8.10330994468942</v>
          </cell>
          <cell r="BL27">
            <v>8.10862</v>
          </cell>
          <cell r="BM27">
            <v>8.108338</v>
          </cell>
          <cell r="BN27">
            <v>8.108338356</v>
          </cell>
        </row>
        <row r="28">
          <cell r="A28" t="str">
            <v>Bahrain</v>
          </cell>
          <cell r="B28" t="str">
            <v>BHR</v>
          </cell>
          <cell r="C28" t="str">
            <v>Marine protected areas (% of territorial waters)</v>
          </cell>
          <cell r="D28" t="str">
            <v>ER.MRN.PTMR.ZS</v>
          </cell>
        </row>
        <row r="28">
          <cell r="BI28">
            <v>1.244628446</v>
          </cell>
          <cell r="BJ28">
            <v>1.24223918679232</v>
          </cell>
          <cell r="BK28">
            <v>1.24223918679232</v>
          </cell>
          <cell r="BL28">
            <v>1.242278</v>
          </cell>
          <cell r="BM28">
            <v>1.242278</v>
          </cell>
          <cell r="BN28">
            <v>1.242277741</v>
          </cell>
        </row>
        <row r="29">
          <cell r="A29" t="str">
            <v>Bahamas, The</v>
          </cell>
          <cell r="B29" t="str">
            <v>BHS</v>
          </cell>
          <cell r="C29" t="str">
            <v>Marine protected areas (% of territorial waters)</v>
          </cell>
          <cell r="D29" t="str">
            <v>ER.MRN.PTMR.ZS</v>
          </cell>
        </row>
        <row r="29">
          <cell r="BI29">
            <v>0.565663569</v>
          </cell>
          <cell r="BJ29">
            <v>7.92288620534516</v>
          </cell>
          <cell r="BK29">
            <v>7.92288620534516</v>
          </cell>
          <cell r="BL29">
            <v>7.922884</v>
          </cell>
          <cell r="BM29">
            <v>7.922884</v>
          </cell>
          <cell r="BN29">
            <v>7.922884464</v>
          </cell>
        </row>
        <row r="30">
          <cell r="A30" t="str">
            <v>Bosnia and Herzegovina</v>
          </cell>
          <cell r="B30" t="str">
            <v>BIH</v>
          </cell>
          <cell r="C30" t="str">
            <v>Marine protected areas (% of territorial waters)</v>
          </cell>
          <cell r="D30" t="str">
            <v>ER.MRN.PTMR.ZS</v>
          </cell>
        </row>
        <row r="30">
          <cell r="BJ30">
            <v>0</v>
          </cell>
          <cell r="BK30">
            <v>0</v>
          </cell>
        </row>
        <row r="31">
          <cell r="A31" t="str">
            <v>Belarus</v>
          </cell>
          <cell r="B31" t="str">
            <v>BLR</v>
          </cell>
          <cell r="C31" t="str">
            <v>Marine protected areas (% of territorial waters)</v>
          </cell>
          <cell r="D31" t="str">
            <v>ER.MRN.PTMR.ZS</v>
          </cell>
        </row>
        <row r="32">
          <cell r="A32" t="str">
            <v>Belize</v>
          </cell>
          <cell r="B32" t="str">
            <v>BLZ</v>
          </cell>
          <cell r="C32" t="str">
            <v>Marine protected areas (% of territorial waters)</v>
          </cell>
          <cell r="D32" t="str">
            <v>ER.MRN.PTMR.ZS</v>
          </cell>
        </row>
        <row r="32">
          <cell r="BI32">
            <v>10.08005561</v>
          </cell>
          <cell r="BJ32">
            <v>10.0788752290615</v>
          </cell>
          <cell r="BK32">
            <v>10.0788752290615</v>
          </cell>
          <cell r="BL32">
            <v>10.07892</v>
          </cell>
          <cell r="BM32">
            <v>11.01918</v>
          </cell>
          <cell r="BN32">
            <v>11.01918316</v>
          </cell>
        </row>
        <row r="33">
          <cell r="A33" t="str">
            <v>Bermuda</v>
          </cell>
          <cell r="B33" t="str">
            <v>BMU</v>
          </cell>
          <cell r="C33" t="str">
            <v>Marine protected areas (% of territorial waters)</v>
          </cell>
          <cell r="D33" t="str">
            <v>ER.MRN.PTMR.ZS</v>
          </cell>
        </row>
        <row r="33">
          <cell r="BI33">
            <v>0.032990607</v>
          </cell>
          <cell r="BJ33">
            <v>5.64206970825242e-5</v>
          </cell>
          <cell r="BK33">
            <v>5.64206970825242e-5</v>
          </cell>
          <cell r="BL33">
            <v>5.6e-5</v>
          </cell>
          <cell r="BM33">
            <v>5.6e-5</v>
          </cell>
          <cell r="BN33">
            <v>5.64e-5</v>
          </cell>
        </row>
        <row r="34">
          <cell r="A34" t="str">
            <v>Bolivia</v>
          </cell>
          <cell r="B34" t="str">
            <v>BOL</v>
          </cell>
          <cell r="C34" t="str">
            <v>Marine protected areas (% of territorial waters)</v>
          </cell>
          <cell r="D34" t="str">
            <v>ER.MRN.PTMR.ZS</v>
          </cell>
        </row>
        <row r="35">
          <cell r="A35" t="str">
            <v>Brazil</v>
          </cell>
          <cell r="B35" t="str">
            <v>BRA</v>
          </cell>
          <cell r="C35" t="str">
            <v>Marine protected areas (% of territorial waters)</v>
          </cell>
          <cell r="D35" t="str">
            <v>ER.MRN.PTMR.ZS</v>
          </cell>
        </row>
        <row r="35">
          <cell r="BI35">
            <v>1.684944305</v>
          </cell>
          <cell r="BJ35">
            <v>26.6241067049733</v>
          </cell>
          <cell r="BK35">
            <v>26.6241067049733</v>
          </cell>
          <cell r="BL35">
            <v>26.6241</v>
          </cell>
          <cell r="BM35">
            <v>26.82149</v>
          </cell>
          <cell r="BN35">
            <v>26.82148552</v>
          </cell>
        </row>
        <row r="36">
          <cell r="A36" t="str">
            <v>Barbados</v>
          </cell>
          <cell r="B36" t="str">
            <v>BRB</v>
          </cell>
          <cell r="C36" t="str">
            <v>Marine protected areas (% of territorial waters)</v>
          </cell>
          <cell r="D36" t="str">
            <v>ER.MRN.PTMR.ZS</v>
          </cell>
        </row>
        <row r="36">
          <cell r="BI36">
            <v>0.00594531</v>
          </cell>
          <cell r="BJ36">
            <v>0.00584651219433888</v>
          </cell>
          <cell r="BK36">
            <v>0.00584651219433888</v>
          </cell>
          <cell r="BL36">
            <v>0.005578</v>
          </cell>
          <cell r="BM36">
            <v>0.005578</v>
          </cell>
          <cell r="BN36">
            <v>0.005578455</v>
          </cell>
        </row>
        <row r="37">
          <cell r="A37" t="str">
            <v>Brunei Darussalam</v>
          </cell>
          <cell r="B37" t="str">
            <v>BRN</v>
          </cell>
          <cell r="C37" t="str">
            <v>Marine protected areas (% of territorial waters)</v>
          </cell>
          <cell r="D37" t="str">
            <v>ER.MRN.PTMR.ZS</v>
          </cell>
        </row>
        <row r="37">
          <cell r="BI37">
            <v>0.202347228</v>
          </cell>
          <cell r="BJ37">
            <v>0.201102067315263</v>
          </cell>
          <cell r="BK37">
            <v>0.201102067315263</v>
          </cell>
          <cell r="BL37">
            <v>0.201099</v>
          </cell>
          <cell r="BM37">
            <v>0.201099</v>
          </cell>
          <cell r="BN37">
            <v>0.2010988</v>
          </cell>
        </row>
        <row r="38">
          <cell r="A38" t="str">
            <v>Bhutan</v>
          </cell>
          <cell r="B38" t="str">
            <v>BTN</v>
          </cell>
          <cell r="C38" t="str">
            <v>Marine protected areas (% of territorial waters)</v>
          </cell>
          <cell r="D38" t="str">
            <v>ER.MRN.PTMR.ZS</v>
          </cell>
        </row>
        <row r="39">
          <cell r="A39" t="str">
            <v>Botswana</v>
          </cell>
          <cell r="B39" t="str">
            <v>BWA</v>
          </cell>
          <cell r="C39" t="str">
            <v>Marine protected areas (% of territorial waters)</v>
          </cell>
          <cell r="D39" t="str">
            <v>ER.MRN.PTMR.ZS</v>
          </cell>
        </row>
        <row r="40">
          <cell r="A40" t="str">
            <v>Central African Republic</v>
          </cell>
          <cell r="B40" t="str">
            <v>CAF</v>
          </cell>
          <cell r="C40" t="str">
            <v>Marine protected areas (% of territorial waters)</v>
          </cell>
          <cell r="D40" t="str">
            <v>ER.MRN.PTMR.ZS</v>
          </cell>
        </row>
        <row r="41">
          <cell r="A41" t="str">
            <v>Canada</v>
          </cell>
          <cell r="B41" t="str">
            <v>CAN</v>
          </cell>
          <cell r="C41" t="str">
            <v>Marine protected areas (% of territorial waters)</v>
          </cell>
          <cell r="D41" t="str">
            <v>ER.MRN.PTMR.ZS</v>
          </cell>
        </row>
        <row r="41">
          <cell r="BI41">
            <v>0.871872218</v>
          </cell>
          <cell r="BJ41">
            <v>0.871881853190504</v>
          </cell>
          <cell r="BK41">
            <v>0.871881853190504</v>
          </cell>
          <cell r="BL41">
            <v>2.907388</v>
          </cell>
          <cell r="BM41">
            <v>8.784922</v>
          </cell>
          <cell r="BN41">
            <v>8.857775688</v>
          </cell>
        </row>
        <row r="42">
          <cell r="A42" t="str">
            <v>Central Europe and the Baltics</v>
          </cell>
          <cell r="B42" t="str">
            <v>CEB</v>
          </cell>
          <cell r="C42" t="str">
            <v>Marine protected areas (% of territorial waters)</v>
          </cell>
          <cell r="D42" t="str">
            <v>ER.MRN.PTMR.ZS</v>
          </cell>
        </row>
        <row r="42">
          <cell r="BI42">
            <v>16.987722482155</v>
          </cell>
          <cell r="BJ42">
            <v>20.9489004344899</v>
          </cell>
          <cell r="BK42">
            <v>23.4049371500161</v>
          </cell>
        </row>
        <row r="43">
          <cell r="A43" t="str">
            <v>Switzerland</v>
          </cell>
          <cell r="B43" t="str">
            <v>CHE</v>
          </cell>
          <cell r="C43" t="str">
            <v>Marine protected areas (% of territorial waters)</v>
          </cell>
          <cell r="D43" t="str">
            <v>ER.MRN.PTMR.ZS</v>
          </cell>
        </row>
        <row r="44">
          <cell r="A44" t="str">
            <v>Channel Islands</v>
          </cell>
          <cell r="B44" t="str">
            <v>CHI</v>
          </cell>
          <cell r="C44" t="str">
            <v>Marine protected areas (% of territorial waters)</v>
          </cell>
          <cell r="D44" t="str">
            <v>ER.MRN.PTMR.ZS</v>
          </cell>
        </row>
        <row r="45">
          <cell r="A45" t="str">
            <v>Chile</v>
          </cell>
          <cell r="B45" t="str">
            <v>CHL</v>
          </cell>
          <cell r="C45" t="str">
            <v>Marine protected areas (% of territorial waters)</v>
          </cell>
          <cell r="D45" t="str">
            <v>ER.MRN.PTMR.ZS</v>
          </cell>
        </row>
        <row r="45">
          <cell r="BI45">
            <v>12.59520309</v>
          </cell>
          <cell r="BJ45">
            <v>28.814450666394</v>
          </cell>
          <cell r="BK45">
            <v>28.814450666394</v>
          </cell>
          <cell r="BL45">
            <v>41.19151</v>
          </cell>
          <cell r="BM45">
            <v>41.32516</v>
          </cell>
          <cell r="BN45">
            <v>41.32516098</v>
          </cell>
        </row>
        <row r="46">
          <cell r="A46" t="str">
            <v>China</v>
          </cell>
          <cell r="B46" t="str">
            <v>CHN</v>
          </cell>
          <cell r="C46" t="str">
            <v>Marine protected areas (% of territorial waters)</v>
          </cell>
          <cell r="D46" t="str">
            <v>ER.MRN.PTMR.ZS</v>
          </cell>
        </row>
        <row r="46">
          <cell r="BI46">
            <v>3.766775077</v>
          </cell>
          <cell r="BJ46">
            <v>5.40683189597192</v>
          </cell>
          <cell r="BK46">
            <v>5.40683189597192</v>
          </cell>
          <cell r="BL46">
            <v>5.406831</v>
          </cell>
          <cell r="BM46">
            <v>5.479009</v>
          </cell>
          <cell r="BN46">
            <v>5.479008675</v>
          </cell>
        </row>
        <row r="47">
          <cell r="A47" t="str">
            <v>Cote d'Ivoire</v>
          </cell>
          <cell r="B47" t="str">
            <v>CIV</v>
          </cell>
          <cell r="C47" t="str">
            <v>Marine protected areas (% of territorial waters)</v>
          </cell>
          <cell r="D47" t="str">
            <v>ER.MRN.PTMR.ZS</v>
          </cell>
        </row>
        <row r="47">
          <cell r="BI47">
            <v>0.074352759</v>
          </cell>
          <cell r="BJ47">
            <v>0.0745659769547534</v>
          </cell>
          <cell r="BK47">
            <v>0.0745659769547534</v>
          </cell>
          <cell r="BL47">
            <v>0.074566</v>
          </cell>
          <cell r="BM47">
            <v>0.072576</v>
          </cell>
          <cell r="BN47">
            <v>0.072575644</v>
          </cell>
        </row>
        <row r="48">
          <cell r="A48" t="str">
            <v>Cameroon</v>
          </cell>
          <cell r="B48" t="str">
            <v>CMR</v>
          </cell>
          <cell r="C48" t="str">
            <v>Marine protected areas (% of territorial waters)</v>
          </cell>
          <cell r="D48" t="str">
            <v>ER.MRN.PTMR.ZS</v>
          </cell>
        </row>
        <row r="48">
          <cell r="BI48">
            <v>3.407166611</v>
          </cell>
          <cell r="BJ48">
            <v>3.40964063973876</v>
          </cell>
          <cell r="BK48">
            <v>3.40964063973876</v>
          </cell>
          <cell r="BL48">
            <v>11.46265</v>
          </cell>
          <cell r="BM48">
            <v>10.8919</v>
          </cell>
          <cell r="BN48">
            <v>10.89189816</v>
          </cell>
        </row>
        <row r="49">
          <cell r="A49" t="str">
            <v>Congo, Dem. Rep.</v>
          </cell>
          <cell r="B49" t="str">
            <v>COD</v>
          </cell>
          <cell r="C49" t="str">
            <v>Marine protected areas (% of territorial waters)</v>
          </cell>
          <cell r="D49" t="str">
            <v>ER.MRN.PTMR.ZS</v>
          </cell>
        </row>
        <row r="49">
          <cell r="BI49">
            <v>0.233690654</v>
          </cell>
          <cell r="BJ49">
            <v>0.236439195438816</v>
          </cell>
          <cell r="BK49">
            <v>0.236439195438816</v>
          </cell>
          <cell r="BL49">
            <v>0.236432</v>
          </cell>
          <cell r="BM49">
            <v>0.236432</v>
          </cell>
          <cell r="BN49">
            <v>0.236431941</v>
          </cell>
        </row>
        <row r="50">
          <cell r="A50" t="str">
            <v>Congo, Rep.</v>
          </cell>
          <cell r="B50" t="str">
            <v>COG</v>
          </cell>
          <cell r="C50" t="str">
            <v>Marine protected areas (% of territorial waters)</v>
          </cell>
          <cell r="D50" t="str">
            <v>ER.MRN.PTMR.ZS</v>
          </cell>
        </row>
        <row r="50">
          <cell r="BI50">
            <v>3.205932229</v>
          </cell>
          <cell r="BJ50">
            <v>3.2117029732529</v>
          </cell>
          <cell r="BK50">
            <v>3.2117029732529</v>
          </cell>
          <cell r="BL50">
            <v>3.211738</v>
          </cell>
          <cell r="BM50">
            <v>3.010546</v>
          </cell>
          <cell r="BN50">
            <v>3.010546446</v>
          </cell>
        </row>
        <row r="51">
          <cell r="A51" t="str">
            <v>Colombia</v>
          </cell>
          <cell r="B51" t="str">
            <v>COL</v>
          </cell>
          <cell r="C51" t="str">
            <v>Marine protected areas (% of territorial waters)</v>
          </cell>
          <cell r="D51" t="str">
            <v>ER.MRN.PTMR.ZS</v>
          </cell>
        </row>
        <row r="51">
          <cell r="BI51">
            <v>2.063793258</v>
          </cell>
          <cell r="BJ51">
            <v>17.0698862847978</v>
          </cell>
          <cell r="BK51">
            <v>17.0698862847978</v>
          </cell>
          <cell r="BL51">
            <v>17.06084</v>
          </cell>
          <cell r="BM51">
            <v>17.1657</v>
          </cell>
          <cell r="BN51">
            <v>17.16570282</v>
          </cell>
        </row>
        <row r="52">
          <cell r="A52" t="str">
            <v>Comoros</v>
          </cell>
          <cell r="B52" t="str">
            <v>COM</v>
          </cell>
          <cell r="C52" t="str">
            <v>Marine protected areas (% of territorial waters)</v>
          </cell>
          <cell r="D52" t="str">
            <v>ER.MRN.PTMR.ZS</v>
          </cell>
        </row>
        <row r="52">
          <cell r="BI52">
            <v>0.022960018</v>
          </cell>
          <cell r="BJ52">
            <v>0.0226364027578958</v>
          </cell>
          <cell r="BK52">
            <v>0.0226364027578958</v>
          </cell>
          <cell r="BL52">
            <v>0.022636</v>
          </cell>
          <cell r="BM52">
            <v>0.374477</v>
          </cell>
          <cell r="BN52">
            <v>0.374477267</v>
          </cell>
        </row>
        <row r="53">
          <cell r="A53" t="str">
            <v>Cabo Verde</v>
          </cell>
          <cell r="B53" t="str">
            <v>CPV</v>
          </cell>
          <cell r="C53" t="str">
            <v>Marine protected areas (% of territorial waters)</v>
          </cell>
          <cell r="D53" t="str">
            <v>ER.MRN.PTMR.ZS</v>
          </cell>
        </row>
        <row r="53">
          <cell r="BJ53">
            <v>0.000676993988023627</v>
          </cell>
          <cell r="BK53">
            <v>0.000676993988023627</v>
          </cell>
          <cell r="BL53">
            <v>0.000677</v>
          </cell>
          <cell r="BM53">
            <v>0.000677</v>
          </cell>
          <cell r="BN53">
            <v>0.000676994</v>
          </cell>
        </row>
        <row r="54">
          <cell r="A54" t="str">
            <v>Costa Rica</v>
          </cell>
          <cell r="B54" t="str">
            <v>CRI</v>
          </cell>
          <cell r="C54" t="str">
            <v>Marine protected areas (% of territorial waters)</v>
          </cell>
          <cell r="D54" t="str">
            <v>ER.MRN.PTMR.ZS</v>
          </cell>
        </row>
        <row r="54">
          <cell r="BI54">
            <v>0.833521087</v>
          </cell>
          <cell r="BJ54">
            <v>0.833447452118705</v>
          </cell>
          <cell r="BK54">
            <v>0.833447452118705</v>
          </cell>
          <cell r="BL54">
            <v>2.614376</v>
          </cell>
          <cell r="BM54">
            <v>2.728769</v>
          </cell>
          <cell r="BN54">
            <v>2.728768587</v>
          </cell>
        </row>
        <row r="55">
          <cell r="A55" t="str">
            <v>Caribbean small states</v>
          </cell>
          <cell r="B55" t="str">
            <v>CSS</v>
          </cell>
          <cell r="C55" t="str">
            <v>Marine protected areas (% of territorial waters)</v>
          </cell>
          <cell r="D55" t="str">
            <v>ER.MRN.PTMR.ZS</v>
          </cell>
        </row>
        <row r="55">
          <cell r="BI55">
            <v>1.15818443627366</v>
          </cell>
          <cell r="BJ55">
            <v>1.39319343853239</v>
          </cell>
          <cell r="BK55">
            <v>1.39319343853239</v>
          </cell>
        </row>
        <row r="56">
          <cell r="A56" t="str">
            <v>Cuba</v>
          </cell>
          <cell r="B56" t="str">
            <v>CUB</v>
          </cell>
          <cell r="C56" t="str">
            <v>Marine protected areas (% of territorial waters)</v>
          </cell>
          <cell r="D56" t="str">
            <v>ER.MRN.PTMR.ZS</v>
          </cell>
        </row>
        <row r="56">
          <cell r="BI56">
            <v>4.324744631</v>
          </cell>
          <cell r="BJ56">
            <v>4.3249505259467</v>
          </cell>
          <cell r="BK56">
            <v>4.3249505259467</v>
          </cell>
          <cell r="BL56">
            <v>3.851971</v>
          </cell>
          <cell r="BM56">
            <v>3.852249</v>
          </cell>
          <cell r="BN56">
            <v>3.852249146</v>
          </cell>
        </row>
        <row r="57">
          <cell r="A57" t="str">
            <v>Curacao</v>
          </cell>
          <cell r="B57" t="str">
            <v>CUW</v>
          </cell>
          <cell r="C57" t="str">
            <v>Marine protected areas (% of territorial waters)</v>
          </cell>
          <cell r="D57" t="str">
            <v>ER.MRN.PTMR.ZS</v>
          </cell>
        </row>
        <row r="57">
          <cell r="BI57">
            <v>0.032749304</v>
          </cell>
          <cell r="BJ57">
            <v>0.0341709310928601</v>
          </cell>
          <cell r="BK57">
            <v>0.0341709310928601</v>
          </cell>
          <cell r="BL57">
            <v>0.038174</v>
          </cell>
          <cell r="BM57">
            <v>0.038174</v>
          </cell>
          <cell r="BN57">
            <v>0.038173836</v>
          </cell>
        </row>
        <row r="58">
          <cell r="A58" t="str">
            <v>Cayman Islands</v>
          </cell>
          <cell r="B58" t="str">
            <v>CYM</v>
          </cell>
          <cell r="C58" t="str">
            <v>Marine protected areas (% of territorial waters)</v>
          </cell>
          <cell r="D58" t="str">
            <v>ER.MRN.PTMR.ZS</v>
          </cell>
        </row>
        <row r="58">
          <cell r="BI58">
            <v>0.077755622</v>
          </cell>
          <cell r="BJ58">
            <v>0.0776734150587337</v>
          </cell>
          <cell r="BK58">
            <v>0.0776734150587337</v>
          </cell>
          <cell r="BL58">
            <v>0.077673</v>
          </cell>
          <cell r="BM58">
            <v>0.077673</v>
          </cell>
          <cell r="BN58">
            <v>0.077673122</v>
          </cell>
        </row>
        <row r="59">
          <cell r="A59" t="str">
            <v>Cyprus</v>
          </cell>
          <cell r="B59" t="str">
            <v>CYP</v>
          </cell>
          <cell r="C59" t="str">
            <v>Marine protected areas (% of territorial waters)</v>
          </cell>
          <cell r="D59" t="str">
            <v>ER.MRN.PTMR.ZS</v>
          </cell>
        </row>
        <row r="59">
          <cell r="BI59">
            <v>0.123118249</v>
          </cell>
          <cell r="BJ59">
            <v>0.122715523666451</v>
          </cell>
          <cell r="BK59">
            <v>0.122715523666451</v>
          </cell>
          <cell r="BL59">
            <v>0.123078</v>
          </cell>
          <cell r="BM59">
            <v>8.620539</v>
          </cell>
          <cell r="BN59">
            <v>8.620538712</v>
          </cell>
        </row>
        <row r="60">
          <cell r="A60" t="str">
            <v>Czech Republic</v>
          </cell>
          <cell r="B60" t="str">
            <v>CZE</v>
          </cell>
          <cell r="C60" t="str">
            <v>Marine protected areas (% of territorial waters)</v>
          </cell>
          <cell r="D60" t="str">
            <v>ER.MRN.PTMR.ZS</v>
          </cell>
        </row>
        <row r="61">
          <cell r="A61" t="str">
            <v>Germany</v>
          </cell>
          <cell r="B61" t="str">
            <v>DEU</v>
          </cell>
          <cell r="C61" t="str">
            <v>Marine protected areas (% of territorial waters)</v>
          </cell>
          <cell r="D61" t="str">
            <v>ER.MRN.PTMR.ZS</v>
          </cell>
        </row>
        <row r="61">
          <cell r="BI61">
            <v>45.35655161</v>
          </cell>
          <cell r="BJ61">
            <v>45.3573960418849</v>
          </cell>
          <cell r="BK61">
            <v>45.3573960418849</v>
          </cell>
          <cell r="BL61">
            <v>45.38045</v>
          </cell>
          <cell r="BM61">
            <v>45.38863</v>
          </cell>
          <cell r="BN61">
            <v>45.46042633</v>
          </cell>
        </row>
        <row r="62">
          <cell r="A62" t="str">
            <v>Djibouti</v>
          </cell>
          <cell r="B62" t="str">
            <v>DJI</v>
          </cell>
          <cell r="C62" t="str">
            <v>Marine protected areas (% of territorial waters)</v>
          </cell>
          <cell r="D62" t="str">
            <v>ER.MRN.PTMR.ZS</v>
          </cell>
        </row>
        <row r="62">
          <cell r="BI62">
            <v>0.540455974</v>
          </cell>
          <cell r="BJ62">
            <v>0.167867459666831</v>
          </cell>
          <cell r="BK62">
            <v>0.167867459666831</v>
          </cell>
          <cell r="BL62">
            <v>0.167865</v>
          </cell>
          <cell r="BM62">
            <v>0.167865</v>
          </cell>
          <cell r="BN62">
            <v>0.167864516</v>
          </cell>
        </row>
        <row r="63">
          <cell r="A63" t="str">
            <v>Dominica</v>
          </cell>
          <cell r="B63" t="str">
            <v>DMA</v>
          </cell>
          <cell r="C63" t="str">
            <v>Marine protected areas (% of territorial waters)</v>
          </cell>
          <cell r="D63" t="str">
            <v>ER.MRN.PTMR.ZS</v>
          </cell>
        </row>
        <row r="63">
          <cell r="BI63">
            <v>0.013913431</v>
          </cell>
          <cell r="BJ63">
            <v>0.105277967308817</v>
          </cell>
          <cell r="BK63">
            <v>0.105277967308817</v>
          </cell>
          <cell r="BL63">
            <v>0.034827</v>
          </cell>
          <cell r="BM63">
            <v>0.034789</v>
          </cell>
          <cell r="BN63">
            <v>0.034776829</v>
          </cell>
        </row>
        <row r="64">
          <cell r="A64" t="str">
            <v>Denmark</v>
          </cell>
          <cell r="B64" t="str">
            <v>DNK</v>
          </cell>
          <cell r="C64" t="str">
            <v>Marine protected areas (% of territorial waters)</v>
          </cell>
          <cell r="D64" t="str">
            <v>ER.MRN.PTMR.ZS</v>
          </cell>
        </row>
        <row r="64">
          <cell r="BI64">
            <v>17.84814939</v>
          </cell>
          <cell r="BJ64">
            <v>17.8489925277439</v>
          </cell>
          <cell r="BK64">
            <v>17.8489925277439</v>
          </cell>
          <cell r="BL64">
            <v>17.91984</v>
          </cell>
          <cell r="BM64">
            <v>18.32221</v>
          </cell>
          <cell r="BN64">
            <v>18.32213974</v>
          </cell>
        </row>
        <row r="65">
          <cell r="A65" t="str">
            <v>Dominican Republic</v>
          </cell>
          <cell r="B65" t="str">
            <v>DOM</v>
          </cell>
          <cell r="C65" t="str">
            <v>Marine protected areas (% of territorial waters)</v>
          </cell>
          <cell r="D65" t="str">
            <v>ER.MRN.PTMR.ZS</v>
          </cell>
        </row>
        <row r="65">
          <cell r="BI65">
            <v>9.08469123</v>
          </cell>
          <cell r="BJ65">
            <v>17.9579055499101</v>
          </cell>
          <cell r="BK65">
            <v>17.9579055499101</v>
          </cell>
          <cell r="BL65">
            <v>17.95776</v>
          </cell>
          <cell r="BM65">
            <v>17.95776</v>
          </cell>
          <cell r="BN65">
            <v>17.95775986</v>
          </cell>
        </row>
        <row r="66">
          <cell r="A66" t="str">
            <v>Algeria</v>
          </cell>
          <cell r="B66" t="str">
            <v>DZA</v>
          </cell>
          <cell r="C66" t="str">
            <v>Marine protected areas (% of territorial waters)</v>
          </cell>
          <cell r="D66" t="str">
            <v>ER.MRN.PTMR.ZS</v>
          </cell>
        </row>
        <row r="66">
          <cell r="BI66">
            <v>0.085275945</v>
          </cell>
          <cell r="BJ66">
            <v>0.0854831025889078</v>
          </cell>
          <cell r="BK66">
            <v>0.0854831025889078</v>
          </cell>
          <cell r="BL66">
            <v>0.085483</v>
          </cell>
          <cell r="BM66">
            <v>0.068023</v>
          </cell>
          <cell r="BN66">
            <v>0.068022594</v>
          </cell>
        </row>
        <row r="67">
          <cell r="A67" t="str">
            <v>East Asia &amp; Pacific (excluding high income)</v>
          </cell>
          <cell r="B67" t="str">
            <v>EAP</v>
          </cell>
          <cell r="C67" t="str">
            <v>Marine protected areas (% of territorial waters)</v>
          </cell>
          <cell r="D67" t="str">
            <v>ER.MRN.PTMR.ZS</v>
          </cell>
        </row>
        <row r="67">
          <cell r="BI67">
            <v>3.02508959834139</v>
          </cell>
          <cell r="BJ67">
            <v>4.24219074781786</v>
          </cell>
          <cell r="BK67">
            <v>4.24218747100488</v>
          </cell>
        </row>
        <row r="68">
          <cell r="A68" t="str">
            <v>Early-demographic dividend</v>
          </cell>
          <cell r="B68" t="str">
            <v>EAR</v>
          </cell>
          <cell r="C68" t="str">
            <v>Marine protected areas (% of territorial waters)</v>
          </cell>
          <cell r="D68" t="str">
            <v>ER.MRN.PTMR.ZS</v>
          </cell>
        </row>
        <row r="68">
          <cell r="BI68">
            <v>2.21518331762717</v>
          </cell>
          <cell r="BJ68">
            <v>3.90037374773679</v>
          </cell>
          <cell r="BK68">
            <v>3.90035239773664</v>
          </cell>
        </row>
        <row r="69">
          <cell r="A69" t="str">
            <v>East Asia &amp; Pacific</v>
          </cell>
          <cell r="B69" t="str">
            <v>EAS</v>
          </cell>
          <cell r="C69" t="str">
            <v>Marine protected areas (% of territorial waters)</v>
          </cell>
          <cell r="D69" t="str">
            <v>ER.MRN.PTMR.ZS</v>
          </cell>
        </row>
        <row r="69">
          <cell r="BI69">
            <v>15.9968400098121</v>
          </cell>
          <cell r="BJ69">
            <v>16.85610591544</v>
          </cell>
          <cell r="BK69">
            <v>16.8560715330902</v>
          </cell>
        </row>
        <row r="70">
          <cell r="A70" t="str">
            <v>Europe &amp; Central Asia (excluding high income)</v>
          </cell>
          <cell r="B70" t="str">
            <v>ECA</v>
          </cell>
          <cell r="C70" t="str">
            <v>Marine protected areas (% of territorial waters)</v>
          </cell>
          <cell r="D70" t="str">
            <v>ER.MRN.PTMR.ZS</v>
          </cell>
        </row>
        <row r="70">
          <cell r="BI70">
            <v>2.65442372039619</v>
          </cell>
          <cell r="BJ70">
            <v>2.64655391473431</v>
          </cell>
          <cell r="BK70">
            <v>2.64655391473431</v>
          </cell>
        </row>
        <row r="71">
          <cell r="A71" t="str">
            <v>Europe &amp; Central Asia</v>
          </cell>
          <cell r="B71" t="str">
            <v>ECS</v>
          </cell>
          <cell r="C71" t="str">
            <v>Marine protected areas (% of territorial waters)</v>
          </cell>
          <cell r="D71" t="str">
            <v>ER.MRN.PTMR.ZS</v>
          </cell>
        </row>
        <row r="71">
          <cell r="BI71">
            <v>4.78550371301844</v>
          </cell>
          <cell r="BJ71">
            <v>5.52392112586343</v>
          </cell>
          <cell r="BK71">
            <v>5.60942476182747</v>
          </cell>
        </row>
        <row r="72">
          <cell r="A72" t="str">
            <v>Ecuador</v>
          </cell>
          <cell r="B72" t="str">
            <v>ECU</v>
          </cell>
          <cell r="C72" t="str">
            <v>Marine protected areas (% of territorial waters)</v>
          </cell>
          <cell r="D72" t="str">
            <v>ER.MRN.PTMR.ZS</v>
          </cell>
        </row>
        <row r="72">
          <cell r="BI72">
            <v>13.05063954</v>
          </cell>
          <cell r="BJ72">
            <v>13.3461718314051</v>
          </cell>
          <cell r="BK72">
            <v>13.3461718314051</v>
          </cell>
          <cell r="BL72">
            <v>13.34592</v>
          </cell>
          <cell r="BM72">
            <v>13.34592</v>
          </cell>
          <cell r="BN72">
            <v>13.34592247</v>
          </cell>
        </row>
        <row r="73">
          <cell r="A73" t="str">
            <v>Egypt, Arab Rep.</v>
          </cell>
          <cell r="B73" t="str">
            <v>EGY</v>
          </cell>
          <cell r="C73" t="str">
            <v>Marine protected areas (% of territorial waters)</v>
          </cell>
          <cell r="D73" t="str">
            <v>ER.MRN.PTMR.ZS</v>
          </cell>
        </row>
        <row r="73">
          <cell r="BI73">
            <v>4.951564185</v>
          </cell>
          <cell r="BJ73">
            <v>4.95148884185994</v>
          </cell>
          <cell r="BK73">
            <v>4.95148884185994</v>
          </cell>
          <cell r="BL73">
            <v>4.951488</v>
          </cell>
          <cell r="BM73">
            <v>4.951488</v>
          </cell>
          <cell r="BN73">
            <v>4.951487541</v>
          </cell>
        </row>
        <row r="74">
          <cell r="A74" t="str">
            <v>Euro area</v>
          </cell>
          <cell r="B74" t="str">
            <v>EMU</v>
          </cell>
          <cell r="C74" t="str">
            <v>Marine protected areas (% of territorial waters)</v>
          </cell>
          <cell r="D74" t="str">
            <v>ER.MRN.PTMR.ZS</v>
          </cell>
        </row>
        <row r="74">
          <cell r="BI74">
            <v>19.0182655900771</v>
          </cell>
          <cell r="BJ74">
            <v>23.4410592529043</v>
          </cell>
          <cell r="BK74">
            <v>24.3218269382093</v>
          </cell>
        </row>
        <row r="75">
          <cell r="A75" t="str">
            <v>Eritrea</v>
          </cell>
          <cell r="B75" t="str">
            <v>ERI</v>
          </cell>
          <cell r="C75" t="str">
            <v>Marine protected areas (% of territorial waters)</v>
          </cell>
          <cell r="D75" t="str">
            <v>ER.MRN.PTMR.ZS</v>
          </cell>
        </row>
        <row r="75">
          <cell r="BJ75">
            <v>0</v>
          </cell>
          <cell r="BK75">
            <v>0</v>
          </cell>
        </row>
        <row r="76">
          <cell r="A76" t="str">
            <v>Spain</v>
          </cell>
          <cell r="B76" t="str">
            <v>ESP</v>
          </cell>
          <cell r="C76" t="str">
            <v>Marine protected areas (% of territorial waters)</v>
          </cell>
          <cell r="D76" t="str">
            <v>ER.MRN.PTMR.ZS</v>
          </cell>
        </row>
        <row r="76">
          <cell r="BI76">
            <v>8.729888608</v>
          </cell>
          <cell r="BJ76">
            <v>8.37411263885255</v>
          </cell>
          <cell r="BK76">
            <v>8.37411263885255</v>
          </cell>
          <cell r="BL76">
            <v>12.68843</v>
          </cell>
          <cell r="BM76">
            <v>12.7587</v>
          </cell>
          <cell r="BN76">
            <v>12.75744438</v>
          </cell>
        </row>
        <row r="77">
          <cell r="A77" t="str">
            <v>Estonia</v>
          </cell>
          <cell r="B77" t="str">
            <v>EST</v>
          </cell>
          <cell r="C77" t="str">
            <v>Marine protected areas (% of territorial waters)</v>
          </cell>
          <cell r="D77" t="str">
            <v>ER.MRN.PTMR.ZS</v>
          </cell>
        </row>
        <row r="77">
          <cell r="BI77">
            <v>18.62632888</v>
          </cell>
          <cell r="BJ77">
            <v>18.6204423838105</v>
          </cell>
          <cell r="BK77">
            <v>18.6204423838105</v>
          </cell>
          <cell r="BL77">
            <v>18.63492</v>
          </cell>
          <cell r="BM77">
            <v>18.77884</v>
          </cell>
          <cell r="BN77">
            <v>18.77870941</v>
          </cell>
        </row>
        <row r="78">
          <cell r="A78" t="str">
            <v>Ethiopia</v>
          </cell>
          <cell r="B78" t="str">
            <v>ETH</v>
          </cell>
          <cell r="C78" t="str">
            <v>Marine protected areas (% of territorial waters)</v>
          </cell>
          <cell r="D78" t="str">
            <v>ER.MRN.PTMR.ZS</v>
          </cell>
        </row>
        <row r="79">
          <cell r="A79" t="str">
            <v>European Union</v>
          </cell>
          <cell r="B79" t="str">
            <v>EUU</v>
          </cell>
          <cell r="C79" t="str">
            <v>Marine protected areas (% of territorial waters)</v>
          </cell>
          <cell r="D79" t="str">
            <v>ER.MRN.PTMR.ZS</v>
          </cell>
        </row>
        <row r="79">
          <cell r="BI79">
            <v>16.8353556426212</v>
          </cell>
          <cell r="BJ79">
            <v>21.5547009350397</v>
          </cell>
          <cell r="BK79">
            <v>22.1531908903222</v>
          </cell>
        </row>
        <row r="80">
          <cell r="A80" t="str">
            <v>Fragile and conflict affected situations</v>
          </cell>
          <cell r="B80" t="str">
            <v>FCS</v>
          </cell>
          <cell r="C80" t="str">
            <v>Marine protected areas (% of territorial waters)</v>
          </cell>
          <cell r="D80" t="str">
            <v>ER.MRN.PTMR.ZS</v>
          </cell>
        </row>
        <row r="81">
          <cell r="A81" t="str">
            <v>Finland</v>
          </cell>
          <cell r="B81" t="str">
            <v>FIN</v>
          </cell>
          <cell r="C81" t="str">
            <v>Marine protected areas (% of territorial waters)</v>
          </cell>
          <cell r="D81" t="str">
            <v>ER.MRN.PTMR.ZS</v>
          </cell>
        </row>
        <row r="81">
          <cell r="BI81">
            <v>11.13029428</v>
          </cell>
          <cell r="BJ81">
            <v>10.5099633551937</v>
          </cell>
          <cell r="BK81">
            <v>10.5099633551937</v>
          </cell>
          <cell r="BL81">
            <v>12.11062</v>
          </cell>
          <cell r="BM81">
            <v>11.98687</v>
          </cell>
          <cell r="BN81">
            <v>11.98700523</v>
          </cell>
        </row>
        <row r="82">
          <cell r="A82" t="str">
            <v>Fiji</v>
          </cell>
          <cell r="B82" t="str">
            <v>FJI</v>
          </cell>
          <cell r="C82" t="str">
            <v>Marine protected areas (% of territorial waters)</v>
          </cell>
          <cell r="D82" t="str">
            <v>ER.MRN.PTMR.ZS</v>
          </cell>
        </row>
        <row r="82">
          <cell r="BI82">
            <v>0.92441448</v>
          </cell>
          <cell r="BJ82">
            <v>0.924879431405508</v>
          </cell>
          <cell r="BK82">
            <v>0.924879431405508</v>
          </cell>
          <cell r="BL82">
            <v>0.92488</v>
          </cell>
          <cell r="BM82">
            <v>0.92488</v>
          </cell>
          <cell r="BN82">
            <v>0.924879611</v>
          </cell>
        </row>
        <row r="83">
          <cell r="A83" t="str">
            <v>France</v>
          </cell>
          <cell r="B83" t="str">
            <v>FRA</v>
          </cell>
          <cell r="C83" t="str">
            <v>Marine protected areas (% of territorial waters)</v>
          </cell>
          <cell r="D83" t="str">
            <v>ER.MRN.PTMR.ZS</v>
          </cell>
        </row>
        <row r="83">
          <cell r="BI83">
            <v>26.16684852</v>
          </cell>
          <cell r="BJ83">
            <v>45.0457953940979</v>
          </cell>
          <cell r="BK83">
            <v>45.0457953940979</v>
          </cell>
          <cell r="BL83">
            <v>48.92877</v>
          </cell>
          <cell r="BM83">
            <v>50.35653</v>
          </cell>
          <cell r="BN83">
            <v>49.82694626</v>
          </cell>
        </row>
        <row r="84">
          <cell r="A84" t="str">
            <v>Faroe Islands</v>
          </cell>
          <cell r="B84" t="str">
            <v>FRO</v>
          </cell>
          <cell r="C84" t="str">
            <v>Marine protected areas (% of territorial waters)</v>
          </cell>
          <cell r="D84" t="str">
            <v>ER.MRN.PTMR.ZS</v>
          </cell>
        </row>
        <row r="84">
          <cell r="BI84">
            <v>0.010872809</v>
          </cell>
          <cell r="BJ84">
            <v>0.0108312493723335</v>
          </cell>
          <cell r="BK84">
            <v>0.0108312493723335</v>
          </cell>
          <cell r="BL84">
            <v>0.010831</v>
          </cell>
          <cell r="BM84">
            <v>0.010831</v>
          </cell>
          <cell r="BN84">
            <v>0.010831232</v>
          </cell>
        </row>
        <row r="85">
          <cell r="A85" t="str">
            <v>Micronesia, Fed. Sts.</v>
          </cell>
          <cell r="B85" t="str">
            <v>FSM</v>
          </cell>
          <cell r="C85" t="str">
            <v>Marine protected areas (% of territorial waters)</v>
          </cell>
          <cell r="D85" t="str">
            <v>ER.MRN.PTMR.ZS</v>
          </cell>
        </row>
        <row r="85">
          <cell r="BI85">
            <v>0.017563565</v>
          </cell>
          <cell r="BJ85">
            <v>0.0157723799070518</v>
          </cell>
          <cell r="BK85">
            <v>0.0157723799070518</v>
          </cell>
          <cell r="BL85">
            <v>0.015772</v>
          </cell>
          <cell r="BM85">
            <v>0.015772</v>
          </cell>
          <cell r="BN85">
            <v>0.01577238</v>
          </cell>
        </row>
        <row r="86">
          <cell r="A86" t="str">
            <v>Gabon</v>
          </cell>
          <cell r="B86" t="str">
            <v>GAB</v>
          </cell>
          <cell r="C86" t="str">
            <v>Marine protected areas (% of territorial waters)</v>
          </cell>
          <cell r="D86" t="str">
            <v>ER.MRN.PTMR.ZS</v>
          </cell>
        </row>
        <row r="86">
          <cell r="BI86">
            <v>0.968998765</v>
          </cell>
          <cell r="BJ86">
            <v>28.8271766191915</v>
          </cell>
          <cell r="BK86">
            <v>28.8271766191915</v>
          </cell>
          <cell r="BL86">
            <v>28.82714</v>
          </cell>
          <cell r="BM86">
            <v>28.82714</v>
          </cell>
          <cell r="BN86">
            <v>28.82713699</v>
          </cell>
        </row>
        <row r="87">
          <cell r="A87" t="str">
            <v>United Kingdom</v>
          </cell>
          <cell r="B87" t="str">
            <v>GBR</v>
          </cell>
          <cell r="C87" t="str">
            <v>Marine protected areas (% of territorial waters)</v>
          </cell>
          <cell r="D87" t="str">
            <v>ER.MRN.PTMR.ZS</v>
          </cell>
        </row>
        <row r="87">
          <cell r="BI87">
            <v>20.23542286</v>
          </cell>
          <cell r="BJ87">
            <v>28.8733055538075</v>
          </cell>
          <cell r="BK87">
            <v>28.8733055538075</v>
          </cell>
          <cell r="BL87">
            <v>29.16274</v>
          </cell>
          <cell r="BM87">
            <v>44.20283</v>
          </cell>
          <cell r="BN87">
            <v>44.20282745</v>
          </cell>
        </row>
        <row r="88">
          <cell r="A88" t="str">
            <v>Georgia</v>
          </cell>
          <cell r="B88" t="str">
            <v>GEO</v>
          </cell>
          <cell r="C88" t="str">
            <v>Marine protected areas (% of territorial waters)</v>
          </cell>
          <cell r="D88" t="str">
            <v>ER.MRN.PTMR.ZS</v>
          </cell>
        </row>
        <row r="88">
          <cell r="BI88">
            <v>0.667918104</v>
          </cell>
          <cell r="BJ88">
            <v>0.667756100327337</v>
          </cell>
          <cell r="BK88">
            <v>0.667756100327337</v>
          </cell>
          <cell r="BL88">
            <v>0.667756</v>
          </cell>
          <cell r="BM88">
            <v>0.667756</v>
          </cell>
          <cell r="BN88">
            <v>0.667755842</v>
          </cell>
        </row>
        <row r="89">
          <cell r="A89" t="str">
            <v>Ghana</v>
          </cell>
          <cell r="B89" t="str">
            <v>GHA</v>
          </cell>
          <cell r="C89" t="str">
            <v>Marine protected areas (% of territorial waters)</v>
          </cell>
          <cell r="D89" t="str">
            <v>ER.MRN.PTMR.ZS</v>
          </cell>
        </row>
        <row r="89">
          <cell r="BI89">
            <v>0.092609498</v>
          </cell>
          <cell r="BJ89">
            <v>0.0974062095921647</v>
          </cell>
          <cell r="BK89">
            <v>0.0974062095921647</v>
          </cell>
          <cell r="BL89">
            <v>0.097406</v>
          </cell>
          <cell r="BM89">
            <v>0.096692</v>
          </cell>
          <cell r="BN89">
            <v>0.09669181</v>
          </cell>
        </row>
        <row r="90">
          <cell r="A90" t="str">
            <v>Gibraltar</v>
          </cell>
          <cell r="B90" t="str">
            <v>GIB</v>
          </cell>
          <cell r="C90" t="str">
            <v>Marine protected areas (% of territorial waters)</v>
          </cell>
          <cell r="D90" t="str">
            <v>ER.MRN.PTMR.ZS</v>
          </cell>
        </row>
        <row r="90">
          <cell r="BI90">
            <v>12.889618</v>
          </cell>
          <cell r="BJ90">
            <v>12.8217275107356</v>
          </cell>
          <cell r="BK90">
            <v>12.8217275107356</v>
          </cell>
          <cell r="BL90">
            <v>12.82936</v>
          </cell>
        </row>
        <row r="91">
          <cell r="A91" t="str">
            <v>Guinea</v>
          </cell>
          <cell r="B91" t="str">
            <v>GIN</v>
          </cell>
          <cell r="C91" t="str">
            <v>Marine protected areas (% of territorial waters)</v>
          </cell>
          <cell r="D91" t="str">
            <v>ER.MRN.PTMR.ZS</v>
          </cell>
        </row>
        <row r="91">
          <cell r="BI91">
            <v>0.529344095</v>
          </cell>
          <cell r="BJ91">
            <v>0.529571455146597</v>
          </cell>
          <cell r="BK91">
            <v>0.529571455146597</v>
          </cell>
          <cell r="BL91">
            <v>0.52957</v>
          </cell>
          <cell r="BM91">
            <v>0.52957</v>
          </cell>
          <cell r="BN91">
            <v>0.52972877</v>
          </cell>
        </row>
        <row r="92">
          <cell r="A92" t="str">
            <v>Gambia, The</v>
          </cell>
          <cell r="B92" t="str">
            <v>GMB</v>
          </cell>
          <cell r="C92" t="str">
            <v>Marine protected areas (% of territorial waters)</v>
          </cell>
          <cell r="D92" t="str">
            <v>ER.MRN.PTMR.ZS</v>
          </cell>
        </row>
        <row r="92">
          <cell r="BI92">
            <v>0.070343584</v>
          </cell>
          <cell r="BJ92">
            <v>0.0696771265532355</v>
          </cell>
          <cell r="BK92">
            <v>0.0696771265532355</v>
          </cell>
          <cell r="BL92">
            <v>0.069679</v>
          </cell>
          <cell r="BM92">
            <v>0.60384</v>
          </cell>
          <cell r="BN92">
            <v>0.603840232</v>
          </cell>
        </row>
        <row r="93">
          <cell r="A93" t="str">
            <v>Guinea-Bissau</v>
          </cell>
          <cell r="B93" t="str">
            <v>GNB</v>
          </cell>
          <cell r="C93" t="str">
            <v>Marine protected areas (% of territorial waters)</v>
          </cell>
          <cell r="D93" t="str">
            <v>ER.MRN.PTMR.ZS</v>
          </cell>
        </row>
        <row r="93">
          <cell r="BI93">
            <v>10.00970832</v>
          </cell>
          <cell r="BJ93">
            <v>10.0094124457438</v>
          </cell>
          <cell r="BK93">
            <v>10.0094124457438</v>
          </cell>
          <cell r="BL93">
            <v>10.00945</v>
          </cell>
          <cell r="BM93">
            <v>8.988976</v>
          </cell>
          <cell r="BN93">
            <v>8.988976479</v>
          </cell>
        </row>
        <row r="94">
          <cell r="A94" t="str">
            <v>Equatorial Guinea</v>
          </cell>
          <cell r="B94" t="str">
            <v>GNQ</v>
          </cell>
          <cell r="C94" t="str">
            <v>Marine protected areas (% of territorial waters)</v>
          </cell>
          <cell r="D94" t="str">
            <v>ER.MRN.PTMR.ZS</v>
          </cell>
        </row>
        <row r="94">
          <cell r="BI94">
            <v>0.235206631</v>
          </cell>
          <cell r="BJ94">
            <v>0.235115094159034</v>
          </cell>
          <cell r="BK94">
            <v>0.235115094159034</v>
          </cell>
          <cell r="BL94">
            <v>0.235115</v>
          </cell>
          <cell r="BM94">
            <v>0.235115</v>
          </cell>
          <cell r="BN94">
            <v>0.235114738</v>
          </cell>
        </row>
        <row r="95">
          <cell r="A95" t="str">
            <v>Greece</v>
          </cell>
          <cell r="B95" t="str">
            <v>GRC</v>
          </cell>
          <cell r="C95" t="str">
            <v>Marine protected areas (% of territorial waters)</v>
          </cell>
          <cell r="D95" t="str">
            <v>ER.MRN.PTMR.ZS</v>
          </cell>
        </row>
        <row r="95">
          <cell r="BI95">
            <v>1.457183473</v>
          </cell>
          <cell r="BJ95">
            <v>4.51786536462105</v>
          </cell>
          <cell r="BK95">
            <v>4.51786536462105</v>
          </cell>
          <cell r="BL95">
            <v>4.517861</v>
          </cell>
          <cell r="BM95">
            <v>4.517863</v>
          </cell>
          <cell r="BN95">
            <v>4.51787138</v>
          </cell>
        </row>
        <row r="96">
          <cell r="A96" t="str">
            <v>Grenada</v>
          </cell>
          <cell r="B96" t="str">
            <v>GRD</v>
          </cell>
          <cell r="C96" t="str">
            <v>Marine protected areas (% of territorial waters)</v>
          </cell>
          <cell r="D96" t="str">
            <v>ER.MRN.PTMR.ZS</v>
          </cell>
        </row>
        <row r="96">
          <cell r="BI96">
            <v>0.041854536</v>
          </cell>
          <cell r="BJ96">
            <v>0.0862502716404704</v>
          </cell>
          <cell r="BK96">
            <v>0.0862502716404704</v>
          </cell>
          <cell r="BL96">
            <v>0.086252</v>
          </cell>
          <cell r="BM96">
            <v>0.098036</v>
          </cell>
          <cell r="BN96">
            <v>0.098035686</v>
          </cell>
        </row>
        <row r="97">
          <cell r="A97" t="str">
            <v>Greenland</v>
          </cell>
          <cell r="B97" t="str">
            <v>GRL</v>
          </cell>
          <cell r="C97" t="str">
            <v>Marine protected areas (% of territorial waters)</v>
          </cell>
          <cell r="D97" t="str">
            <v>ER.MRN.PTMR.ZS</v>
          </cell>
        </row>
        <row r="97">
          <cell r="BI97">
            <v>4.518723191</v>
          </cell>
          <cell r="BJ97">
            <v>4.51873918534929</v>
          </cell>
          <cell r="BK97">
            <v>4.51873918534929</v>
          </cell>
          <cell r="BL97">
            <v>4.51875</v>
          </cell>
          <cell r="BM97">
            <v>4.515592</v>
          </cell>
          <cell r="BN97">
            <v>4.513874531</v>
          </cell>
        </row>
        <row r="98">
          <cell r="A98" t="str">
            <v>Guatemala</v>
          </cell>
          <cell r="B98" t="str">
            <v>GTM</v>
          </cell>
          <cell r="C98" t="str">
            <v>Marine protected areas (% of territorial waters)</v>
          </cell>
          <cell r="D98" t="str">
            <v>ER.MRN.PTMR.ZS</v>
          </cell>
        </row>
        <row r="98">
          <cell r="BI98">
            <v>0.807866388</v>
          </cell>
          <cell r="BJ98">
            <v>0.900143643771587</v>
          </cell>
          <cell r="BK98">
            <v>0.900143643771587</v>
          </cell>
          <cell r="BL98">
            <v>0.900141</v>
          </cell>
          <cell r="BM98">
            <v>0.805985</v>
          </cell>
          <cell r="BN98">
            <v>0.805985153</v>
          </cell>
        </row>
        <row r="99">
          <cell r="A99" t="str">
            <v>Guam</v>
          </cell>
          <cell r="B99" t="str">
            <v>GUM</v>
          </cell>
          <cell r="C99" t="str">
            <v>Marine protected areas (% of territorial waters)</v>
          </cell>
          <cell r="D99" t="str">
            <v>ER.MRN.PTMR.ZS</v>
          </cell>
        </row>
        <row r="99">
          <cell r="BI99">
            <v>0.008887348</v>
          </cell>
          <cell r="BJ99">
            <v>0.00906741557270616</v>
          </cell>
          <cell r="BK99">
            <v>0.00906741557270616</v>
          </cell>
          <cell r="BL99">
            <v>0.009067</v>
          </cell>
          <cell r="BM99">
            <v>0.018284</v>
          </cell>
          <cell r="BN99">
            <v>0.0197942</v>
          </cell>
        </row>
        <row r="100">
          <cell r="A100" t="str">
            <v>Guyana</v>
          </cell>
          <cell r="B100" t="str">
            <v>GUY</v>
          </cell>
          <cell r="C100" t="str">
            <v>Marine protected areas (% of territorial waters)</v>
          </cell>
          <cell r="D100" t="str">
            <v>ER.MRN.PTMR.ZS</v>
          </cell>
        </row>
        <row r="100">
          <cell r="BI100">
            <v>0.012416916</v>
          </cell>
          <cell r="BJ100">
            <v>0.0127123723136723</v>
          </cell>
          <cell r="BK100">
            <v>0.0127123723136723</v>
          </cell>
          <cell r="BL100">
            <v>0.018885</v>
          </cell>
          <cell r="BM100">
            <v>0.018885</v>
          </cell>
          <cell r="BN100">
            <v>0.018885171</v>
          </cell>
        </row>
        <row r="101">
          <cell r="A101" t="str">
            <v>High income</v>
          </cell>
          <cell r="B101" t="str">
            <v>HIC</v>
          </cell>
          <cell r="C101" t="str">
            <v>Marine protected areas (% of territorial waters)</v>
          </cell>
          <cell r="D101" t="str">
            <v>ER.MRN.PTMR.ZS</v>
          </cell>
        </row>
        <row r="101">
          <cell r="BI101">
            <v>22.1986367233997</v>
          </cell>
          <cell r="BJ101">
            <v>23.2108887905295</v>
          </cell>
          <cell r="BK101">
            <v>23.2732731532632</v>
          </cell>
        </row>
        <row r="102">
          <cell r="A102" t="str">
            <v>Hong Kong SAR, China</v>
          </cell>
          <cell r="B102" t="str">
            <v>HKG</v>
          </cell>
          <cell r="C102" t="str">
            <v>Marine protected areas (% of territorial waters)</v>
          </cell>
          <cell r="D102" t="str">
            <v>ER.MRN.PTMR.ZS</v>
          </cell>
        </row>
        <row r="102">
          <cell r="BN102">
            <v>100</v>
          </cell>
        </row>
        <row r="103">
          <cell r="A103" t="str">
            <v>Honduras</v>
          </cell>
          <cell r="B103" t="str">
            <v>HND</v>
          </cell>
          <cell r="C103" t="str">
            <v>Marine protected areas (% of territorial waters)</v>
          </cell>
          <cell r="D103" t="str">
            <v>ER.MRN.PTMR.ZS</v>
          </cell>
        </row>
        <row r="103">
          <cell r="BI103">
            <v>4.182820296</v>
          </cell>
          <cell r="BJ103">
            <v>4.15706760137244</v>
          </cell>
          <cell r="BK103">
            <v>4.15706760137244</v>
          </cell>
          <cell r="BL103">
            <v>4.157064</v>
          </cell>
          <cell r="BM103">
            <v>4.577913</v>
          </cell>
          <cell r="BN103">
            <v>4.577913284</v>
          </cell>
        </row>
        <row r="104">
          <cell r="A104" t="str">
            <v>Heavily indebted poor countries (HIPC)</v>
          </cell>
          <cell r="B104" t="str">
            <v>HPC</v>
          </cell>
          <cell r="C104" t="str">
            <v>Marine protected areas (% of territorial waters)</v>
          </cell>
          <cell r="D104" t="str">
            <v>ER.MRN.PTMR.ZS</v>
          </cell>
        </row>
        <row r="105">
          <cell r="A105" t="str">
            <v>Croatia</v>
          </cell>
          <cell r="B105" t="str">
            <v>HRV</v>
          </cell>
          <cell r="C105" t="str">
            <v>Marine protected areas (% of territorial waters)</v>
          </cell>
          <cell r="D105" t="str">
            <v>ER.MRN.PTMR.ZS</v>
          </cell>
        </row>
        <row r="105">
          <cell r="BI105">
            <v>8.540921417</v>
          </cell>
          <cell r="BJ105">
            <v>8.54108490852191</v>
          </cell>
          <cell r="BK105">
            <v>8.54108490852191</v>
          </cell>
          <cell r="BL105">
            <v>8.541029</v>
          </cell>
          <cell r="BM105">
            <v>8.99141</v>
          </cell>
          <cell r="BN105">
            <v>8.987750053</v>
          </cell>
        </row>
        <row r="106">
          <cell r="A106" t="str">
            <v>Haiti</v>
          </cell>
          <cell r="B106" t="str">
            <v>HTI</v>
          </cell>
          <cell r="C106" t="str">
            <v>Marine protected areas (% of territorial waters)</v>
          </cell>
          <cell r="D106" t="str">
            <v>ER.MRN.PTMR.ZS</v>
          </cell>
        </row>
        <row r="106">
          <cell r="BJ106">
            <v>0</v>
          </cell>
          <cell r="BK106">
            <v>0</v>
          </cell>
          <cell r="BL106">
            <v>1.463562</v>
          </cell>
          <cell r="BM106">
            <v>1.463562</v>
          </cell>
          <cell r="BN106">
            <v>1.474483371</v>
          </cell>
        </row>
        <row r="107">
          <cell r="A107" t="str">
            <v>Hungary</v>
          </cell>
          <cell r="B107" t="str">
            <v>HUN</v>
          </cell>
          <cell r="C107" t="str">
            <v>Marine protected areas (% of territorial waters)</v>
          </cell>
          <cell r="D107" t="str">
            <v>ER.MRN.PTMR.ZS</v>
          </cell>
        </row>
        <row r="108">
          <cell r="A108" t="str">
            <v>IBRD only</v>
          </cell>
          <cell r="B108" t="str">
            <v>IBD</v>
          </cell>
          <cell r="C108" t="str">
            <v>Marine protected areas (% of territorial waters)</v>
          </cell>
          <cell r="D108" t="str">
            <v>ER.MRN.PTMR.ZS</v>
          </cell>
        </row>
        <row r="108">
          <cell r="BI108">
            <v>2.78092510423711</v>
          </cell>
          <cell r="BJ108">
            <v>7.21294871696695</v>
          </cell>
          <cell r="BK108">
            <v>7.21294843132525</v>
          </cell>
        </row>
        <row r="109">
          <cell r="A109" t="str">
            <v>IDA &amp; IBRD total</v>
          </cell>
          <cell r="B109" t="str">
            <v>IBT</v>
          </cell>
          <cell r="C109" t="str">
            <v>Marine protected areas (% of territorial waters)</v>
          </cell>
          <cell r="D109" t="str">
            <v>ER.MRN.PTMR.ZS</v>
          </cell>
        </row>
        <row r="109">
          <cell r="BI109">
            <v>2.83669373967668</v>
          </cell>
          <cell r="BJ109">
            <v>6.49537736162465</v>
          </cell>
          <cell r="BK109">
            <v>6.49538292100923</v>
          </cell>
        </row>
        <row r="110">
          <cell r="A110" t="str">
            <v>IDA total</v>
          </cell>
          <cell r="B110" t="str">
            <v>IDA</v>
          </cell>
          <cell r="C110" t="str">
            <v>Marine protected areas (% of territorial waters)</v>
          </cell>
          <cell r="D110" t="str">
            <v>ER.MRN.PTMR.ZS</v>
          </cell>
        </row>
        <row r="111">
          <cell r="A111" t="str">
            <v>IDA blend</v>
          </cell>
          <cell r="B111" t="str">
            <v>IDB</v>
          </cell>
          <cell r="C111" t="str">
            <v>Marine protected areas (% of territorial waters)</v>
          </cell>
          <cell r="D111" t="str">
            <v>ER.MRN.PTMR.ZS</v>
          </cell>
        </row>
        <row r="111">
          <cell r="BI111">
            <v>1.08817889161921</v>
          </cell>
          <cell r="BJ111">
            <v>1.08782596706782</v>
          </cell>
          <cell r="BK111">
            <v>1.08782596706782</v>
          </cell>
        </row>
        <row r="112">
          <cell r="A112" t="str">
            <v>Indonesia</v>
          </cell>
          <cell r="B112" t="str">
            <v>IDN</v>
          </cell>
          <cell r="C112" t="str">
            <v>Marine protected areas (% of territorial waters)</v>
          </cell>
          <cell r="D112" t="str">
            <v>ER.MRN.PTMR.ZS</v>
          </cell>
        </row>
        <row r="112">
          <cell r="BI112">
            <v>2.882554139</v>
          </cell>
          <cell r="BJ112">
            <v>3.05732314978845</v>
          </cell>
          <cell r="BK112">
            <v>3.05732314978845</v>
          </cell>
          <cell r="BL112">
            <v>3.057332</v>
          </cell>
          <cell r="BM112">
            <v>3.0576</v>
          </cell>
          <cell r="BN112">
            <v>3.057600498</v>
          </cell>
        </row>
        <row r="113">
          <cell r="A113" t="str">
            <v>IDA only</v>
          </cell>
          <cell r="B113" t="str">
            <v>IDX</v>
          </cell>
          <cell r="C113" t="str">
            <v>Marine protected areas (% of territorial waters)</v>
          </cell>
          <cell r="D113" t="str">
            <v>ER.MRN.PTMR.ZS</v>
          </cell>
        </row>
        <row r="114">
          <cell r="A114" t="str">
            <v>Isle of Man</v>
          </cell>
          <cell r="B114" t="str">
            <v>IMN</v>
          </cell>
          <cell r="C114" t="str">
            <v>Marine protected areas (% of territorial waters)</v>
          </cell>
          <cell r="D114" t="str">
            <v>ER.MRN.PTMR.ZS</v>
          </cell>
        </row>
        <row r="114">
          <cell r="BI114">
            <v>0</v>
          </cell>
        </row>
        <row r="114">
          <cell r="BN114">
            <v>100</v>
          </cell>
        </row>
        <row r="115">
          <cell r="A115" t="str">
            <v>India</v>
          </cell>
          <cell r="B115" t="str">
            <v>IND</v>
          </cell>
          <cell r="C115" t="str">
            <v>Marine protected areas (% of territorial waters)</v>
          </cell>
          <cell r="D115" t="str">
            <v>ER.MRN.PTMR.ZS</v>
          </cell>
        </row>
        <row r="115">
          <cell r="BI115">
            <v>0.170691586</v>
          </cell>
          <cell r="BJ115">
            <v>0.17070584961861</v>
          </cell>
          <cell r="BK115">
            <v>0.17070584961861</v>
          </cell>
          <cell r="BL115">
            <v>0.170706</v>
          </cell>
          <cell r="BM115">
            <v>0.170706</v>
          </cell>
          <cell r="BN115">
            <v>0.240883142</v>
          </cell>
        </row>
        <row r="116">
          <cell r="A116" t="str">
            <v>Not classified</v>
          </cell>
          <cell r="B116" t="str">
            <v>INX</v>
          </cell>
          <cell r="C116" t="str">
            <v>Marine protected areas (% of territorial waters)</v>
          </cell>
          <cell r="D116" t="str">
            <v>ER.MRN.PTMR.ZS</v>
          </cell>
        </row>
        <row r="117">
          <cell r="A117" t="str">
            <v>Ireland</v>
          </cell>
          <cell r="B117" t="str">
            <v>IRL</v>
          </cell>
          <cell r="C117" t="str">
            <v>Marine protected areas (% of territorial waters)</v>
          </cell>
          <cell r="D117" t="str">
            <v>ER.MRN.PTMR.ZS</v>
          </cell>
        </row>
        <row r="117">
          <cell r="BI117">
            <v>2.332323504</v>
          </cell>
          <cell r="BJ117">
            <v>2.33211062388034</v>
          </cell>
          <cell r="BK117">
            <v>2.33211062388034</v>
          </cell>
          <cell r="BL117">
            <v>2.332142</v>
          </cell>
          <cell r="BM117">
            <v>2.331836</v>
          </cell>
          <cell r="BN117">
            <v>2.331835985</v>
          </cell>
        </row>
        <row r="118">
          <cell r="A118" t="str">
            <v>Iran, Islamic Rep.</v>
          </cell>
          <cell r="B118" t="str">
            <v>IRN</v>
          </cell>
          <cell r="C118" t="str">
            <v>Marine protected areas (% of territorial waters)</v>
          </cell>
          <cell r="D118" t="str">
            <v>ER.MRN.PTMR.ZS</v>
          </cell>
        </row>
        <row r="118">
          <cell r="BI118">
            <v>0.804713155</v>
          </cell>
          <cell r="BJ118">
            <v>0.804553421456393</v>
          </cell>
          <cell r="BK118">
            <v>0.804553421456393</v>
          </cell>
          <cell r="BL118">
            <v>0.804555</v>
          </cell>
          <cell r="BM118">
            <v>0.804555</v>
          </cell>
          <cell r="BN118">
            <v>0.80455476</v>
          </cell>
        </row>
        <row r="119">
          <cell r="A119" t="str">
            <v>Iraq</v>
          </cell>
          <cell r="B119" t="str">
            <v>IRQ</v>
          </cell>
          <cell r="C119" t="str">
            <v>Marine protected areas (% of territorial waters)</v>
          </cell>
          <cell r="D119" t="str">
            <v>ER.MRN.PTMR.ZS</v>
          </cell>
        </row>
        <row r="119">
          <cell r="BJ119">
            <v>0</v>
          </cell>
          <cell r="BK119">
            <v>0</v>
          </cell>
        </row>
        <row r="120">
          <cell r="A120" t="str">
            <v>Iceland</v>
          </cell>
          <cell r="B120" t="str">
            <v>ISL</v>
          </cell>
          <cell r="C120" t="str">
            <v>Marine protected areas (% of territorial waters)</v>
          </cell>
          <cell r="D120" t="str">
            <v>ER.MRN.PTMR.ZS</v>
          </cell>
        </row>
        <row r="120">
          <cell r="BI120">
            <v>0.380321832</v>
          </cell>
          <cell r="BJ120">
            <v>0.380335278189585</v>
          </cell>
          <cell r="BK120">
            <v>0.380335278189585</v>
          </cell>
          <cell r="BL120">
            <v>0.380436</v>
          </cell>
          <cell r="BM120">
            <v>0.421106</v>
          </cell>
          <cell r="BN120">
            <v>0.424580783</v>
          </cell>
        </row>
        <row r="121">
          <cell r="A121" t="str">
            <v>Israel</v>
          </cell>
          <cell r="B121" t="str">
            <v>ISR</v>
          </cell>
          <cell r="C121" t="str">
            <v>Marine protected areas (% of territorial waters)</v>
          </cell>
          <cell r="D121" t="str">
            <v>ER.MRN.PTMR.ZS</v>
          </cell>
        </row>
        <row r="121">
          <cell r="BI121">
            <v>0.032310178</v>
          </cell>
          <cell r="BJ121">
            <v>0.0325519366905822</v>
          </cell>
          <cell r="BK121">
            <v>0.0325519366905822</v>
          </cell>
          <cell r="BL121">
            <v>0.032552</v>
          </cell>
          <cell r="BM121">
            <v>0.042507</v>
          </cell>
          <cell r="BN121">
            <v>0.042506821</v>
          </cell>
        </row>
        <row r="122">
          <cell r="A122" t="str">
            <v>Italy</v>
          </cell>
          <cell r="B122" t="str">
            <v>ITA</v>
          </cell>
          <cell r="C122" t="str">
            <v>Marine protected areas (% of territorial waters)</v>
          </cell>
          <cell r="D122" t="str">
            <v>ER.MRN.PTMR.ZS</v>
          </cell>
        </row>
        <row r="122">
          <cell r="BI122">
            <v>8.783571883</v>
          </cell>
          <cell r="BJ122">
            <v>8.7946484947005</v>
          </cell>
          <cell r="BK122">
            <v>8.7946484947005</v>
          </cell>
          <cell r="BL122">
            <v>8.77793</v>
          </cell>
          <cell r="BM122">
            <v>9.735907</v>
          </cell>
          <cell r="BN122">
            <v>9.735966682</v>
          </cell>
        </row>
        <row r="123">
          <cell r="A123" t="str">
            <v>Jamaica</v>
          </cell>
          <cell r="B123" t="str">
            <v>JAM</v>
          </cell>
          <cell r="C123" t="str">
            <v>Marine protected areas (% of territorial waters)</v>
          </cell>
          <cell r="D123" t="str">
            <v>ER.MRN.PTMR.ZS</v>
          </cell>
        </row>
        <row r="123">
          <cell r="BI123">
            <v>0.754599099</v>
          </cell>
          <cell r="BJ123">
            <v>0.754597261190083</v>
          </cell>
          <cell r="BK123">
            <v>0.754597261190083</v>
          </cell>
          <cell r="BL123">
            <v>0.754596</v>
          </cell>
          <cell r="BM123">
            <v>0.754596</v>
          </cell>
          <cell r="BN123">
            <v>0.754464388</v>
          </cell>
        </row>
        <row r="124">
          <cell r="A124" t="str">
            <v>Jordan</v>
          </cell>
          <cell r="B124" t="str">
            <v>JOR</v>
          </cell>
          <cell r="C124" t="str">
            <v>Marine protected areas (% of territorial waters)</v>
          </cell>
          <cell r="D124" t="str">
            <v>ER.MRN.PTMR.ZS</v>
          </cell>
        </row>
        <row r="124">
          <cell r="BI124">
            <v>35.21878335</v>
          </cell>
          <cell r="BJ124">
            <v>35.5909103031074</v>
          </cell>
          <cell r="BK124">
            <v>35.5909103031074</v>
          </cell>
          <cell r="BL124">
            <v>35.71784</v>
          </cell>
          <cell r="BM124">
            <v>0.982071</v>
          </cell>
          <cell r="BN124">
            <v>0.982071519</v>
          </cell>
        </row>
        <row r="125">
          <cell r="A125" t="str">
            <v>Japan</v>
          </cell>
          <cell r="B125" t="str">
            <v>JPN</v>
          </cell>
          <cell r="C125" t="str">
            <v>Marine protected areas (% of territorial waters)</v>
          </cell>
          <cell r="D125" t="str">
            <v>ER.MRN.PTMR.ZS</v>
          </cell>
        </row>
        <row r="125">
          <cell r="BI125">
            <v>0.493492038</v>
          </cell>
          <cell r="BJ125">
            <v>8.23376220860353</v>
          </cell>
          <cell r="BK125">
            <v>8.23376220860353</v>
          </cell>
          <cell r="BL125">
            <v>8.233762</v>
          </cell>
          <cell r="BM125">
            <v>8.233667</v>
          </cell>
          <cell r="BN125">
            <v>13.89171028</v>
          </cell>
        </row>
        <row r="126">
          <cell r="A126" t="str">
            <v>Kazakhstan</v>
          </cell>
          <cell r="B126" t="str">
            <v>KAZ</v>
          </cell>
          <cell r="C126" t="str">
            <v>Marine protected areas (% of territorial waters)</v>
          </cell>
          <cell r="D126" t="str">
            <v>ER.MRN.PTMR.ZS</v>
          </cell>
        </row>
        <row r="126">
          <cell r="BI126">
            <v>1.049670403</v>
          </cell>
          <cell r="BJ126">
            <v>1.04921248631761</v>
          </cell>
          <cell r="BK126">
            <v>1.04921248631761</v>
          </cell>
          <cell r="BL126">
            <v>1.049212</v>
          </cell>
          <cell r="BM126">
            <v>50.72809</v>
          </cell>
          <cell r="BN126">
            <v>50.72809219</v>
          </cell>
        </row>
        <row r="127">
          <cell r="A127" t="str">
            <v>Kenya</v>
          </cell>
          <cell r="B127" t="str">
            <v>KEN</v>
          </cell>
          <cell r="C127" t="str">
            <v>Marine protected areas (% of territorial waters)</v>
          </cell>
          <cell r="D127" t="str">
            <v>ER.MRN.PTMR.ZS</v>
          </cell>
        </row>
        <row r="127">
          <cell r="BI127">
            <v>0.8042676</v>
          </cell>
          <cell r="BJ127">
            <v>0.804183961345371</v>
          </cell>
          <cell r="BK127">
            <v>0.804183961345371</v>
          </cell>
          <cell r="BL127">
            <v>0.804181</v>
          </cell>
          <cell r="BM127">
            <v>0.762877</v>
          </cell>
          <cell r="BN127">
            <v>0.762877524</v>
          </cell>
        </row>
        <row r="128">
          <cell r="A128" t="str">
            <v>Kyrgyz Republic</v>
          </cell>
          <cell r="B128" t="str">
            <v>KGZ</v>
          </cell>
          <cell r="C128" t="str">
            <v>Marine protected areas (% of territorial waters)</v>
          </cell>
          <cell r="D128" t="str">
            <v>ER.MRN.PTMR.ZS</v>
          </cell>
        </row>
        <row r="129">
          <cell r="A129" t="str">
            <v>Cambodia</v>
          </cell>
          <cell r="B129" t="str">
            <v>KHM</v>
          </cell>
          <cell r="C129" t="str">
            <v>Marine protected areas (% of territorial waters)</v>
          </cell>
          <cell r="D129" t="str">
            <v>ER.MRN.PTMR.ZS</v>
          </cell>
        </row>
        <row r="129">
          <cell r="BI129">
            <v>0.185544615</v>
          </cell>
          <cell r="BJ129">
            <v>0.18576737726616</v>
          </cell>
          <cell r="BK129">
            <v>0.18576737726616</v>
          </cell>
          <cell r="BL129">
            <v>0.185768</v>
          </cell>
          <cell r="BM129">
            <v>1.441558</v>
          </cell>
          <cell r="BN129">
            <v>1.441557646</v>
          </cell>
        </row>
        <row r="130">
          <cell r="A130" t="str">
            <v>Kiribati</v>
          </cell>
          <cell r="B130" t="str">
            <v>KIR</v>
          </cell>
          <cell r="C130" t="str">
            <v>Marine protected areas (% of territorial waters)</v>
          </cell>
          <cell r="D130" t="str">
            <v>ER.MRN.PTMR.ZS</v>
          </cell>
        </row>
        <row r="130">
          <cell r="BI130">
            <v>11.81415422</v>
          </cell>
          <cell r="BJ130">
            <v>11.8179006386751</v>
          </cell>
          <cell r="BK130">
            <v>11.8179006386751</v>
          </cell>
          <cell r="BL130">
            <v>11.8179</v>
          </cell>
          <cell r="BM130">
            <v>11.8179</v>
          </cell>
          <cell r="BN130">
            <v>11.81516457</v>
          </cell>
        </row>
        <row r="131">
          <cell r="A131" t="str">
            <v>St. Kitts and Nevis</v>
          </cell>
          <cell r="B131" t="str">
            <v>KNA</v>
          </cell>
          <cell r="C131" t="str">
            <v>Marine protected areas (% of territorial waters)</v>
          </cell>
          <cell r="D131" t="str">
            <v>ER.MRN.PTMR.ZS</v>
          </cell>
        </row>
        <row r="131">
          <cell r="BI131">
            <v>0.165645188</v>
          </cell>
          <cell r="BJ131">
            <v>0.169900821555798</v>
          </cell>
          <cell r="BK131">
            <v>0.169900821555798</v>
          </cell>
          <cell r="BL131">
            <v>3.977533</v>
          </cell>
          <cell r="BM131">
            <v>3.977533</v>
          </cell>
          <cell r="BN131">
            <v>3.977533102</v>
          </cell>
        </row>
        <row r="132">
          <cell r="A132" t="str">
            <v>Korea, Rep.</v>
          </cell>
          <cell r="B132" t="str">
            <v>KOR</v>
          </cell>
          <cell r="C132" t="str">
            <v>Marine protected areas (% of territorial waters)</v>
          </cell>
          <cell r="D132" t="str">
            <v>ER.MRN.PTMR.ZS</v>
          </cell>
        </row>
        <row r="132">
          <cell r="BI132">
            <v>1.630492643</v>
          </cell>
          <cell r="BJ132">
            <v>1.63364032173735</v>
          </cell>
          <cell r="BK132">
            <v>1.63364032173735</v>
          </cell>
          <cell r="BL132">
            <v>2.430444</v>
          </cell>
          <cell r="BM132">
            <v>2.455245</v>
          </cell>
          <cell r="BN132">
            <v>2.455245018</v>
          </cell>
        </row>
        <row r="133">
          <cell r="A133" t="str">
            <v>Kuwait</v>
          </cell>
          <cell r="B133" t="str">
            <v>KWT</v>
          </cell>
          <cell r="C133" t="str">
            <v>Marine protected areas (% of territorial waters)</v>
          </cell>
          <cell r="D133" t="str">
            <v>ER.MRN.PTMR.ZS</v>
          </cell>
        </row>
        <row r="133">
          <cell r="BI133">
            <v>1.479513778</v>
          </cell>
          <cell r="BJ133">
            <v>1.47927564445082</v>
          </cell>
          <cell r="BK133">
            <v>1.47927564445082</v>
          </cell>
          <cell r="BL133">
            <v>1.364254</v>
          </cell>
          <cell r="BM133">
            <v>1.364254</v>
          </cell>
          <cell r="BN133">
            <v>1.364254355</v>
          </cell>
        </row>
        <row r="134">
          <cell r="A134" t="str">
            <v>Latin America &amp; Caribbean (excluding high income)</v>
          </cell>
          <cell r="B134" t="str">
            <v>LAC</v>
          </cell>
          <cell r="C134" t="str">
            <v>Marine protected areas (% of territorial waters)</v>
          </cell>
          <cell r="D134" t="str">
            <v>ER.MRN.PTMR.ZS</v>
          </cell>
        </row>
        <row r="134">
          <cell r="BI134">
            <v>2.28315280706778</v>
          </cell>
          <cell r="BJ134">
            <v>18.0598182243616</v>
          </cell>
          <cell r="BK134">
            <v>18.0598181660237</v>
          </cell>
        </row>
        <row r="135">
          <cell r="A135" t="str">
            <v>Lao PDR</v>
          </cell>
          <cell r="B135" t="str">
            <v>LAO</v>
          </cell>
          <cell r="C135" t="str">
            <v>Marine protected areas (% of territorial waters)</v>
          </cell>
          <cell r="D135" t="str">
            <v>ER.MRN.PTMR.ZS</v>
          </cell>
        </row>
        <row r="136">
          <cell r="A136" t="str">
            <v>Lebanon</v>
          </cell>
          <cell r="B136" t="str">
            <v>LBN</v>
          </cell>
          <cell r="C136" t="str">
            <v>Marine protected areas (% of territorial waters)</v>
          </cell>
          <cell r="D136" t="str">
            <v>ER.MRN.PTMR.ZS</v>
          </cell>
        </row>
        <row r="136">
          <cell r="BI136">
            <v>0.212261465</v>
          </cell>
          <cell r="BJ136">
            <v>0.21142857872149</v>
          </cell>
          <cell r="BK136">
            <v>0.21142857872149</v>
          </cell>
          <cell r="BL136">
            <v>0.21143</v>
          </cell>
          <cell r="BM136">
            <v>0.21143</v>
          </cell>
          <cell r="BN136">
            <v>0.225288525</v>
          </cell>
        </row>
        <row r="137">
          <cell r="A137" t="str">
            <v>Liberia</v>
          </cell>
          <cell r="B137" t="str">
            <v>LBR</v>
          </cell>
          <cell r="C137" t="str">
            <v>Marine protected areas (% of territorial waters)</v>
          </cell>
          <cell r="D137" t="str">
            <v>ER.MRN.PTMR.ZS</v>
          </cell>
        </row>
        <row r="137">
          <cell r="BI137">
            <v>0.101708173</v>
          </cell>
          <cell r="BJ137">
            <v>0.10334249125498</v>
          </cell>
          <cell r="BK137">
            <v>0.10334249125498</v>
          </cell>
          <cell r="BL137">
            <v>0.103343</v>
          </cell>
          <cell r="BM137">
            <v>0.103343</v>
          </cell>
          <cell r="BN137">
            <v>0.103342623</v>
          </cell>
        </row>
        <row r="138">
          <cell r="A138" t="str">
            <v>Libya</v>
          </cell>
          <cell r="B138" t="str">
            <v>LBY</v>
          </cell>
          <cell r="C138" t="str">
            <v>Marine protected areas (% of territorial waters)</v>
          </cell>
          <cell r="D138" t="str">
            <v>ER.MRN.PTMR.ZS</v>
          </cell>
        </row>
        <row r="138">
          <cell r="BI138">
            <v>0.636498998</v>
          </cell>
          <cell r="BJ138">
            <v>0.636429927635224</v>
          </cell>
          <cell r="BK138">
            <v>0.636429927635224</v>
          </cell>
          <cell r="BL138">
            <v>0.636429</v>
          </cell>
          <cell r="BM138">
            <v>0.633679</v>
          </cell>
          <cell r="BN138">
            <v>0.633679271</v>
          </cell>
        </row>
        <row r="139">
          <cell r="A139" t="str">
            <v>St. Lucia</v>
          </cell>
          <cell r="B139" t="str">
            <v>LCA</v>
          </cell>
          <cell r="C139" t="str">
            <v>Marine protected areas (% of territorial waters)</v>
          </cell>
          <cell r="D139" t="str">
            <v>ER.MRN.PTMR.ZS</v>
          </cell>
        </row>
        <row r="139">
          <cell r="BI139">
            <v>0.218504785</v>
          </cell>
          <cell r="BJ139">
            <v>0.218554217784975</v>
          </cell>
          <cell r="BK139">
            <v>0.218554217784975</v>
          </cell>
          <cell r="BL139">
            <v>0.21855</v>
          </cell>
          <cell r="BM139">
            <v>0.21855</v>
          </cell>
          <cell r="BN139">
            <v>0.218549892</v>
          </cell>
        </row>
        <row r="140">
          <cell r="A140" t="str">
            <v>Latin America &amp; Caribbean</v>
          </cell>
          <cell r="B140" t="str">
            <v>LCN</v>
          </cell>
          <cell r="C140" t="str">
            <v>Marine protected areas (% of territorial waters)</v>
          </cell>
          <cell r="D140" t="str">
            <v>ER.MRN.PTMR.ZS</v>
          </cell>
        </row>
        <row r="140">
          <cell r="BI140">
            <v>2.73499648802422</v>
          </cell>
          <cell r="BJ140">
            <v>17.5376233663056</v>
          </cell>
          <cell r="BK140">
            <v>17.5376233415847</v>
          </cell>
        </row>
        <row r="141">
          <cell r="A141" t="str">
            <v>Least developed countries: UN classification</v>
          </cell>
          <cell r="B141" t="str">
            <v>LDC</v>
          </cell>
          <cell r="C141" t="str">
            <v>Marine protected areas (% of territorial waters)</v>
          </cell>
          <cell r="D141" t="str">
            <v>ER.MRN.PTMR.ZS</v>
          </cell>
        </row>
        <row r="142">
          <cell r="A142" t="str">
            <v>Low income</v>
          </cell>
          <cell r="B142" t="str">
            <v>LIC</v>
          </cell>
          <cell r="C142" t="str">
            <v>Marine protected areas (% of territorial waters)</v>
          </cell>
          <cell r="D142" t="str">
            <v>ER.MRN.PTMR.ZS</v>
          </cell>
        </row>
        <row r="143">
          <cell r="A143" t="str">
            <v>Liechtenstein</v>
          </cell>
          <cell r="B143" t="str">
            <v>LIE</v>
          </cell>
          <cell r="C143" t="str">
            <v>Marine protected areas (% of territorial waters)</v>
          </cell>
          <cell r="D143" t="str">
            <v>ER.MRN.PTMR.ZS</v>
          </cell>
        </row>
        <row r="144">
          <cell r="A144" t="str">
            <v>Sri Lanka</v>
          </cell>
          <cell r="B144" t="str">
            <v>LKA</v>
          </cell>
          <cell r="C144" t="str">
            <v>Marine protected areas (% of territorial waters)</v>
          </cell>
          <cell r="D144" t="str">
            <v>ER.MRN.PTMR.ZS</v>
          </cell>
        </row>
        <row r="144">
          <cell r="BI144">
            <v>0.07470721</v>
          </cell>
          <cell r="BJ144">
            <v>0.0746256541871951</v>
          </cell>
          <cell r="BK144">
            <v>0.0746256541871951</v>
          </cell>
          <cell r="BL144">
            <v>0.074626</v>
          </cell>
          <cell r="BM144">
            <v>0.074626</v>
          </cell>
          <cell r="BN144">
            <v>0.074625649</v>
          </cell>
        </row>
        <row r="145">
          <cell r="A145" t="str">
            <v>Lower middle income</v>
          </cell>
          <cell r="B145" t="str">
            <v>LMC</v>
          </cell>
          <cell r="C145" t="str">
            <v>Marine protected areas (% of territorial waters)</v>
          </cell>
          <cell r="D145" t="str">
            <v>ER.MRN.PTMR.ZS</v>
          </cell>
        </row>
        <row r="145">
          <cell r="BI145">
            <v>1.33245141077744</v>
          </cell>
          <cell r="BJ145">
            <v>1.43037606177521</v>
          </cell>
          <cell r="BK145">
            <v>1.43030431348137</v>
          </cell>
        </row>
        <row r="146">
          <cell r="A146" t="str">
            <v>Low &amp; middle income</v>
          </cell>
          <cell r="B146" t="str">
            <v>LMY</v>
          </cell>
          <cell r="C146" t="str">
            <v>Marine protected areas (% of territorial waters)</v>
          </cell>
          <cell r="D146" t="str">
            <v>ER.MRN.PTMR.ZS</v>
          </cell>
        </row>
        <row r="146">
          <cell r="BI146">
            <v>2.64275491659009</v>
          </cell>
          <cell r="BJ146">
            <v>6.21471681238325</v>
          </cell>
          <cell r="BK146">
            <v>6.21471938710448</v>
          </cell>
        </row>
        <row r="147">
          <cell r="A147" t="str">
            <v>Lesotho</v>
          </cell>
          <cell r="B147" t="str">
            <v>LSO</v>
          </cell>
          <cell r="C147" t="str">
            <v>Marine protected areas (% of territorial waters)</v>
          </cell>
          <cell r="D147" t="str">
            <v>ER.MRN.PTMR.ZS</v>
          </cell>
        </row>
        <row r="148">
          <cell r="A148" t="str">
            <v>Late-demographic dividend</v>
          </cell>
          <cell r="B148" t="str">
            <v>LTE</v>
          </cell>
          <cell r="C148" t="str">
            <v>Marine protected areas (% of territorial waters)</v>
          </cell>
          <cell r="D148" t="str">
            <v>ER.MRN.PTMR.ZS</v>
          </cell>
        </row>
        <row r="148">
          <cell r="BI148">
            <v>3.01097244292726</v>
          </cell>
          <cell r="BJ148">
            <v>8.98277094757395</v>
          </cell>
          <cell r="BK148">
            <v>8.98277426321947</v>
          </cell>
        </row>
        <row r="149">
          <cell r="A149" t="str">
            <v>Lithuania</v>
          </cell>
          <cell r="B149" t="str">
            <v>LTU</v>
          </cell>
          <cell r="C149" t="str">
            <v>Marine protected areas (% of territorial waters)</v>
          </cell>
          <cell r="D149" t="str">
            <v>ER.MRN.PTMR.ZS</v>
          </cell>
        </row>
        <row r="149">
          <cell r="BI149">
            <v>21.51590839</v>
          </cell>
          <cell r="BJ149">
            <v>25.5910267323495</v>
          </cell>
          <cell r="BK149">
            <v>25.5910267323495</v>
          </cell>
          <cell r="BL149">
            <v>25.59247</v>
          </cell>
          <cell r="BM149">
            <v>25.59247</v>
          </cell>
          <cell r="BN149">
            <v>25.59327126</v>
          </cell>
        </row>
        <row r="150">
          <cell r="A150" t="str">
            <v>Luxembourg</v>
          </cell>
          <cell r="B150" t="str">
            <v>LUX</v>
          </cell>
          <cell r="C150" t="str">
            <v>Marine protected areas (% of territorial waters)</v>
          </cell>
          <cell r="D150" t="str">
            <v>ER.MRN.PTMR.ZS</v>
          </cell>
        </row>
        <row r="151">
          <cell r="A151" t="str">
            <v>Latvia</v>
          </cell>
          <cell r="B151" t="str">
            <v>LVA</v>
          </cell>
          <cell r="C151" t="str">
            <v>Marine protected areas (% of territorial waters)</v>
          </cell>
          <cell r="D151" t="str">
            <v>ER.MRN.PTMR.ZS</v>
          </cell>
        </row>
        <row r="151">
          <cell r="BI151">
            <v>16.03554066</v>
          </cell>
          <cell r="BJ151">
            <v>16.0363617853212</v>
          </cell>
          <cell r="BK151">
            <v>16.0363617853212</v>
          </cell>
          <cell r="BL151">
            <v>16.03661</v>
          </cell>
          <cell r="BM151">
            <v>16.03789</v>
          </cell>
          <cell r="BN151">
            <v>16.03735733</v>
          </cell>
        </row>
        <row r="152">
          <cell r="A152" t="str">
            <v>Macao SAR, China</v>
          </cell>
          <cell r="B152" t="str">
            <v>MAC</v>
          </cell>
          <cell r="C152" t="str">
            <v>Marine protected areas (% of territorial waters)</v>
          </cell>
          <cell r="D152" t="str">
            <v>ER.MRN.PTMR.ZS</v>
          </cell>
        </row>
        <row r="153">
          <cell r="A153" t="str">
            <v>St. Martin (French part)</v>
          </cell>
          <cell r="B153" t="str">
            <v>MAF</v>
          </cell>
          <cell r="C153" t="str">
            <v>Marine protected areas (% of territorial waters)</v>
          </cell>
          <cell r="D153" t="str">
            <v>ER.MRN.PTMR.ZS</v>
          </cell>
        </row>
        <row r="153">
          <cell r="BI153">
            <v>96.56592121</v>
          </cell>
          <cell r="BJ153">
            <v>96.4019006131393</v>
          </cell>
          <cell r="BK153">
            <v>96.4019006131393</v>
          </cell>
          <cell r="BL153">
            <v>96.42516</v>
          </cell>
          <cell r="BM153">
            <v>96.42509</v>
          </cell>
          <cell r="BN153">
            <v>96.42507935</v>
          </cell>
        </row>
        <row r="154">
          <cell r="A154" t="str">
            <v>Morocco</v>
          </cell>
          <cell r="B154" t="str">
            <v>MAR</v>
          </cell>
          <cell r="C154" t="str">
            <v>Marine protected areas (% of territorial waters)</v>
          </cell>
          <cell r="D154" t="str">
            <v>ER.MRN.PTMR.ZS</v>
          </cell>
        </row>
        <row r="154">
          <cell r="BI154">
            <v>0.460641915</v>
          </cell>
          <cell r="BJ154">
            <v>0.259984460474417</v>
          </cell>
          <cell r="BK154">
            <v>0.259984460474417</v>
          </cell>
          <cell r="BL154">
            <v>0.259984</v>
          </cell>
          <cell r="BM154">
            <v>0.689612</v>
          </cell>
          <cell r="BN154">
            <v>0.67562151</v>
          </cell>
        </row>
        <row r="155">
          <cell r="A155" t="str">
            <v>Monaco</v>
          </cell>
          <cell r="B155" t="str">
            <v>MCO</v>
          </cell>
          <cell r="C155" t="str">
            <v>Marine protected areas (% of territorial waters)</v>
          </cell>
          <cell r="D155" t="str">
            <v>ER.MRN.PTMR.ZS</v>
          </cell>
        </row>
        <row r="155">
          <cell r="BI155">
            <v>99.92962702</v>
          </cell>
          <cell r="BJ155">
            <v>99.8319954581051</v>
          </cell>
          <cell r="BK155">
            <v>99.8319954581051</v>
          </cell>
          <cell r="BL155">
            <v>99.75462</v>
          </cell>
          <cell r="BM155">
            <v>99.75462</v>
          </cell>
          <cell r="BN155">
            <v>99.71312714</v>
          </cell>
        </row>
        <row r="156">
          <cell r="A156" t="str">
            <v>Moldova</v>
          </cell>
          <cell r="B156" t="str">
            <v>MDA</v>
          </cell>
          <cell r="C156" t="str">
            <v>Marine protected areas (% of territorial waters)</v>
          </cell>
          <cell r="D156" t="str">
            <v>ER.MRN.PTMR.ZS</v>
          </cell>
        </row>
        <row r="157">
          <cell r="A157" t="str">
            <v>Madagascar</v>
          </cell>
          <cell r="B157" t="str">
            <v>MDG</v>
          </cell>
          <cell r="C157" t="str">
            <v>Marine protected areas (% of territorial waters)</v>
          </cell>
          <cell r="D157" t="str">
            <v>ER.MRN.PTMR.ZS</v>
          </cell>
        </row>
        <row r="157">
          <cell r="BI157">
            <v>0.357265832</v>
          </cell>
          <cell r="BJ157">
            <v>0.746184480636302</v>
          </cell>
          <cell r="BK157">
            <v>0.746184480636302</v>
          </cell>
          <cell r="BL157">
            <v>0.746185</v>
          </cell>
          <cell r="BM157">
            <v>0.913728</v>
          </cell>
          <cell r="BN157">
            <v>0.91372788</v>
          </cell>
        </row>
        <row r="158">
          <cell r="A158" t="str">
            <v>Maldives</v>
          </cell>
          <cell r="B158" t="str">
            <v>MDV</v>
          </cell>
          <cell r="C158" t="str">
            <v>Marine protected areas (% of territorial waters)</v>
          </cell>
          <cell r="D158" t="str">
            <v>ER.MRN.PTMR.ZS</v>
          </cell>
        </row>
        <row r="158">
          <cell r="BI158">
            <v>0.048692672</v>
          </cell>
          <cell r="BJ158">
            <v>0.0515050354543078</v>
          </cell>
          <cell r="BK158">
            <v>0.0515050354543078</v>
          </cell>
          <cell r="BL158">
            <v>0.051505</v>
          </cell>
          <cell r="BM158">
            <v>0.067595</v>
          </cell>
          <cell r="BN158">
            <v>0.067595109</v>
          </cell>
        </row>
        <row r="159">
          <cell r="A159" t="str">
            <v>Middle East &amp; North Africa</v>
          </cell>
          <cell r="B159" t="str">
            <v>MEA</v>
          </cell>
          <cell r="C159" t="str">
            <v>Marine protected areas (% of territorial waters)</v>
          </cell>
          <cell r="D159" t="str">
            <v>ER.MRN.PTMR.ZS</v>
          </cell>
        </row>
        <row r="159">
          <cell r="BI159">
            <v>1.39688538082839</v>
          </cell>
          <cell r="BJ159">
            <v>1.58268498053276</v>
          </cell>
          <cell r="BK159">
            <v>1.58268498053276</v>
          </cell>
        </row>
        <row r="160">
          <cell r="A160" t="str">
            <v>Mexico</v>
          </cell>
          <cell r="B160" t="str">
            <v>MEX</v>
          </cell>
          <cell r="C160" t="str">
            <v>Marine protected areas (% of territorial waters)</v>
          </cell>
          <cell r="D160" t="str">
            <v>ER.MRN.PTMR.ZS</v>
          </cell>
        </row>
        <row r="160">
          <cell r="BI160">
            <v>2.251405222</v>
          </cell>
          <cell r="BJ160">
            <v>21.7820205104146</v>
          </cell>
          <cell r="BK160">
            <v>21.7820205104146</v>
          </cell>
          <cell r="BL160">
            <v>21.5534</v>
          </cell>
          <cell r="BM160">
            <v>21.55339</v>
          </cell>
          <cell r="BN160">
            <v>21.55339432</v>
          </cell>
        </row>
        <row r="161">
          <cell r="A161" t="str">
            <v>Marshall Islands</v>
          </cell>
          <cell r="B161" t="str">
            <v>MHL</v>
          </cell>
          <cell r="C161" t="str">
            <v>Marine protected areas (% of territorial waters)</v>
          </cell>
          <cell r="D161" t="str">
            <v>ER.MRN.PTMR.ZS</v>
          </cell>
        </row>
        <row r="161">
          <cell r="BI161">
            <v>0.268783505</v>
          </cell>
          <cell r="BJ161">
            <v>0.268803312449119</v>
          </cell>
          <cell r="BK161">
            <v>0.268803312449119</v>
          </cell>
          <cell r="BL161">
            <v>0.268803</v>
          </cell>
          <cell r="BM161">
            <v>0.268803</v>
          </cell>
          <cell r="BN161">
            <v>0.268803269</v>
          </cell>
        </row>
        <row r="162">
          <cell r="A162" t="str">
            <v>Middle income</v>
          </cell>
          <cell r="B162" t="str">
            <v>MIC</v>
          </cell>
          <cell r="C162" t="str">
            <v>Marine protected areas (% of territorial waters)</v>
          </cell>
          <cell r="D162" t="str">
            <v>ER.MRN.PTMR.ZS</v>
          </cell>
        </row>
        <row r="162">
          <cell r="BI162">
            <v>2.44495741894782</v>
          </cell>
          <cell r="BJ162">
            <v>6.35847625627883</v>
          </cell>
          <cell r="BK162">
            <v>6.35847997133355</v>
          </cell>
        </row>
        <row r="163">
          <cell r="A163" t="str">
            <v>North Macedonia</v>
          </cell>
          <cell r="B163" t="str">
            <v>MKD</v>
          </cell>
          <cell r="C163" t="str">
            <v>Marine protected areas (% of territorial waters)</v>
          </cell>
          <cell r="D163" t="str">
            <v>ER.MRN.PTMR.ZS</v>
          </cell>
        </row>
        <row r="164">
          <cell r="A164" t="str">
            <v>Mali</v>
          </cell>
          <cell r="B164" t="str">
            <v>MLI</v>
          </cell>
          <cell r="C164" t="str">
            <v>Marine protected areas (% of territorial waters)</v>
          </cell>
          <cell r="D164" t="str">
            <v>ER.MRN.PTMR.ZS</v>
          </cell>
        </row>
        <row r="165">
          <cell r="A165" t="str">
            <v>Malta</v>
          </cell>
          <cell r="B165" t="str">
            <v>MLT</v>
          </cell>
          <cell r="C165" t="str">
            <v>Marine protected areas (% of territorial waters)</v>
          </cell>
          <cell r="D165" t="str">
            <v>ER.MRN.PTMR.ZS</v>
          </cell>
        </row>
        <row r="165">
          <cell r="BI165">
            <v>6.264284958</v>
          </cell>
          <cell r="BJ165">
            <v>6.270051159836</v>
          </cell>
          <cell r="BK165">
            <v>6.270051159836</v>
          </cell>
          <cell r="BL165">
            <v>7.444799</v>
          </cell>
          <cell r="BM165">
            <v>7.44494</v>
          </cell>
          <cell r="BN165">
            <v>7.444803238</v>
          </cell>
        </row>
        <row r="166">
          <cell r="A166" t="str">
            <v>Myanmar</v>
          </cell>
          <cell r="B166" t="str">
            <v>MMR</v>
          </cell>
          <cell r="C166" t="str">
            <v>Marine protected areas (% of territorial waters)</v>
          </cell>
          <cell r="D166" t="str">
            <v>ER.MRN.PTMR.ZS</v>
          </cell>
        </row>
        <row r="166">
          <cell r="BI166">
            <v>0.052319647</v>
          </cell>
          <cell r="BJ166">
            <v>2.32704768669274</v>
          </cell>
          <cell r="BK166">
            <v>2.32704768669274</v>
          </cell>
          <cell r="BL166">
            <v>0.477839</v>
          </cell>
          <cell r="BM166">
            <v>0.477839</v>
          </cell>
          <cell r="BN166">
            <v>0.477839023</v>
          </cell>
        </row>
        <row r="167">
          <cell r="A167" t="str">
            <v>Middle East &amp; North Africa (excluding high income)</v>
          </cell>
          <cell r="B167" t="str">
            <v>MNA</v>
          </cell>
          <cell r="C167" t="str">
            <v>Marine protected areas (% of territorial waters)</v>
          </cell>
          <cell r="D167" t="str">
            <v>ER.MRN.PTMR.ZS</v>
          </cell>
        </row>
        <row r="167">
          <cell r="BI167">
            <v>1.381625914031</v>
          </cell>
          <cell r="BJ167">
            <v>1.30563128087114</v>
          </cell>
          <cell r="BK167">
            <v>1.30563128087114</v>
          </cell>
        </row>
        <row r="168">
          <cell r="A168" t="str">
            <v>Montenegro</v>
          </cell>
          <cell r="B168" t="str">
            <v>MNE</v>
          </cell>
          <cell r="C168" t="str">
            <v>Marine protected areas (% of territorial waters)</v>
          </cell>
          <cell r="D168" t="str">
            <v>ER.MRN.PTMR.ZS</v>
          </cell>
        </row>
        <row r="168">
          <cell r="BJ168">
            <v>0.0012194317877657</v>
          </cell>
          <cell r="BK168">
            <v>0.0012194317877657</v>
          </cell>
          <cell r="BL168">
            <v>0.139914</v>
          </cell>
          <cell r="BM168">
            <v>0.072146</v>
          </cell>
          <cell r="BN168">
            <v>0.072145797</v>
          </cell>
        </row>
        <row r="169">
          <cell r="A169" t="str">
            <v>Mongolia</v>
          </cell>
          <cell r="B169" t="str">
            <v>MNG</v>
          </cell>
          <cell r="C169" t="str">
            <v>Marine protected areas (% of territorial waters)</v>
          </cell>
          <cell r="D169" t="str">
            <v>ER.MRN.PTMR.ZS</v>
          </cell>
        </row>
        <row r="170">
          <cell r="A170" t="str">
            <v>Northern Mariana Islands</v>
          </cell>
          <cell r="B170" t="str">
            <v>MNP</v>
          </cell>
          <cell r="C170" t="str">
            <v>Marine protected areas (% of territorial waters)</v>
          </cell>
          <cell r="D170" t="str">
            <v>ER.MRN.PTMR.ZS</v>
          </cell>
        </row>
        <row r="170">
          <cell r="BI170">
            <v>33.22808145</v>
          </cell>
          <cell r="BJ170">
            <v>33.2506864536383</v>
          </cell>
          <cell r="BK170">
            <v>33.2506864536383</v>
          </cell>
          <cell r="BL170">
            <v>33.25069</v>
          </cell>
          <cell r="BM170">
            <v>31.96741</v>
          </cell>
          <cell r="BN170">
            <v>33.15604401</v>
          </cell>
        </row>
        <row r="171">
          <cell r="A171" t="str">
            <v>Mozambique</v>
          </cell>
          <cell r="B171" t="str">
            <v>MOZ</v>
          </cell>
          <cell r="C171" t="str">
            <v>Marine protected areas (% of territorial waters)</v>
          </cell>
          <cell r="D171" t="str">
            <v>ER.MRN.PTMR.ZS</v>
          </cell>
        </row>
        <row r="171">
          <cell r="BI171">
            <v>2.232030941</v>
          </cell>
          <cell r="BJ171">
            <v>2.23203079290958</v>
          </cell>
          <cell r="BK171">
            <v>2.23203079290958</v>
          </cell>
          <cell r="BL171">
            <v>2.232032</v>
          </cell>
          <cell r="BM171">
            <v>2.145914</v>
          </cell>
          <cell r="BN171">
            <v>2.145914078</v>
          </cell>
        </row>
        <row r="172">
          <cell r="A172" t="str">
            <v>Mauritania</v>
          </cell>
          <cell r="B172" t="str">
            <v>MRT</v>
          </cell>
          <cell r="C172" t="str">
            <v>Marine protected areas (% of territorial waters)</v>
          </cell>
          <cell r="D172" t="str">
            <v>ER.MRN.PTMR.ZS</v>
          </cell>
        </row>
        <row r="172">
          <cell r="BI172">
            <v>4.153705011</v>
          </cell>
          <cell r="BJ172">
            <v>4.15343412031411</v>
          </cell>
          <cell r="BK172">
            <v>4.15343412031411</v>
          </cell>
          <cell r="BL172">
            <v>4.153438</v>
          </cell>
          <cell r="BM172">
            <v>4.153438</v>
          </cell>
          <cell r="BN172">
            <v>4.153437614</v>
          </cell>
        </row>
        <row r="173">
          <cell r="A173" t="str">
            <v>Mauritius</v>
          </cell>
          <cell r="B173" t="str">
            <v>MUS</v>
          </cell>
          <cell r="C173" t="str">
            <v>Marine protected areas (% of territorial waters)</v>
          </cell>
          <cell r="D173" t="str">
            <v>ER.MRN.PTMR.ZS</v>
          </cell>
        </row>
        <row r="173">
          <cell r="BI173">
            <v>0.003906042</v>
          </cell>
          <cell r="BJ173">
            <v>0.00387822523923533</v>
          </cell>
          <cell r="BK173">
            <v>0.00387822523923533</v>
          </cell>
          <cell r="BL173">
            <v>0.003878</v>
          </cell>
          <cell r="BM173">
            <v>0.003878</v>
          </cell>
          <cell r="BN173">
            <v>0.003878224</v>
          </cell>
        </row>
        <row r="174">
          <cell r="A174" t="str">
            <v>Malawi</v>
          </cell>
          <cell r="B174" t="str">
            <v>MWI</v>
          </cell>
          <cell r="C174" t="str">
            <v>Marine protected areas (% of territorial waters)</v>
          </cell>
          <cell r="D174" t="str">
            <v>ER.MRN.PTMR.ZS</v>
          </cell>
        </row>
        <row r="175">
          <cell r="A175" t="str">
            <v>Malaysia</v>
          </cell>
          <cell r="B175" t="str">
            <v>MYS</v>
          </cell>
          <cell r="C175" t="str">
            <v>Marine protected areas (% of territorial waters)</v>
          </cell>
          <cell r="D175" t="str">
            <v>ER.MRN.PTMR.ZS</v>
          </cell>
        </row>
        <row r="175">
          <cell r="BI175">
            <v>1.407442088</v>
          </cell>
          <cell r="BJ175">
            <v>1.54462068653388</v>
          </cell>
          <cell r="BK175">
            <v>1.54462068653388</v>
          </cell>
          <cell r="BL175">
            <v>1.544437</v>
          </cell>
          <cell r="BM175">
            <v>3.305017</v>
          </cell>
          <cell r="BN175">
            <v>5.556128502</v>
          </cell>
        </row>
        <row r="176">
          <cell r="A176" t="str">
            <v>North America</v>
          </cell>
          <cell r="B176" t="str">
            <v>NAC</v>
          </cell>
          <cell r="C176" t="str">
            <v>Marine protected areas (% of territorial waters)</v>
          </cell>
          <cell r="D176" t="str">
            <v>ER.MRN.PTMR.ZS</v>
          </cell>
        </row>
        <row r="176">
          <cell r="BI176">
            <v>20.9236431522185</v>
          </cell>
          <cell r="BJ176">
            <v>20.9109200621673</v>
          </cell>
          <cell r="BK176">
            <v>20.9109200621673</v>
          </cell>
        </row>
        <row r="177">
          <cell r="A177" t="str">
            <v>Namibia</v>
          </cell>
          <cell r="B177" t="str">
            <v>NAM</v>
          </cell>
          <cell r="C177" t="str">
            <v>Marine protected areas (% of territorial waters)</v>
          </cell>
          <cell r="D177" t="str">
            <v>ER.MRN.PTMR.ZS</v>
          </cell>
        </row>
        <row r="177">
          <cell r="BI177">
            <v>1.714150861</v>
          </cell>
          <cell r="BJ177">
            <v>1.71419850958611</v>
          </cell>
          <cell r="BK177">
            <v>1.71419850958611</v>
          </cell>
          <cell r="BL177">
            <v>1.7142</v>
          </cell>
          <cell r="BM177">
            <v>1.7142</v>
          </cell>
          <cell r="BN177">
            <v>1.714199662</v>
          </cell>
        </row>
        <row r="178">
          <cell r="A178" t="str">
            <v>New Caledonia</v>
          </cell>
          <cell r="B178" t="str">
            <v>NCL</v>
          </cell>
          <cell r="C178" t="str">
            <v>Marine protected areas (% of territorial waters)</v>
          </cell>
          <cell r="D178" t="str">
            <v>ER.MRN.PTMR.ZS</v>
          </cell>
        </row>
        <row r="178">
          <cell r="BI178">
            <v>96.34122446</v>
          </cell>
          <cell r="BJ178">
            <v>96.5933353380651</v>
          </cell>
          <cell r="BK178">
            <v>96.5933353380651</v>
          </cell>
          <cell r="BL178">
            <v>96.26025</v>
          </cell>
          <cell r="BM178">
            <v>96.26025</v>
          </cell>
          <cell r="BN178">
            <v>96.26024628</v>
          </cell>
        </row>
        <row r="179">
          <cell r="A179" t="str">
            <v>Niger</v>
          </cell>
          <cell r="B179" t="str">
            <v>NER</v>
          </cell>
          <cell r="C179" t="str">
            <v>Marine protected areas (% of territorial waters)</v>
          </cell>
          <cell r="D179" t="str">
            <v>ER.MRN.PTMR.ZS</v>
          </cell>
        </row>
        <row r="180">
          <cell r="A180" t="str">
            <v>Nigeria</v>
          </cell>
          <cell r="B180" t="str">
            <v>NGA</v>
          </cell>
          <cell r="C180" t="str">
            <v>Marine protected areas (% of territorial waters)</v>
          </cell>
          <cell r="D180" t="str">
            <v>ER.MRN.PTMR.ZS</v>
          </cell>
        </row>
        <row r="180">
          <cell r="BI180">
            <v>0.0169521</v>
          </cell>
          <cell r="BJ180">
            <v>0.0167093086853826</v>
          </cell>
          <cell r="BK180">
            <v>0.0167093086853826</v>
          </cell>
          <cell r="BL180">
            <v>0.016709</v>
          </cell>
          <cell r="BM180">
            <v>0.016709</v>
          </cell>
          <cell r="BN180">
            <v>0.016709292</v>
          </cell>
        </row>
        <row r="181">
          <cell r="A181" t="str">
            <v>Nicaragua</v>
          </cell>
          <cell r="B181" t="str">
            <v>NIC</v>
          </cell>
          <cell r="C181" t="str">
            <v>Marine protected areas (% of territorial waters)</v>
          </cell>
          <cell r="D181" t="str">
            <v>ER.MRN.PTMR.ZS</v>
          </cell>
        </row>
        <row r="181">
          <cell r="BI181">
            <v>2.930758541</v>
          </cell>
          <cell r="BJ181">
            <v>2.97423143422297</v>
          </cell>
          <cell r="BK181">
            <v>2.97423143422297</v>
          </cell>
          <cell r="BL181">
            <v>2.974228</v>
          </cell>
          <cell r="BM181">
            <v>3.392359</v>
          </cell>
          <cell r="BN181">
            <v>3.39235878</v>
          </cell>
        </row>
        <row r="182">
          <cell r="A182" t="str">
            <v>Netherlands</v>
          </cell>
          <cell r="B182" t="str">
            <v>NLD</v>
          </cell>
          <cell r="C182" t="str">
            <v>Marine protected areas (% of territorial waters)</v>
          </cell>
          <cell r="D182" t="str">
            <v>ER.MRN.PTMR.ZS</v>
          </cell>
        </row>
        <row r="182">
          <cell r="BI182">
            <v>21.49053812</v>
          </cell>
          <cell r="BJ182">
            <v>26.674686164467</v>
          </cell>
          <cell r="BK182">
            <v>26.674686164467</v>
          </cell>
          <cell r="BL182">
            <v>26.86234</v>
          </cell>
          <cell r="BM182">
            <v>26.86295</v>
          </cell>
          <cell r="BN182">
            <v>26.85873413</v>
          </cell>
        </row>
        <row r="183">
          <cell r="A183" t="str">
            <v>Norway</v>
          </cell>
          <cell r="B183" t="str">
            <v>NOR</v>
          </cell>
          <cell r="C183" t="str">
            <v>Marine protected areas (% of territorial waters)</v>
          </cell>
          <cell r="D183" t="str">
            <v>ER.MRN.PTMR.ZS</v>
          </cell>
        </row>
        <row r="183">
          <cell r="BI183">
            <v>0.746612096</v>
          </cell>
          <cell r="BJ183">
            <v>0.830781615307169</v>
          </cell>
          <cell r="BK183">
            <v>0.830781615307169</v>
          </cell>
          <cell r="BL183">
            <v>0.833068</v>
          </cell>
          <cell r="BM183">
            <v>1.534445</v>
          </cell>
          <cell r="BN183">
            <v>9.948864937</v>
          </cell>
        </row>
        <row r="184">
          <cell r="A184" t="str">
            <v>Nepal</v>
          </cell>
          <cell r="B184" t="str">
            <v>NPL</v>
          </cell>
          <cell r="C184" t="str">
            <v>Marine protected areas (% of territorial waters)</v>
          </cell>
          <cell r="D184" t="str">
            <v>ER.MRN.PTMR.ZS</v>
          </cell>
        </row>
        <row r="185">
          <cell r="A185" t="str">
            <v>Nauru</v>
          </cell>
          <cell r="B185" t="str">
            <v>NRU</v>
          </cell>
          <cell r="C185" t="str">
            <v>Marine protected areas (% of territorial waters)</v>
          </cell>
          <cell r="D185" t="str">
            <v>ER.MRN.PTMR.ZS</v>
          </cell>
        </row>
        <row r="186">
          <cell r="A186" t="str">
            <v>New Zealand</v>
          </cell>
          <cell r="B186" t="str">
            <v>NZL</v>
          </cell>
          <cell r="C186" t="str">
            <v>Marine protected areas (% of territorial waters)</v>
          </cell>
          <cell r="D186" t="str">
            <v>ER.MRN.PTMR.ZS</v>
          </cell>
        </row>
        <row r="186">
          <cell r="BI186">
            <v>30.34299947</v>
          </cell>
          <cell r="BJ186">
            <v>30.3711096049962</v>
          </cell>
          <cell r="BK186">
            <v>30.3711096049962</v>
          </cell>
          <cell r="BL186">
            <v>30.42272</v>
          </cell>
          <cell r="BM186">
            <v>30.42154</v>
          </cell>
          <cell r="BN186">
            <v>30.42153931</v>
          </cell>
        </row>
        <row r="187">
          <cell r="A187" t="str">
            <v>OECD members</v>
          </cell>
          <cell r="B187" t="str">
            <v>OED</v>
          </cell>
          <cell r="C187" t="str">
            <v>Marine protected areas (% of territorial waters)</v>
          </cell>
          <cell r="D187" t="str">
            <v>ER.MRN.PTMR.ZS</v>
          </cell>
        </row>
        <row r="187">
          <cell r="BI187">
            <v>21.9508739750726</v>
          </cell>
          <cell r="BJ187">
            <v>24.2726829837229</v>
          </cell>
          <cell r="BK187">
            <v>24.3346201246366</v>
          </cell>
        </row>
        <row r="188">
          <cell r="A188" t="str">
            <v>Oman</v>
          </cell>
          <cell r="B188" t="str">
            <v>OMN</v>
          </cell>
          <cell r="C188" t="str">
            <v>Marine protected areas (% of territorial waters)</v>
          </cell>
          <cell r="D188" t="str">
            <v>ER.MRN.PTMR.ZS</v>
          </cell>
        </row>
        <row r="188">
          <cell r="BI188">
            <v>0.12319562</v>
          </cell>
          <cell r="BJ188">
            <v>0.123193766688499</v>
          </cell>
          <cell r="BK188">
            <v>0.123193766688499</v>
          </cell>
          <cell r="BL188">
            <v>0.123194</v>
          </cell>
          <cell r="BM188">
            <v>0.123194</v>
          </cell>
          <cell r="BN188">
            <v>0.329986572</v>
          </cell>
        </row>
        <row r="189">
          <cell r="A189" t="str">
            <v>Other small states</v>
          </cell>
          <cell r="B189" t="str">
            <v>OSS</v>
          </cell>
          <cell r="C189" t="str">
            <v>Marine protected areas (% of territorial waters)</v>
          </cell>
          <cell r="D189" t="str">
            <v>ER.MRN.PTMR.ZS</v>
          </cell>
        </row>
        <row r="189">
          <cell r="BI189">
            <v>2.13794718285157</v>
          </cell>
          <cell r="BJ189">
            <v>7.4243795610771</v>
          </cell>
          <cell r="BK189">
            <v>7.42438475828323</v>
          </cell>
        </row>
        <row r="190">
          <cell r="A190" t="str">
            <v>Pakistan</v>
          </cell>
          <cell r="B190" t="str">
            <v>PAK</v>
          </cell>
          <cell r="C190" t="str">
            <v>Marine protected areas (% of territorial waters)</v>
          </cell>
          <cell r="D190" t="str">
            <v>ER.MRN.PTMR.ZS</v>
          </cell>
        </row>
        <row r="190">
          <cell r="BI190">
            <v>0.766350953</v>
          </cell>
          <cell r="BJ190">
            <v>0.766529034487532</v>
          </cell>
          <cell r="BK190">
            <v>0.766529034487532</v>
          </cell>
          <cell r="BL190">
            <v>0.766529</v>
          </cell>
          <cell r="BM190">
            <v>0.766529</v>
          </cell>
          <cell r="BN190">
            <v>0.766529322</v>
          </cell>
        </row>
        <row r="191">
          <cell r="A191" t="str">
            <v>Panama</v>
          </cell>
          <cell r="B191" t="str">
            <v>PAN</v>
          </cell>
          <cell r="C191" t="str">
            <v>Marine protected areas (% of territorial waters)</v>
          </cell>
          <cell r="D191" t="str">
            <v>ER.MRN.PTMR.ZS</v>
          </cell>
        </row>
        <row r="191">
          <cell r="BI191">
            <v>1.681379615</v>
          </cell>
          <cell r="BJ191">
            <v>1.68141684962454</v>
          </cell>
          <cell r="BK191">
            <v>1.68141684962454</v>
          </cell>
          <cell r="BL191">
            <v>1.681414</v>
          </cell>
          <cell r="BM191">
            <v>11.5708</v>
          </cell>
          <cell r="BN191">
            <v>26.84472847</v>
          </cell>
        </row>
        <row r="192">
          <cell r="A192" t="str">
            <v>Peru</v>
          </cell>
          <cell r="B192" t="str">
            <v>PER</v>
          </cell>
          <cell r="C192" t="str">
            <v>Marine protected areas (% of territorial waters)</v>
          </cell>
          <cell r="D192" t="str">
            <v>ER.MRN.PTMR.ZS</v>
          </cell>
        </row>
        <row r="192">
          <cell r="BI192">
            <v>0.480837131</v>
          </cell>
          <cell r="BJ192">
            <v>0.481531062400898</v>
          </cell>
          <cell r="BK192">
            <v>0.481531062400898</v>
          </cell>
          <cell r="BL192">
            <v>0.481531</v>
          </cell>
          <cell r="BM192">
            <v>0.481531</v>
          </cell>
          <cell r="BN192">
            <v>0.481531292</v>
          </cell>
        </row>
        <row r="193">
          <cell r="A193" t="str">
            <v>Philippines</v>
          </cell>
          <cell r="B193" t="str">
            <v>PHL</v>
          </cell>
          <cell r="C193" t="str">
            <v>Marine protected areas (% of territorial waters)</v>
          </cell>
          <cell r="D193" t="str">
            <v>ER.MRN.PTMR.ZS</v>
          </cell>
        </row>
        <row r="193">
          <cell r="BI193">
            <v>1.159055757</v>
          </cell>
          <cell r="BJ193">
            <v>1.15906292876311</v>
          </cell>
          <cell r="BK193">
            <v>1.15906292876311</v>
          </cell>
          <cell r="BL193">
            <v>1.159064</v>
          </cell>
          <cell r="BM193">
            <v>1.159064</v>
          </cell>
          <cell r="BN193">
            <v>1.744403958</v>
          </cell>
        </row>
        <row r="194">
          <cell r="A194" t="str">
            <v>Palau</v>
          </cell>
          <cell r="B194" t="str">
            <v>PLW</v>
          </cell>
          <cell r="C194" t="str">
            <v>Marine protected areas (% of territorial waters)</v>
          </cell>
          <cell r="D194" t="str">
            <v>ER.MRN.PTMR.ZS</v>
          </cell>
        </row>
        <row r="194">
          <cell r="BI194">
            <v>82.98527096</v>
          </cell>
          <cell r="BJ194">
            <v>82.987627518726</v>
          </cell>
          <cell r="BK194">
            <v>82.987627518726</v>
          </cell>
          <cell r="BL194">
            <v>100</v>
          </cell>
          <cell r="BM194">
            <v>100</v>
          </cell>
          <cell r="BN194">
            <v>100</v>
          </cell>
        </row>
        <row r="195">
          <cell r="A195" t="str">
            <v>Papua New Guinea</v>
          </cell>
          <cell r="B195" t="str">
            <v>PNG</v>
          </cell>
          <cell r="C195" t="str">
            <v>Marine protected areas (% of territorial waters)</v>
          </cell>
          <cell r="D195" t="str">
            <v>ER.MRN.PTMR.ZS</v>
          </cell>
        </row>
        <row r="195">
          <cell r="BI195">
            <v>0.190497411</v>
          </cell>
          <cell r="BJ195">
            <v>0.190475345710919</v>
          </cell>
          <cell r="BK195">
            <v>0.190475345710919</v>
          </cell>
          <cell r="BL195">
            <v>0.138886</v>
          </cell>
          <cell r="BM195">
            <v>0.138886</v>
          </cell>
          <cell r="BN195">
            <v>0.138885811</v>
          </cell>
        </row>
        <row r="196">
          <cell r="A196" t="str">
            <v>Poland</v>
          </cell>
          <cell r="B196" t="str">
            <v>POL</v>
          </cell>
          <cell r="C196" t="str">
            <v>Marine protected areas (% of territorial waters)</v>
          </cell>
          <cell r="D196" t="str">
            <v>ER.MRN.PTMR.ZS</v>
          </cell>
        </row>
        <row r="196">
          <cell r="BI196">
            <v>22.57274867</v>
          </cell>
          <cell r="BJ196">
            <v>22.5718228259043</v>
          </cell>
          <cell r="BK196">
            <v>22.5718228259043</v>
          </cell>
          <cell r="BL196">
            <v>22.57243</v>
          </cell>
          <cell r="BM196">
            <v>22.57247</v>
          </cell>
          <cell r="BN196">
            <v>22.57246971</v>
          </cell>
        </row>
        <row r="197">
          <cell r="A197" t="str">
            <v>Pre-demographic dividend</v>
          </cell>
          <cell r="B197" t="str">
            <v>PRE</v>
          </cell>
          <cell r="C197" t="str">
            <v>Marine protected areas (% of territorial waters)</v>
          </cell>
          <cell r="D197" t="str">
            <v>ER.MRN.PTMR.ZS</v>
          </cell>
        </row>
        <row r="198">
          <cell r="A198" t="str">
            <v>Puerto Rico</v>
          </cell>
          <cell r="B198" t="str">
            <v>PRI</v>
          </cell>
          <cell r="C198" t="str">
            <v>Marine protected areas (% of territorial waters)</v>
          </cell>
          <cell r="D198" t="str">
            <v>ER.MRN.PTMR.ZS</v>
          </cell>
        </row>
        <row r="198">
          <cell r="BI198">
            <v>1.746109145</v>
          </cell>
          <cell r="BJ198">
            <v>1.74720503989319</v>
          </cell>
          <cell r="BK198">
            <v>1.74720503989319</v>
          </cell>
          <cell r="BL198">
            <v>1.747204</v>
          </cell>
          <cell r="BM198">
            <v>1.813428</v>
          </cell>
          <cell r="BN198">
            <v>1.817150354</v>
          </cell>
        </row>
        <row r="199">
          <cell r="A199" t="str">
            <v>Korea, Dem. People's Rep.</v>
          </cell>
          <cell r="B199" t="str">
            <v>PRK</v>
          </cell>
          <cell r="C199" t="str">
            <v>Marine protected areas (% of territorial waters)</v>
          </cell>
          <cell r="D199" t="str">
            <v>ER.MRN.PTMR.ZS</v>
          </cell>
        </row>
        <row r="199">
          <cell r="BI199">
            <v>0.022420113</v>
          </cell>
          <cell r="BJ199">
            <v>0.0220855166086922</v>
          </cell>
          <cell r="BK199">
            <v>0.0220855166086922</v>
          </cell>
          <cell r="BL199">
            <v>0.022085</v>
          </cell>
          <cell r="BM199">
            <v>0.022085</v>
          </cell>
          <cell r="BN199">
            <v>0.022085465</v>
          </cell>
        </row>
        <row r="200">
          <cell r="A200" t="str">
            <v>Portugal</v>
          </cell>
          <cell r="B200" t="str">
            <v>PRT</v>
          </cell>
          <cell r="C200" t="str">
            <v>Marine protected areas (% of territorial waters)</v>
          </cell>
          <cell r="D200" t="str">
            <v>ER.MRN.PTMR.ZS</v>
          </cell>
        </row>
        <row r="200">
          <cell r="BI200">
            <v>8.356609453</v>
          </cell>
          <cell r="BJ200">
            <v>16.5639347523567</v>
          </cell>
          <cell r="BK200">
            <v>16.5639347523567</v>
          </cell>
          <cell r="BL200">
            <v>16.5646</v>
          </cell>
          <cell r="BM200">
            <v>16.81832</v>
          </cell>
          <cell r="BN200">
            <v>16.81914139</v>
          </cell>
        </row>
        <row r="201">
          <cell r="A201" t="str">
            <v>Paraguay</v>
          </cell>
          <cell r="B201" t="str">
            <v>PRY</v>
          </cell>
          <cell r="C201" t="str">
            <v>Marine protected areas (% of territorial waters)</v>
          </cell>
          <cell r="D201" t="str">
            <v>ER.MRN.PTMR.ZS</v>
          </cell>
        </row>
        <row r="202">
          <cell r="A202" t="str">
            <v>West Bank and Gaza</v>
          </cell>
          <cell r="B202" t="str">
            <v>PSE</v>
          </cell>
          <cell r="C202" t="str">
            <v>Marine protected areas (% of territorial waters)</v>
          </cell>
          <cell r="D202" t="str">
            <v>ER.MRN.PTMR.ZS</v>
          </cell>
        </row>
        <row r="203">
          <cell r="A203" t="str">
            <v>Pacific island small states</v>
          </cell>
          <cell r="B203" t="str">
            <v>PSS</v>
          </cell>
          <cell r="C203" t="str">
            <v>Marine protected areas (% of territorial waters)</v>
          </cell>
          <cell r="D203" t="str">
            <v>ER.MRN.PTMR.ZS</v>
          </cell>
        </row>
        <row r="203">
          <cell r="BI203">
            <v>1.06815911842669</v>
          </cell>
          <cell r="BJ203">
            <v>1.0683910239058</v>
          </cell>
          <cell r="BK203">
            <v>1.0683910239058</v>
          </cell>
        </row>
        <row r="204">
          <cell r="A204" t="str">
            <v>Post-demographic dividend</v>
          </cell>
          <cell r="B204" t="str">
            <v>PST</v>
          </cell>
          <cell r="C204" t="str">
            <v>Marine protected areas (% of territorial waters)</v>
          </cell>
          <cell r="D204" t="str">
            <v>ER.MRN.PTMR.ZS</v>
          </cell>
        </row>
        <row r="204">
          <cell r="BI204">
            <v>24.2384324452831</v>
          </cell>
          <cell r="BJ204">
            <v>24.7723173029723</v>
          </cell>
          <cell r="BK204">
            <v>24.8424226528843</v>
          </cell>
        </row>
        <row r="205">
          <cell r="A205" t="str">
            <v>French Polynesia</v>
          </cell>
          <cell r="B205" t="str">
            <v>PYF</v>
          </cell>
          <cell r="C205" t="str">
            <v>Marine protected areas (% of territorial waters)</v>
          </cell>
          <cell r="D205" t="str">
            <v>ER.MRN.PTMR.ZS</v>
          </cell>
        </row>
        <row r="205">
          <cell r="BI205">
            <v>0.004316575</v>
          </cell>
          <cell r="BJ205">
            <v>0.00431538936782624</v>
          </cell>
          <cell r="BK205">
            <v>0.00431538936782624</v>
          </cell>
          <cell r="BL205">
            <v>0.004315</v>
          </cell>
          <cell r="BM205">
            <v>0.004315</v>
          </cell>
          <cell r="BN205">
            <v>0.042181484</v>
          </cell>
        </row>
        <row r="206">
          <cell r="A206" t="str">
            <v>Qatar</v>
          </cell>
          <cell r="B206" t="str">
            <v>QAT</v>
          </cell>
          <cell r="C206" t="str">
            <v>Marine protected areas (% of territorial waters)</v>
          </cell>
          <cell r="D206" t="str">
            <v>ER.MRN.PTMR.ZS</v>
          </cell>
        </row>
        <row r="206">
          <cell r="BI206">
            <v>0.181319695</v>
          </cell>
          <cell r="BJ206">
            <v>1.68232793319086</v>
          </cell>
          <cell r="BK206">
            <v>1.68232793319086</v>
          </cell>
          <cell r="BL206">
            <v>1.682346</v>
          </cell>
          <cell r="BM206">
            <v>2.292062</v>
          </cell>
          <cell r="BN206">
            <v>2.292061567</v>
          </cell>
        </row>
        <row r="207">
          <cell r="A207" t="str">
            <v>Romania</v>
          </cell>
          <cell r="B207" t="str">
            <v>ROU</v>
          </cell>
          <cell r="C207" t="str">
            <v>Marine protected areas (% of territorial waters)</v>
          </cell>
          <cell r="D207" t="str">
            <v>ER.MRN.PTMR.ZS</v>
          </cell>
        </row>
        <row r="207">
          <cell r="BI207">
            <v>8.426852898</v>
          </cell>
          <cell r="BJ207">
            <v>23.0963049640615</v>
          </cell>
          <cell r="BK207">
            <v>23.0963049640615</v>
          </cell>
          <cell r="BL207">
            <v>23.09595</v>
          </cell>
          <cell r="BM207">
            <v>23.09858</v>
          </cell>
          <cell r="BN207">
            <v>23.09858322</v>
          </cell>
        </row>
        <row r="208">
          <cell r="A208" t="str">
            <v>Russian Federation</v>
          </cell>
          <cell r="B208" t="str">
            <v>RUS</v>
          </cell>
          <cell r="C208" t="str">
            <v>Marine protected areas (% of territorial waters)</v>
          </cell>
          <cell r="D208" t="str">
            <v>ER.MRN.PTMR.ZS</v>
          </cell>
        </row>
        <row r="208">
          <cell r="BI208">
            <v>2.974555675</v>
          </cell>
          <cell r="BJ208">
            <v>2.97456010539994</v>
          </cell>
          <cell r="BK208">
            <v>2.97456010539994</v>
          </cell>
          <cell r="BL208">
            <v>2.97456</v>
          </cell>
          <cell r="BM208">
            <v>2.97456</v>
          </cell>
          <cell r="BN208">
            <v>2.243342161</v>
          </cell>
        </row>
        <row r="209">
          <cell r="A209" t="str">
            <v>Rwanda</v>
          </cell>
          <cell r="B209" t="str">
            <v>RWA</v>
          </cell>
          <cell r="C209" t="str">
            <v>Marine protected areas (% of territorial waters)</v>
          </cell>
          <cell r="D209" t="str">
            <v>ER.MRN.PTMR.ZS</v>
          </cell>
        </row>
        <row r="210">
          <cell r="A210" t="str">
            <v>South Asia</v>
          </cell>
          <cell r="B210" t="str">
            <v>SAS</v>
          </cell>
          <cell r="C210" t="str">
            <v>Marine protected areas (% of territorial waters)</v>
          </cell>
          <cell r="D210" t="str">
            <v>ER.MRN.PTMR.ZS</v>
          </cell>
        </row>
        <row r="210">
          <cell r="BI210">
            <v>0.457762834538541</v>
          </cell>
          <cell r="BJ210">
            <v>0.458209904600098</v>
          </cell>
          <cell r="BK210">
            <v>0.457745869298792</v>
          </cell>
        </row>
        <row r="211">
          <cell r="A211" t="str">
            <v>Saudi Arabia</v>
          </cell>
          <cell r="B211" t="str">
            <v>SAU</v>
          </cell>
          <cell r="C211" t="str">
            <v>Marine protected areas (% of territorial waters)</v>
          </cell>
          <cell r="D211" t="str">
            <v>ER.MRN.PTMR.ZS</v>
          </cell>
        </row>
        <row r="211">
          <cell r="BI211">
            <v>1.526743887</v>
          </cell>
          <cell r="BJ211">
            <v>2.49410110479624</v>
          </cell>
          <cell r="BK211">
            <v>2.49410110479624</v>
          </cell>
          <cell r="BL211">
            <v>2.494099</v>
          </cell>
          <cell r="BM211">
            <v>2.494099</v>
          </cell>
          <cell r="BN211">
            <v>2.494098663</v>
          </cell>
        </row>
        <row r="212">
          <cell r="A212" t="str">
            <v>Sudan</v>
          </cell>
          <cell r="B212" t="str">
            <v>SDN</v>
          </cell>
          <cell r="C212" t="str">
            <v>Marine protected areas (% of territorial waters)</v>
          </cell>
          <cell r="D212" t="str">
            <v>ER.MRN.PTMR.ZS</v>
          </cell>
        </row>
        <row r="212">
          <cell r="BI212">
            <v>15.9645193</v>
          </cell>
          <cell r="BJ212">
            <v>15.9643552354566</v>
          </cell>
          <cell r="BK212">
            <v>15.9643552354566</v>
          </cell>
          <cell r="BL212">
            <v>15.96444</v>
          </cell>
          <cell r="BM212">
            <v>15.96444</v>
          </cell>
          <cell r="BN212">
            <v>15.96443939</v>
          </cell>
        </row>
        <row r="213">
          <cell r="A213" t="str">
            <v>Senegal</v>
          </cell>
          <cell r="B213" t="str">
            <v>SEN</v>
          </cell>
          <cell r="C213" t="str">
            <v>Marine protected areas (% of territorial waters)</v>
          </cell>
          <cell r="D213" t="str">
            <v>ER.MRN.PTMR.ZS</v>
          </cell>
        </row>
        <row r="213">
          <cell r="BI213">
            <v>1.102720254</v>
          </cell>
          <cell r="BJ213">
            <v>1.11482648349117</v>
          </cell>
          <cell r="BK213">
            <v>1.11482648349117</v>
          </cell>
          <cell r="BL213">
            <v>1.114824</v>
          </cell>
          <cell r="BM213">
            <v>1.114824</v>
          </cell>
          <cell r="BN213">
            <v>1.851562619</v>
          </cell>
        </row>
        <row r="214">
          <cell r="A214" t="str">
            <v>Singapore</v>
          </cell>
          <cell r="B214" t="str">
            <v>SGP</v>
          </cell>
          <cell r="C214" t="str">
            <v>Marine protected areas (% of territorial waters)</v>
          </cell>
          <cell r="D214" t="str">
            <v>ER.MRN.PTMR.ZS</v>
          </cell>
        </row>
        <row r="214">
          <cell r="BJ214">
            <v>0.0131785692156559</v>
          </cell>
          <cell r="BK214">
            <v>0.0131785692156559</v>
          </cell>
          <cell r="BL214">
            <v>0.013184</v>
          </cell>
          <cell r="BM214">
            <v>0.013184</v>
          </cell>
          <cell r="BN214">
            <v>0.013184012</v>
          </cell>
        </row>
        <row r="215">
          <cell r="A215" t="str">
            <v>Solomon Islands</v>
          </cell>
          <cell r="B215" t="str">
            <v>SLB</v>
          </cell>
          <cell r="C215" t="str">
            <v>Marine protected areas (% of territorial waters)</v>
          </cell>
          <cell r="D215" t="str">
            <v>ER.MRN.PTMR.ZS</v>
          </cell>
        </row>
        <row r="215">
          <cell r="BI215">
            <v>0.118030274</v>
          </cell>
          <cell r="BJ215">
            <v>0.118055184897544</v>
          </cell>
          <cell r="BK215">
            <v>0.118055184897544</v>
          </cell>
          <cell r="BL215">
            <v>0.11675</v>
          </cell>
          <cell r="BM215">
            <v>0.11675</v>
          </cell>
          <cell r="BN215">
            <v>0.116749495</v>
          </cell>
        </row>
        <row r="216">
          <cell r="A216" t="str">
            <v>Sierra Leone</v>
          </cell>
          <cell r="B216" t="str">
            <v>SLE</v>
          </cell>
          <cell r="C216" t="str">
            <v>Marine protected areas (% of territorial waters)</v>
          </cell>
          <cell r="D216" t="str">
            <v>ER.MRN.PTMR.ZS</v>
          </cell>
        </row>
        <row r="216">
          <cell r="BI216">
            <v>0.537853547</v>
          </cell>
          <cell r="BJ216">
            <v>0.537561270535741</v>
          </cell>
          <cell r="BK216">
            <v>0.537561270535741</v>
          </cell>
          <cell r="BL216">
            <v>0.537563</v>
          </cell>
          <cell r="BM216">
            <v>0.537563</v>
          </cell>
          <cell r="BN216">
            <v>1.627439499</v>
          </cell>
        </row>
        <row r="217">
          <cell r="A217" t="str">
            <v>El Salvador</v>
          </cell>
          <cell r="B217" t="str">
            <v>SLV</v>
          </cell>
          <cell r="C217" t="str">
            <v>Marine protected areas (% of territorial waters)</v>
          </cell>
          <cell r="D217" t="str">
            <v>ER.MRN.PTMR.ZS</v>
          </cell>
        </row>
        <row r="217">
          <cell r="BI217">
            <v>0.705660137</v>
          </cell>
          <cell r="BJ217">
            <v>0.705446690690414</v>
          </cell>
          <cell r="BK217">
            <v>0.705446690690414</v>
          </cell>
          <cell r="BL217">
            <v>0.705446</v>
          </cell>
          <cell r="BM217">
            <v>0.707033</v>
          </cell>
          <cell r="BN217">
            <v>0.707033455</v>
          </cell>
        </row>
        <row r="218">
          <cell r="A218" t="str">
            <v>San Marino</v>
          </cell>
          <cell r="B218" t="str">
            <v>SMR</v>
          </cell>
          <cell r="C218" t="str">
            <v>Marine protected areas (% of territorial waters)</v>
          </cell>
          <cell r="D218" t="str">
            <v>ER.MRN.PTMR.ZS</v>
          </cell>
        </row>
        <row r="219">
          <cell r="A219" t="str">
            <v>Somalia</v>
          </cell>
          <cell r="B219" t="str">
            <v>SOM</v>
          </cell>
          <cell r="C219" t="str">
            <v>Marine protected areas (% of territorial waters)</v>
          </cell>
          <cell r="D219" t="str">
            <v>ER.MRN.PTMR.ZS</v>
          </cell>
        </row>
        <row r="220">
          <cell r="A220" t="str">
            <v>Serbia</v>
          </cell>
          <cell r="B220" t="str">
            <v>SRB</v>
          </cell>
          <cell r="C220" t="str">
            <v>Marine protected areas (% of territorial waters)</v>
          </cell>
          <cell r="D220" t="str">
            <v>ER.MRN.PTMR.ZS</v>
          </cell>
        </row>
        <row r="221">
          <cell r="A221" t="str">
            <v>Sub-Saharan Africa (excluding high income)</v>
          </cell>
          <cell r="B221" t="str">
            <v>SSA</v>
          </cell>
          <cell r="C221" t="str">
            <v>Marine protected areas (% of territorial waters)</v>
          </cell>
          <cell r="D221" t="str">
            <v>ER.MRN.PTMR.ZS</v>
          </cell>
        </row>
        <row r="222">
          <cell r="A222" t="str">
            <v>South Sudan</v>
          </cell>
          <cell r="B222" t="str">
            <v>SSD</v>
          </cell>
          <cell r="C222" t="str">
            <v>Marine protected areas (% of territorial waters)</v>
          </cell>
          <cell r="D222" t="str">
            <v>ER.MRN.PTMR.ZS</v>
          </cell>
        </row>
        <row r="223">
          <cell r="A223" t="str">
            <v>Sub-Saharan Africa</v>
          </cell>
          <cell r="B223" t="str">
            <v>SSF</v>
          </cell>
          <cell r="C223" t="str">
            <v>Marine protected areas (% of territorial waters)</v>
          </cell>
          <cell r="D223" t="str">
            <v>ER.MRN.PTMR.ZS</v>
          </cell>
        </row>
        <row r="224">
          <cell r="A224" t="str">
            <v>Small states</v>
          </cell>
          <cell r="B224" t="str">
            <v>SST</v>
          </cell>
          <cell r="C224" t="str">
            <v>Marine protected areas (% of territorial waters)</v>
          </cell>
          <cell r="D224" t="str">
            <v>ER.MRN.PTMR.ZS</v>
          </cell>
        </row>
        <row r="224">
          <cell r="BI224">
            <v>1.87519706043752</v>
          </cell>
          <cell r="BJ224">
            <v>5.82994165111412</v>
          </cell>
          <cell r="BK224">
            <v>5.82994464696887</v>
          </cell>
        </row>
        <row r="225">
          <cell r="A225" t="str">
            <v>Sao Tome and Principe</v>
          </cell>
          <cell r="B225" t="str">
            <v>STP</v>
          </cell>
          <cell r="C225" t="str">
            <v>Marine protected areas (% of territorial waters)</v>
          </cell>
          <cell r="D225" t="str">
            <v>ER.MRN.PTMR.ZS</v>
          </cell>
        </row>
        <row r="225">
          <cell r="BI225">
            <v>0.026573694</v>
          </cell>
          <cell r="BJ225">
            <v>0.0267864929962601</v>
          </cell>
          <cell r="BK225">
            <v>0.0267864929962601</v>
          </cell>
          <cell r="BL225">
            <v>0.026786</v>
          </cell>
          <cell r="BM225">
            <v>0.026786</v>
          </cell>
          <cell r="BN225">
            <v>0.026786458</v>
          </cell>
        </row>
        <row r="226">
          <cell r="A226" t="str">
            <v>Suriname</v>
          </cell>
          <cell r="B226" t="str">
            <v>SUR</v>
          </cell>
          <cell r="C226" t="str">
            <v>Marine protected areas (% of territorial waters)</v>
          </cell>
          <cell r="D226" t="str">
            <v>ER.MRN.PTMR.ZS</v>
          </cell>
        </row>
        <row r="226">
          <cell r="BI226">
            <v>1.543279605</v>
          </cell>
          <cell r="BJ226">
            <v>1.54322371356405</v>
          </cell>
          <cell r="BK226">
            <v>1.54322371356405</v>
          </cell>
          <cell r="BL226">
            <v>1.543224</v>
          </cell>
          <cell r="BM226">
            <v>1.543224</v>
          </cell>
          <cell r="BN226">
            <v>1.543223858</v>
          </cell>
        </row>
        <row r="227">
          <cell r="A227" t="str">
            <v>Slovak Republic</v>
          </cell>
          <cell r="B227" t="str">
            <v>SVK</v>
          </cell>
          <cell r="C227" t="str">
            <v>Marine protected areas (% of territorial waters)</v>
          </cell>
          <cell r="D227" t="str">
            <v>ER.MRN.PTMR.ZS</v>
          </cell>
        </row>
        <row r="228">
          <cell r="A228" t="str">
            <v>Slovenia</v>
          </cell>
          <cell r="B228" t="str">
            <v>SVN</v>
          </cell>
          <cell r="C228" t="str">
            <v>Marine protected areas (% of territorial waters)</v>
          </cell>
          <cell r="D228" t="str">
            <v>ER.MRN.PTMR.ZS</v>
          </cell>
        </row>
        <row r="228">
          <cell r="BI228">
            <v>100</v>
          </cell>
          <cell r="BJ228">
            <v>100</v>
          </cell>
          <cell r="BK228">
            <v>213.425085245979</v>
          </cell>
          <cell r="BL228">
            <v>100</v>
          </cell>
          <cell r="BM228">
            <v>2.313674</v>
          </cell>
          <cell r="BN228">
            <v>2.31366992</v>
          </cell>
        </row>
        <row r="229">
          <cell r="A229" t="str">
            <v>Sweden</v>
          </cell>
          <cell r="B229" t="str">
            <v>SWE</v>
          </cell>
          <cell r="C229" t="str">
            <v>Marine protected areas (% of territorial waters)</v>
          </cell>
          <cell r="D229" t="str">
            <v>ER.MRN.PTMR.ZS</v>
          </cell>
        </row>
        <row r="229">
          <cell r="BI229">
            <v>8.204257955</v>
          </cell>
          <cell r="BJ229">
            <v>15.2131849830871</v>
          </cell>
          <cell r="BK229">
            <v>15.2131849830871</v>
          </cell>
          <cell r="BL229">
            <v>15.36861</v>
          </cell>
          <cell r="BM229">
            <v>15.37623</v>
          </cell>
          <cell r="BN229">
            <v>15.76342773</v>
          </cell>
        </row>
        <row r="230">
          <cell r="A230" t="str">
            <v>Eswatini</v>
          </cell>
          <cell r="B230" t="str">
            <v>SWZ</v>
          </cell>
          <cell r="C230" t="str">
            <v>Marine protected areas (% of territorial waters)</v>
          </cell>
          <cell r="D230" t="str">
            <v>ER.MRN.PTMR.ZS</v>
          </cell>
        </row>
        <row r="231">
          <cell r="A231" t="str">
            <v>Sint Maarten (Dutch part)</v>
          </cell>
          <cell r="B231" t="str">
            <v>SXM</v>
          </cell>
          <cell r="C231" t="str">
            <v>Marine protected areas (% of territorial waters)</v>
          </cell>
          <cell r="D231" t="str">
            <v>ER.MRN.PTMR.ZS</v>
          </cell>
        </row>
        <row r="231">
          <cell r="BI231">
            <v>5.427135678</v>
          </cell>
          <cell r="BJ231">
            <v>8.69125972364776</v>
          </cell>
          <cell r="BK231">
            <v>8.69125972364776</v>
          </cell>
          <cell r="BL231">
            <v>8.699403</v>
          </cell>
          <cell r="BM231">
            <v>8.699418</v>
          </cell>
          <cell r="BN231">
            <v>8.699419975</v>
          </cell>
        </row>
        <row r="232">
          <cell r="A232" t="str">
            <v>Seychelles</v>
          </cell>
          <cell r="B232" t="str">
            <v>SYC</v>
          </cell>
          <cell r="C232" t="str">
            <v>Marine protected areas (% of territorial waters)</v>
          </cell>
          <cell r="D232" t="str">
            <v>ER.MRN.PTMR.ZS</v>
          </cell>
        </row>
        <row r="232">
          <cell r="BI232">
            <v>0.036096789</v>
          </cell>
          <cell r="BJ232">
            <v>0.0361027859453036</v>
          </cell>
          <cell r="BK232">
            <v>0.0361027859453036</v>
          </cell>
          <cell r="BL232">
            <v>15.65658</v>
          </cell>
          <cell r="BM232">
            <v>32.81502</v>
          </cell>
          <cell r="BN232">
            <v>32.8150177</v>
          </cell>
        </row>
        <row r="233">
          <cell r="A233" t="str">
            <v>Syrian Arab Republic</v>
          </cell>
          <cell r="B233" t="str">
            <v>SYR</v>
          </cell>
          <cell r="C233" t="str">
            <v>Marine protected areas (% of territorial waters)</v>
          </cell>
          <cell r="D233" t="str">
            <v>ER.MRN.PTMR.ZS</v>
          </cell>
        </row>
        <row r="233">
          <cell r="BI233">
            <v>0.245011565</v>
          </cell>
          <cell r="BJ233">
            <v>0.246979556483572</v>
          </cell>
          <cell r="BK233">
            <v>0.246979556483572</v>
          </cell>
          <cell r="BL233">
            <v>0.246989</v>
          </cell>
          <cell r="BM233">
            <v>0.246989</v>
          </cell>
          <cell r="BN233">
            <v>0.246988833</v>
          </cell>
        </row>
        <row r="234">
          <cell r="A234" t="str">
            <v>Turks and Caicos Islands</v>
          </cell>
          <cell r="B234" t="str">
            <v>TCA</v>
          </cell>
          <cell r="C234" t="str">
            <v>Marine protected areas (% of territorial waters)</v>
          </cell>
          <cell r="D234" t="str">
            <v>ER.MRN.PTMR.ZS</v>
          </cell>
        </row>
        <row r="234">
          <cell r="BI234">
            <v>0.09724965</v>
          </cell>
          <cell r="BJ234">
            <v>0.0971332601341424</v>
          </cell>
          <cell r="BK234">
            <v>0.0971332601341424</v>
          </cell>
          <cell r="BL234">
            <v>0.097133</v>
          </cell>
          <cell r="BM234">
            <v>0.097133</v>
          </cell>
          <cell r="BN234">
            <v>0.097133152</v>
          </cell>
        </row>
        <row r="235">
          <cell r="A235" t="str">
            <v>Chad</v>
          </cell>
          <cell r="B235" t="str">
            <v>TCD</v>
          </cell>
          <cell r="C235" t="str">
            <v>Marine protected areas (% of territorial waters)</v>
          </cell>
          <cell r="D235" t="str">
            <v>ER.MRN.PTMR.ZS</v>
          </cell>
        </row>
        <row r="236">
          <cell r="A236" t="str">
            <v>East Asia &amp; Pacific (IDA &amp; IBRD countries)</v>
          </cell>
          <cell r="B236" t="str">
            <v>TEA</v>
          </cell>
          <cell r="C236" t="str">
            <v>Marine protected areas (% of territorial waters)</v>
          </cell>
          <cell r="D236" t="str">
            <v>ER.MRN.PTMR.ZS</v>
          </cell>
        </row>
        <row r="236">
          <cell r="BI236">
            <v>3.050165056337</v>
          </cell>
          <cell r="BJ236">
            <v>4.27747402295322</v>
          </cell>
          <cell r="BK236">
            <v>4.27747061004477</v>
          </cell>
        </row>
        <row r="237">
          <cell r="A237" t="str">
            <v>Europe &amp; Central Asia (IDA &amp; IBRD countries)</v>
          </cell>
          <cell r="B237" t="str">
            <v>TEC</v>
          </cell>
          <cell r="C237" t="str">
            <v>Marine protected areas (% of territorial waters)</v>
          </cell>
          <cell r="D237" t="str">
            <v>ER.MRN.PTMR.ZS</v>
          </cell>
        </row>
        <row r="237">
          <cell r="BI237">
            <v>3.0132716586245</v>
          </cell>
          <cell r="BJ237">
            <v>3.15864249307366</v>
          </cell>
          <cell r="BK237">
            <v>3.15865033366754</v>
          </cell>
        </row>
        <row r="238">
          <cell r="A238" t="str">
            <v>Togo</v>
          </cell>
          <cell r="B238" t="str">
            <v>TGO</v>
          </cell>
          <cell r="C238" t="str">
            <v>Marine protected areas (% of territorial waters)</v>
          </cell>
          <cell r="D238" t="str">
            <v>ER.MRN.PTMR.ZS</v>
          </cell>
        </row>
        <row r="238">
          <cell r="BI238">
            <v>0.199730686</v>
          </cell>
          <cell r="BJ238">
            <v>0.199648310814398</v>
          </cell>
          <cell r="BK238">
            <v>0.199648310814398</v>
          </cell>
          <cell r="BL238">
            <v>0.199649</v>
          </cell>
          <cell r="BM238">
            <v>0.199649</v>
          </cell>
          <cell r="BN238">
            <v>0.199649096</v>
          </cell>
        </row>
        <row r="239">
          <cell r="A239" t="str">
            <v>Thailand</v>
          </cell>
          <cell r="B239" t="str">
            <v>THA</v>
          </cell>
          <cell r="C239" t="str">
            <v>Marine protected areas (% of territorial waters)</v>
          </cell>
          <cell r="D239" t="str">
            <v>ER.MRN.PTMR.ZS</v>
          </cell>
        </row>
        <row r="239">
          <cell r="BI239">
            <v>1.881452831</v>
          </cell>
          <cell r="BJ239">
            <v>1.88138445843919</v>
          </cell>
          <cell r="BK239">
            <v>1.88138445843919</v>
          </cell>
          <cell r="BL239">
            <v>1.881387</v>
          </cell>
          <cell r="BM239">
            <v>4.370125</v>
          </cell>
          <cell r="BN239">
            <v>4.443102837</v>
          </cell>
        </row>
        <row r="240">
          <cell r="A240" t="str">
            <v>Tajikistan</v>
          </cell>
          <cell r="B240" t="str">
            <v>TJK</v>
          </cell>
          <cell r="C240" t="str">
            <v>Marine protected areas (% of territorial waters)</v>
          </cell>
          <cell r="D240" t="str">
            <v>ER.MRN.PTMR.ZS</v>
          </cell>
        </row>
        <row r="241">
          <cell r="A241" t="str">
            <v>Turkmenistan</v>
          </cell>
          <cell r="B241" t="str">
            <v>TKM</v>
          </cell>
          <cell r="C241" t="str">
            <v>Marine protected areas (% of territorial waters)</v>
          </cell>
          <cell r="D241" t="str">
            <v>ER.MRN.PTMR.ZS</v>
          </cell>
        </row>
        <row r="241">
          <cell r="BI241">
            <v>2.994150365</v>
          </cell>
          <cell r="BJ241">
            <v>2.99386284449424</v>
          </cell>
          <cell r="BK241">
            <v>2.99386284449424</v>
          </cell>
          <cell r="BL241">
            <v>2.993857</v>
          </cell>
          <cell r="BM241">
            <v>2.993857</v>
          </cell>
          <cell r="BN241">
            <v>2.993856668</v>
          </cell>
        </row>
        <row r="242">
          <cell r="A242" t="str">
            <v>Latin America &amp; the Caribbean (IDA &amp; IBRD countries)</v>
          </cell>
          <cell r="B242" t="str">
            <v>TLA</v>
          </cell>
          <cell r="C242" t="str">
            <v>Marine protected areas (% of territorial waters)</v>
          </cell>
          <cell r="D242" t="str">
            <v>ER.MRN.PTMR.ZS</v>
          </cell>
        </row>
        <row r="242">
          <cell r="BI242">
            <v>2.72785582854839</v>
          </cell>
          <cell r="BJ242">
            <v>17.6318357527614</v>
          </cell>
          <cell r="BK242">
            <v>17.6318357228469</v>
          </cell>
        </row>
        <row r="243">
          <cell r="A243" t="str">
            <v>Timor-Leste</v>
          </cell>
          <cell r="B243" t="str">
            <v>TLS</v>
          </cell>
          <cell r="C243" t="str">
            <v>Marine protected areas (% of territorial waters)</v>
          </cell>
          <cell r="D243" t="str">
            <v>ER.MRN.PTMR.ZS</v>
          </cell>
        </row>
        <row r="243">
          <cell r="BI243">
            <v>1.374075617</v>
          </cell>
          <cell r="BJ243">
            <v>1.3743454660287</v>
          </cell>
          <cell r="BK243">
            <v>1.3743454660287</v>
          </cell>
          <cell r="BL243">
            <v>1.37165</v>
          </cell>
          <cell r="BM243">
            <v>1.37165</v>
          </cell>
          <cell r="BN243">
            <v>1.371649981</v>
          </cell>
        </row>
        <row r="244">
          <cell r="A244" t="str">
            <v>Middle East &amp; North Africa (IDA &amp; IBRD countries)</v>
          </cell>
          <cell r="B244" t="str">
            <v>TMN</v>
          </cell>
          <cell r="C244" t="str">
            <v>Marine protected areas (% of territorial waters)</v>
          </cell>
          <cell r="D244" t="str">
            <v>ER.MRN.PTMR.ZS</v>
          </cell>
        </row>
        <row r="244">
          <cell r="BI244">
            <v>1.381625914031</v>
          </cell>
          <cell r="BJ244">
            <v>1.30563128087114</v>
          </cell>
          <cell r="BK244">
            <v>1.30563128087114</v>
          </cell>
        </row>
        <row r="245">
          <cell r="A245" t="str">
            <v>Tonga</v>
          </cell>
          <cell r="B245" t="str">
            <v>TON</v>
          </cell>
          <cell r="C245" t="str">
            <v>Marine protected areas (% of territorial waters)</v>
          </cell>
          <cell r="D245" t="str">
            <v>ER.MRN.PTMR.ZS</v>
          </cell>
        </row>
        <row r="245">
          <cell r="BI245">
            <v>1.505116498</v>
          </cell>
          <cell r="BJ245">
            <v>1.50513952862475</v>
          </cell>
          <cell r="BK245">
            <v>1.50513952862475</v>
          </cell>
          <cell r="BL245">
            <v>0.058384</v>
          </cell>
          <cell r="BM245">
            <v>0.058384</v>
          </cell>
          <cell r="BN245">
            <v>0.058384005</v>
          </cell>
        </row>
        <row r="246">
          <cell r="A246" t="str">
            <v>South Asia (IDA &amp; IBRD)</v>
          </cell>
          <cell r="B246" t="str">
            <v>TSA</v>
          </cell>
          <cell r="C246" t="str">
            <v>Marine protected areas (% of territorial waters)</v>
          </cell>
          <cell r="D246" t="str">
            <v>ER.MRN.PTMR.ZS</v>
          </cell>
        </row>
        <row r="246">
          <cell r="BI246">
            <v>0.457762834538541</v>
          </cell>
          <cell r="BJ246">
            <v>0.458209904600098</v>
          </cell>
          <cell r="BK246">
            <v>0.457745869298792</v>
          </cell>
        </row>
        <row r="247">
          <cell r="A247" t="str">
            <v>Sub-Saharan Africa (IDA &amp; IBRD countries)</v>
          </cell>
          <cell r="B247" t="str">
            <v>TSS</v>
          </cell>
          <cell r="C247" t="str">
            <v>Marine protected areas (% of territorial waters)</v>
          </cell>
          <cell r="D247" t="str">
            <v>ER.MRN.PTMR.ZS</v>
          </cell>
        </row>
        <row r="248">
          <cell r="A248" t="str">
            <v>Trinidad and Tobago</v>
          </cell>
          <cell r="B248" t="str">
            <v>TTO</v>
          </cell>
          <cell r="C248" t="str">
            <v>Marine protected areas (% of territorial waters)</v>
          </cell>
          <cell r="D248" t="str">
            <v>ER.MRN.PTMR.ZS</v>
          </cell>
        </row>
        <row r="248">
          <cell r="BI248">
            <v>0.048813631</v>
          </cell>
          <cell r="BJ248">
            <v>0.0489089122943094</v>
          </cell>
          <cell r="BK248">
            <v>0.0489089122943094</v>
          </cell>
          <cell r="BL248">
            <v>0.048909</v>
          </cell>
          <cell r="BM248">
            <v>0.048909</v>
          </cell>
          <cell r="BN248">
            <v>0.048908614</v>
          </cell>
        </row>
        <row r="249">
          <cell r="A249" t="str">
            <v>Tunisia</v>
          </cell>
          <cell r="B249" t="str">
            <v>TUN</v>
          </cell>
          <cell r="C249" t="str">
            <v>Marine protected areas (% of territorial waters)</v>
          </cell>
          <cell r="D249" t="str">
            <v>ER.MRN.PTMR.ZS</v>
          </cell>
        </row>
        <row r="249">
          <cell r="BI249">
            <v>1.04</v>
          </cell>
          <cell r="BJ249">
            <v>1.03551613107214</v>
          </cell>
          <cell r="BK249">
            <v>1.03551613107214</v>
          </cell>
          <cell r="BL249">
            <v>1.035521</v>
          </cell>
          <cell r="BM249">
            <v>1.035521</v>
          </cell>
          <cell r="BN249">
            <v>1.035521269</v>
          </cell>
        </row>
        <row r="250">
          <cell r="A250" t="str">
            <v>Turkiye</v>
          </cell>
          <cell r="B250" t="str">
            <v>TUR</v>
          </cell>
          <cell r="C250" t="str">
            <v>Marine protected areas (% of territorial waters)</v>
          </cell>
          <cell r="D250" t="str">
            <v>ER.MRN.PTMR.ZS</v>
          </cell>
        </row>
        <row r="250">
          <cell r="BI250">
            <v>0.105499246</v>
          </cell>
          <cell r="BJ250">
            <v>0.105570641629233</v>
          </cell>
          <cell r="BK250">
            <v>0.105570641629233</v>
          </cell>
          <cell r="BL250">
            <v>0.105571</v>
          </cell>
          <cell r="BM250">
            <v>0.105571</v>
          </cell>
          <cell r="BN250">
            <v>1.761303425</v>
          </cell>
        </row>
        <row r="251">
          <cell r="A251" t="str">
            <v>Tuvalu</v>
          </cell>
          <cell r="B251" t="str">
            <v>TUV</v>
          </cell>
          <cell r="C251" t="str">
            <v>Marine protected areas (% of territorial waters)</v>
          </cell>
          <cell r="D251" t="str">
            <v>ER.MRN.PTMR.ZS</v>
          </cell>
        </row>
        <row r="251">
          <cell r="BI251">
            <v>0.008471103</v>
          </cell>
          <cell r="BJ251">
            <v>0.00848309165420097</v>
          </cell>
          <cell r="BK251">
            <v>0.00848309165420097</v>
          </cell>
          <cell r="BL251">
            <v>0.02922</v>
          </cell>
          <cell r="BM251">
            <v>0.02922</v>
          </cell>
          <cell r="BN251">
            <v>0.029219836</v>
          </cell>
        </row>
        <row r="252">
          <cell r="A252" t="str">
            <v>Tanzania</v>
          </cell>
          <cell r="B252" t="str">
            <v>TZA</v>
          </cell>
          <cell r="C252" t="str">
            <v>Marine protected areas (% of territorial waters)</v>
          </cell>
          <cell r="D252" t="str">
            <v>ER.MRN.PTMR.ZS</v>
          </cell>
        </row>
        <row r="252">
          <cell r="BI252">
            <v>2.495788254</v>
          </cell>
          <cell r="BJ252">
            <v>3.01503117538247</v>
          </cell>
          <cell r="BK252">
            <v>3.01503117538247</v>
          </cell>
          <cell r="BL252">
            <v>3.015036</v>
          </cell>
          <cell r="BM252">
            <v>3.015036</v>
          </cell>
          <cell r="BN252">
            <v>3.015036106</v>
          </cell>
        </row>
        <row r="253">
          <cell r="A253" t="str">
            <v>Uganda</v>
          </cell>
          <cell r="B253" t="str">
            <v>UGA</v>
          </cell>
          <cell r="C253" t="str">
            <v>Marine protected areas (% of territorial waters)</v>
          </cell>
          <cell r="D253" t="str">
            <v>ER.MRN.PTMR.ZS</v>
          </cell>
        </row>
        <row r="254">
          <cell r="A254" t="str">
            <v>Ukraine</v>
          </cell>
          <cell r="B254" t="str">
            <v>UKR</v>
          </cell>
          <cell r="C254" t="str">
            <v>Marine protected areas (% of territorial waters)</v>
          </cell>
          <cell r="D254" t="str">
            <v>ER.MRN.PTMR.ZS</v>
          </cell>
        </row>
        <row r="254">
          <cell r="BI254">
            <v>3.415059478</v>
          </cell>
          <cell r="BJ254">
            <v>3.41515562380437</v>
          </cell>
          <cell r="BK254">
            <v>3.41515562380437</v>
          </cell>
          <cell r="BL254">
            <v>3.415151</v>
          </cell>
          <cell r="BM254">
            <v>3.415151</v>
          </cell>
          <cell r="BN254">
            <v>9.239787102</v>
          </cell>
        </row>
        <row r="255">
          <cell r="A255" t="str">
            <v>Upper middle income</v>
          </cell>
          <cell r="B255" t="str">
            <v>UMC</v>
          </cell>
          <cell r="C255" t="str">
            <v>Marine protected areas (% of territorial waters)</v>
          </cell>
          <cell r="D255" t="str">
            <v>ER.MRN.PTMR.ZS</v>
          </cell>
        </row>
        <row r="255">
          <cell r="BI255">
            <v>2.89163024845454</v>
          </cell>
          <cell r="BJ255">
            <v>8.33242581371929</v>
          </cell>
          <cell r="BK255">
            <v>8.33242586245162</v>
          </cell>
        </row>
        <row r="256">
          <cell r="A256" t="str">
            <v>Uruguay</v>
          </cell>
          <cell r="B256" t="str">
            <v>URY</v>
          </cell>
          <cell r="C256" t="str">
            <v>Marine protected areas (% of territorial waters)</v>
          </cell>
          <cell r="D256" t="str">
            <v>ER.MRN.PTMR.ZS</v>
          </cell>
        </row>
        <row r="256">
          <cell r="BI256">
            <v>0.716383034</v>
          </cell>
          <cell r="BJ256">
            <v>0.716039761481013</v>
          </cell>
          <cell r="BK256">
            <v>0.716039761481013</v>
          </cell>
          <cell r="BL256">
            <v>0.71604</v>
          </cell>
          <cell r="BM256">
            <v>0.752423</v>
          </cell>
          <cell r="BN256">
            <v>0.752423048</v>
          </cell>
        </row>
        <row r="257">
          <cell r="A257" t="str">
            <v>United States</v>
          </cell>
          <cell r="B257" t="str">
            <v>USA</v>
          </cell>
          <cell r="C257" t="str">
            <v>Marine protected areas (% of territorial waters)</v>
          </cell>
          <cell r="D257" t="str">
            <v>ER.MRN.PTMR.ZS</v>
          </cell>
        </row>
        <row r="257">
          <cell r="BI257">
            <v>41.08291724</v>
          </cell>
          <cell r="BJ257">
            <v>41.0574077685482</v>
          </cell>
          <cell r="BK257">
            <v>41.0574077685482</v>
          </cell>
          <cell r="BL257">
            <v>41.05742</v>
          </cell>
          <cell r="BM257">
            <v>37.3732</v>
          </cell>
          <cell r="BN257">
            <v>19.04817963</v>
          </cell>
        </row>
        <row r="258">
          <cell r="A258" t="str">
            <v>Uzbekistan</v>
          </cell>
          <cell r="B258" t="str">
            <v>UZB</v>
          </cell>
          <cell r="C258" t="str">
            <v>Marine protected areas (% of territorial waters)</v>
          </cell>
          <cell r="D258" t="str">
            <v>ER.MRN.PTMR.ZS</v>
          </cell>
        </row>
        <row r="259">
          <cell r="A259" t="str">
            <v>St. Vincent and the Grenadines</v>
          </cell>
          <cell r="B259" t="str">
            <v>VCT</v>
          </cell>
          <cell r="C259" t="str">
            <v>Marine protected areas (% of territorial waters)</v>
          </cell>
          <cell r="D259" t="str">
            <v>ER.MRN.PTMR.ZS</v>
          </cell>
        </row>
        <row r="259">
          <cell r="BI259">
            <v>0.219112649</v>
          </cell>
          <cell r="BJ259">
            <v>0.220097096415405</v>
          </cell>
          <cell r="BK259">
            <v>0.220097096415405</v>
          </cell>
          <cell r="BL259">
            <v>0.220098</v>
          </cell>
          <cell r="BM259">
            <v>0.220098</v>
          </cell>
          <cell r="BN259">
            <v>0.220097497</v>
          </cell>
        </row>
        <row r="260">
          <cell r="A260" t="str">
            <v>Venezuela, RB</v>
          </cell>
          <cell r="B260" t="str">
            <v>VEN</v>
          </cell>
          <cell r="C260" t="str">
            <v>Marine protected areas (% of territorial waters)</v>
          </cell>
          <cell r="D260" t="str">
            <v>ER.MRN.PTMR.ZS</v>
          </cell>
        </row>
        <row r="260">
          <cell r="BI260">
            <v>3.485976129</v>
          </cell>
          <cell r="BJ260">
            <v>3.48596490918941</v>
          </cell>
          <cell r="BK260">
            <v>3.48596490918941</v>
          </cell>
          <cell r="BL260">
            <v>3.485964</v>
          </cell>
          <cell r="BM260">
            <v>4.349998</v>
          </cell>
          <cell r="BN260">
            <v>4.349997997</v>
          </cell>
        </row>
        <row r="261">
          <cell r="A261" t="str">
            <v>British Virgin Islands</v>
          </cell>
          <cell r="B261" t="str">
            <v>VGB</v>
          </cell>
          <cell r="C261" t="str">
            <v>Marine protected areas (% of territorial waters)</v>
          </cell>
          <cell r="D261" t="str">
            <v>ER.MRN.PTMR.ZS</v>
          </cell>
        </row>
        <row r="261">
          <cell r="BI261">
            <v>0.055880143</v>
          </cell>
          <cell r="BJ261">
            <v>0.00411569575364715</v>
          </cell>
          <cell r="BK261">
            <v>0.00411569575364715</v>
          </cell>
          <cell r="BL261">
            <v>0.004116</v>
          </cell>
          <cell r="BM261">
            <v>0.004116</v>
          </cell>
          <cell r="BN261">
            <v>0.004115671</v>
          </cell>
        </row>
        <row r="262">
          <cell r="A262" t="str">
            <v>Virgin Islands (U.S.)</v>
          </cell>
          <cell r="B262" t="str">
            <v>VIR</v>
          </cell>
          <cell r="C262" t="str">
            <v>Marine protected areas (% of territorial waters)</v>
          </cell>
          <cell r="D262" t="str">
            <v>ER.MRN.PTMR.ZS</v>
          </cell>
        </row>
        <row r="262">
          <cell r="BI262">
            <v>0.849285185</v>
          </cell>
          <cell r="BJ262">
            <v>0.850065911232453</v>
          </cell>
          <cell r="BK262">
            <v>0.850065911232453</v>
          </cell>
          <cell r="BL262">
            <v>0.85006</v>
          </cell>
          <cell r="BM262">
            <v>0.490335</v>
          </cell>
          <cell r="BN262">
            <v>0.852163732</v>
          </cell>
        </row>
        <row r="263">
          <cell r="A263" t="str">
            <v>Vietnam</v>
          </cell>
          <cell r="B263" t="str">
            <v>VNM</v>
          </cell>
          <cell r="C263" t="str">
            <v>Marine protected areas (% of territorial waters)</v>
          </cell>
          <cell r="D263" t="str">
            <v>ER.MRN.PTMR.ZS</v>
          </cell>
        </row>
        <row r="263">
          <cell r="BI263">
            <v>0.560849723</v>
          </cell>
          <cell r="BJ263">
            <v>0.560890835455187</v>
          </cell>
          <cell r="BK263">
            <v>0.560890835455187</v>
          </cell>
          <cell r="BL263">
            <v>0.560891</v>
          </cell>
          <cell r="BM263">
            <v>0.560891</v>
          </cell>
          <cell r="BN263">
            <v>0.560890615</v>
          </cell>
        </row>
        <row r="264">
          <cell r="A264" t="str">
            <v>Vanuatu</v>
          </cell>
          <cell r="B264" t="str">
            <v>VUT</v>
          </cell>
          <cell r="C264" t="str">
            <v>Marine protected areas (% of territorial waters)</v>
          </cell>
          <cell r="D264" t="str">
            <v>ER.MRN.PTMR.ZS</v>
          </cell>
        </row>
        <row r="264">
          <cell r="BI264">
            <v>0.007716134</v>
          </cell>
          <cell r="BJ264">
            <v>0.00763734601990884</v>
          </cell>
          <cell r="BK264">
            <v>0.00763734601990884</v>
          </cell>
          <cell r="BL264">
            <v>0.007637</v>
          </cell>
          <cell r="BM264">
            <v>0.007637</v>
          </cell>
          <cell r="BN264">
            <v>0.007637343</v>
          </cell>
        </row>
        <row r="265">
          <cell r="A265" t="str">
            <v>World</v>
          </cell>
          <cell r="B265" t="str">
            <v>WLD</v>
          </cell>
          <cell r="C265" t="str">
            <v>Marine protected areas (% of territorial waters)</v>
          </cell>
          <cell r="D265" t="str">
            <v>ER.MRN.PTMR.ZS</v>
          </cell>
        </row>
        <row r="265">
          <cell r="BI265">
            <v>8.7484241847301</v>
          </cell>
          <cell r="BJ265">
            <v>11.4607466798525</v>
          </cell>
          <cell r="BK265">
            <v>11.4801733240721</v>
          </cell>
        </row>
        <row r="266">
          <cell r="A266" t="str">
            <v>Samoa</v>
          </cell>
          <cell r="B266" t="str">
            <v>WSM</v>
          </cell>
          <cell r="C266" t="str">
            <v>Marine protected areas (% of territorial waters)</v>
          </cell>
          <cell r="D266" t="str">
            <v>ER.MRN.PTMR.ZS</v>
          </cell>
        </row>
        <row r="266">
          <cell r="BI266">
            <v>0.085408327</v>
          </cell>
          <cell r="BJ266">
            <v>0.0868040515315485</v>
          </cell>
          <cell r="BK266">
            <v>0.0868040515315485</v>
          </cell>
          <cell r="BL266">
            <v>0.086804</v>
          </cell>
          <cell r="BM266">
            <v>0.144013</v>
          </cell>
          <cell r="BN266">
            <v>0.144013375</v>
          </cell>
        </row>
        <row r="267">
          <cell r="A267" t="str">
            <v>Kosovo</v>
          </cell>
          <cell r="B267" t="str">
            <v>XKX</v>
          </cell>
          <cell r="C267" t="str">
            <v>Marine protected areas (% of territorial waters)</v>
          </cell>
          <cell r="D267" t="str">
            <v>ER.MRN.PTMR.ZS</v>
          </cell>
        </row>
        <row r="268">
          <cell r="A268" t="str">
            <v>Yemen, Rep.</v>
          </cell>
          <cell r="B268" t="str">
            <v>YEM</v>
          </cell>
          <cell r="C268" t="str">
            <v>Marine protected areas (% of territorial waters)</v>
          </cell>
          <cell r="D268" t="str">
            <v>ER.MRN.PTMR.ZS</v>
          </cell>
        </row>
        <row r="268">
          <cell r="BI268">
            <v>0.467506305</v>
          </cell>
          <cell r="BJ268">
            <v>0.46757350017511</v>
          </cell>
          <cell r="BK268">
            <v>0.46757350017511</v>
          </cell>
          <cell r="BL268">
            <v>0.467573</v>
          </cell>
          <cell r="BM268">
            <v>0.467573</v>
          </cell>
          <cell r="BN268">
            <v>0.467573524</v>
          </cell>
        </row>
        <row r="269">
          <cell r="A269" t="str">
            <v>South Africa</v>
          </cell>
          <cell r="B269" t="str">
            <v>ZAF</v>
          </cell>
          <cell r="C269" t="str">
            <v>Marine protected areas (% of territorial waters)</v>
          </cell>
          <cell r="D269" t="str">
            <v>ER.MRN.PTMR.ZS</v>
          </cell>
        </row>
        <row r="269">
          <cell r="BI269">
            <v>12.07881781</v>
          </cell>
          <cell r="BJ269">
            <v>12.0564621192386</v>
          </cell>
          <cell r="BK269">
            <v>12.0564621192386</v>
          </cell>
          <cell r="BL269">
            <v>14.5628</v>
          </cell>
          <cell r="BM269">
            <v>15.45991</v>
          </cell>
          <cell r="BN269">
            <v>15.49616146</v>
          </cell>
        </row>
        <row r="270">
          <cell r="A270" t="str">
            <v>Zambia</v>
          </cell>
          <cell r="B270" t="str">
            <v>ZMB</v>
          </cell>
          <cell r="C270" t="str">
            <v>Marine protected areas (% of territorial waters)</v>
          </cell>
          <cell r="D270" t="str">
            <v>ER.MRN.PTMR.ZS</v>
          </cell>
        </row>
        <row r="271">
          <cell r="A271" t="str">
            <v>Zimbabwe</v>
          </cell>
          <cell r="B271" t="str">
            <v>ZWE</v>
          </cell>
          <cell r="C271" t="str">
            <v>Marine protected areas (% of territorial waters)</v>
          </cell>
          <cell r="D271" t="str">
            <v>ER.MRN.PTMR.ZS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API_NY.GDP.PCAP.KD.ZG_DS2_en_cs"/>
    </sheetNames>
    <sheetDataSet>
      <sheetData sheetId="0">
        <row r="1">
          <cell r="A1" t="str">
            <v>Data Source</v>
          </cell>
          <cell r="B1" t="str">
            <v>World Development Indicators</v>
          </cell>
        </row>
        <row r="3">
          <cell r="A3" t="str">
            <v>Last Updated Date</v>
          </cell>
          <cell r="B3">
            <v>44762</v>
          </cell>
        </row>
        <row r="5">
          <cell r="A5" t="str">
            <v>Country Name</v>
          </cell>
          <cell r="B5" t="str">
            <v>Country Code</v>
          </cell>
          <cell r="C5" t="str">
            <v>Indicator Name</v>
          </cell>
          <cell r="D5" t="str">
            <v>Indicator Code</v>
          </cell>
          <cell r="E5">
            <v>1960</v>
          </cell>
          <cell r="F5">
            <v>1961</v>
          </cell>
          <cell r="G5">
            <v>1962</v>
          </cell>
          <cell r="H5">
            <v>1963</v>
          </cell>
          <cell r="I5">
            <v>1964</v>
          </cell>
          <cell r="J5">
            <v>1965</v>
          </cell>
          <cell r="K5">
            <v>1966</v>
          </cell>
          <cell r="L5">
            <v>1967</v>
          </cell>
          <cell r="M5">
            <v>1968</v>
          </cell>
          <cell r="N5">
            <v>1969</v>
          </cell>
          <cell r="O5">
            <v>1970</v>
          </cell>
          <cell r="P5">
            <v>1971</v>
          </cell>
          <cell r="Q5">
            <v>1972</v>
          </cell>
          <cell r="R5">
            <v>1973</v>
          </cell>
          <cell r="S5">
            <v>1974</v>
          </cell>
          <cell r="T5">
            <v>1975</v>
          </cell>
          <cell r="U5">
            <v>1976</v>
          </cell>
          <cell r="V5">
            <v>1977</v>
          </cell>
          <cell r="W5">
            <v>1978</v>
          </cell>
          <cell r="X5">
            <v>1979</v>
          </cell>
          <cell r="Y5">
            <v>1980</v>
          </cell>
          <cell r="Z5">
            <v>1981</v>
          </cell>
          <cell r="AA5">
            <v>1982</v>
          </cell>
          <cell r="AB5">
            <v>1983</v>
          </cell>
          <cell r="AC5">
            <v>1984</v>
          </cell>
          <cell r="AD5">
            <v>1985</v>
          </cell>
          <cell r="AE5">
            <v>1986</v>
          </cell>
          <cell r="AF5">
            <v>1987</v>
          </cell>
          <cell r="AG5">
            <v>1988</v>
          </cell>
          <cell r="AH5">
            <v>1989</v>
          </cell>
          <cell r="AI5">
            <v>1990</v>
          </cell>
          <cell r="AJ5">
            <v>1991</v>
          </cell>
          <cell r="AK5">
            <v>1992</v>
          </cell>
          <cell r="AL5">
            <v>1993</v>
          </cell>
          <cell r="AM5">
            <v>1994</v>
          </cell>
          <cell r="AN5">
            <v>1995</v>
          </cell>
          <cell r="AO5">
            <v>1996</v>
          </cell>
          <cell r="AP5">
            <v>1997</v>
          </cell>
          <cell r="AQ5">
            <v>1998</v>
          </cell>
          <cell r="AR5">
            <v>1999</v>
          </cell>
          <cell r="AS5">
            <v>2000</v>
          </cell>
          <cell r="AT5">
            <v>2001</v>
          </cell>
          <cell r="AU5">
            <v>2002</v>
          </cell>
          <cell r="AV5">
            <v>2003</v>
          </cell>
          <cell r="AW5">
            <v>2004</v>
          </cell>
          <cell r="AX5">
            <v>2005</v>
          </cell>
          <cell r="AY5">
            <v>2006</v>
          </cell>
          <cell r="AZ5">
            <v>2007</v>
          </cell>
          <cell r="BA5">
            <v>2008</v>
          </cell>
          <cell r="BB5">
            <v>2009</v>
          </cell>
          <cell r="BC5">
            <v>2010</v>
          </cell>
          <cell r="BD5">
            <v>2011</v>
          </cell>
          <cell r="BE5">
            <v>2012</v>
          </cell>
          <cell r="BF5">
            <v>2013</v>
          </cell>
          <cell r="BG5">
            <v>2014</v>
          </cell>
          <cell r="BH5">
            <v>2015</v>
          </cell>
          <cell r="BI5">
            <v>2016</v>
          </cell>
          <cell r="BJ5">
            <v>2017</v>
          </cell>
          <cell r="BK5">
            <v>2018</v>
          </cell>
          <cell r="BL5">
            <v>2019</v>
          </cell>
          <cell r="BM5">
            <v>2020</v>
          </cell>
          <cell r="BN5">
            <v>2021</v>
          </cell>
        </row>
        <row r="6">
          <cell r="A6" t="str">
            <v>Aruba</v>
          </cell>
          <cell r="B6" t="str">
            <v>ABW</v>
          </cell>
          <cell r="C6" t="str">
            <v>GDP per capita growth (annual %)</v>
          </cell>
          <cell r="D6" t="str">
            <v>NY.GDP.PCAP.KD.ZG</v>
          </cell>
        </row>
        <row r="6">
          <cell r="AF6">
            <v>17.5932813695998</v>
          </cell>
          <cell r="AG6">
            <v>20.1368079502088</v>
          </cell>
          <cell r="AH6">
            <v>12.2014913549698</v>
          </cell>
          <cell r="AI6">
            <v>2.08965490393929</v>
          </cell>
          <cell r="AJ6">
            <v>3.83467885106374</v>
          </cell>
          <cell r="AK6">
            <v>0.270153782497729</v>
          </cell>
          <cell r="AL6">
            <v>1.00940648426673</v>
          </cell>
          <cell r="AM6">
            <v>2.26506662517265</v>
          </cell>
          <cell r="AN6">
            <v>-2.07312044322271</v>
          </cell>
          <cell r="AO6">
            <v>-2.32484588456354</v>
          </cell>
          <cell r="AP6">
            <v>4.24198280379015</v>
          </cell>
          <cell r="AQ6">
            <v>-0.146480395348519</v>
          </cell>
          <cell r="AR6">
            <v>-0.72850706117724</v>
          </cell>
          <cell r="AS6">
            <v>5.41726166615231</v>
          </cell>
          <cell r="AT6">
            <v>1.9234202739721</v>
          </cell>
          <cell r="AU6">
            <v>-3.14730992354858</v>
          </cell>
          <cell r="AV6">
            <v>-0.988759076332258</v>
          </cell>
          <cell r="AW6">
            <v>5.40362964044658</v>
          </cell>
          <cell r="AX6">
            <v>-1.66362656705716</v>
          </cell>
          <cell r="AY6">
            <v>0.334448805441582</v>
          </cell>
          <cell r="AZ6">
            <v>2.69340396293028</v>
          </cell>
          <cell r="BA6">
            <v>1.69679832535749</v>
          </cell>
          <cell r="BB6">
            <v>-11.7619326921085</v>
          </cell>
          <cell r="BC6">
            <v>-2.93638249111949</v>
          </cell>
          <cell r="BD6">
            <v>2.97681039252733</v>
          </cell>
          <cell r="BE6">
            <v>-1.53229709714586</v>
          </cell>
          <cell r="BF6">
            <v>5.81082898029757</v>
          </cell>
          <cell r="BG6">
            <v>-0.609126754460164</v>
          </cell>
          <cell r="BH6">
            <v>2.98492137737192</v>
          </cell>
          <cell r="BI6">
            <v>1.60450144014939</v>
          </cell>
          <cell r="BJ6">
            <v>4.98579980408019</v>
          </cell>
          <cell r="BK6">
            <v>0.803198201201823</v>
          </cell>
          <cell r="BL6">
            <v>-2.51295690258098</v>
          </cell>
          <cell r="BM6">
            <v>-22.6507254829997</v>
          </cell>
        </row>
        <row r="7">
          <cell r="A7" t="str">
            <v>Africa Eastern and Southern</v>
          </cell>
          <cell r="B7" t="str">
            <v>AFE</v>
          </cell>
          <cell r="C7" t="str">
            <v>GDP per capita growth (annual %)</v>
          </cell>
          <cell r="D7" t="str">
            <v>NY.GDP.PCAP.KD.ZG</v>
          </cell>
        </row>
        <row r="7">
          <cell r="F7">
            <v>-2.243253554047</v>
          </cell>
          <cell r="G7">
            <v>5.26987714300873</v>
          </cell>
          <cell r="H7">
            <v>2.49251949375011</v>
          </cell>
          <cell r="I7">
            <v>1.89679292249791</v>
          </cell>
          <cell r="J7">
            <v>2.60210348108964</v>
          </cell>
          <cell r="K7">
            <v>1.20282341426881</v>
          </cell>
          <cell r="L7">
            <v>2.48994294929356</v>
          </cell>
          <cell r="M7">
            <v>1.26112327282122</v>
          </cell>
          <cell r="N7">
            <v>2.44765910545075</v>
          </cell>
          <cell r="O7">
            <v>1.84402991550606</v>
          </cell>
          <cell r="P7">
            <v>2.45724904959749</v>
          </cell>
          <cell r="Q7">
            <v>-0.708160772590645</v>
          </cell>
          <cell r="R7">
            <v>1.48772721825445</v>
          </cell>
          <cell r="S7">
            <v>2.87839706441686</v>
          </cell>
          <cell r="T7">
            <v>-1.17516250704601</v>
          </cell>
          <cell r="U7">
            <v>-0.101612972715387</v>
          </cell>
          <cell r="V7">
            <v>-1.68048008868197</v>
          </cell>
          <cell r="W7">
            <v>-1.87694466683837</v>
          </cell>
          <cell r="X7">
            <v>-0.171622351651123</v>
          </cell>
          <cell r="Y7">
            <v>2.37442217038561</v>
          </cell>
          <cell r="Z7">
            <v>1.32086686625135</v>
          </cell>
          <cell r="AA7">
            <v>-2.38614029708624</v>
          </cell>
          <cell r="AB7">
            <v>-2.73225378727619</v>
          </cell>
          <cell r="AC7">
            <v>0.0293852799327681</v>
          </cell>
          <cell r="AD7">
            <v>-3.33459509465202</v>
          </cell>
          <cell r="AE7">
            <v>-0.690702247208833</v>
          </cell>
          <cell r="AF7">
            <v>1.19547774571717</v>
          </cell>
          <cell r="AG7">
            <v>0.981289196909586</v>
          </cell>
          <cell r="AH7">
            <v>-0.0570790890855477</v>
          </cell>
          <cell r="AI7">
            <v>-2.86915565320784</v>
          </cell>
          <cell r="AJ7">
            <v>-2.68858590440112</v>
          </cell>
          <cell r="AK7">
            <v>-4.67863196380505</v>
          </cell>
          <cell r="AL7">
            <v>-3.09714394228207</v>
          </cell>
          <cell r="AM7">
            <v>-0.706090014263339</v>
          </cell>
          <cell r="AN7">
            <v>1.53863687944373</v>
          </cell>
          <cell r="AO7">
            <v>2.69086051521509</v>
          </cell>
          <cell r="AP7">
            <v>1.73518495770435</v>
          </cell>
          <cell r="AQ7">
            <v>-0.753355236291696</v>
          </cell>
          <cell r="AR7">
            <v>0.0229173933397533</v>
          </cell>
          <cell r="AS7">
            <v>0.71969750827536</v>
          </cell>
          <cell r="AT7">
            <v>1.0174924398132</v>
          </cell>
          <cell r="AU7">
            <v>1.24127688470213</v>
          </cell>
          <cell r="AV7">
            <v>0.439456982084295</v>
          </cell>
          <cell r="AW7">
            <v>2.78875883751996</v>
          </cell>
          <cell r="AX7">
            <v>3.3611765291862</v>
          </cell>
          <cell r="AY7">
            <v>3.7679344822154</v>
          </cell>
          <cell r="AZ7">
            <v>3.79841609366058</v>
          </cell>
          <cell r="BA7">
            <v>1.58044518230666</v>
          </cell>
          <cell r="BB7">
            <v>-1.92083208823348</v>
          </cell>
          <cell r="BC7">
            <v>2.34041500317532</v>
          </cell>
          <cell r="BD7">
            <v>0.899456618075448</v>
          </cell>
          <cell r="BE7">
            <v>-1.79086927273272</v>
          </cell>
          <cell r="BF7">
            <v>1.40005092900091</v>
          </cell>
          <cell r="BG7">
            <v>1.20095556372807</v>
          </cell>
          <cell r="BH7">
            <v>0.214389345726261</v>
          </cell>
          <cell r="BI7">
            <v>-0.48212518736635</v>
          </cell>
          <cell r="BJ7">
            <v>-0.130261330356348</v>
          </cell>
          <cell r="BK7">
            <v>-0.175692032592238</v>
          </cell>
          <cell r="BL7">
            <v>-0.595036530403519</v>
          </cell>
          <cell r="BM7">
            <v>-5.35281931001145</v>
          </cell>
          <cell r="BN7">
            <v>1.68778857914957</v>
          </cell>
        </row>
        <row r="8">
          <cell r="A8" t="str">
            <v>Afghanistan</v>
          </cell>
          <cell r="B8" t="str">
            <v>AFG</v>
          </cell>
          <cell r="C8" t="str">
            <v>GDP per capita growth (annual %)</v>
          </cell>
          <cell r="D8" t="str">
            <v>NY.GDP.PCAP.KD.ZG</v>
          </cell>
        </row>
        <row r="8">
          <cell r="AV8">
            <v>3.86838029515866</v>
          </cell>
          <cell r="AW8">
            <v>-2.87520316702623</v>
          </cell>
          <cell r="AX8">
            <v>7.20796721836321</v>
          </cell>
          <cell r="AY8">
            <v>2.25331064367975</v>
          </cell>
          <cell r="AZ8">
            <v>11.0227871655922</v>
          </cell>
          <cell r="BA8">
            <v>1.59421545820915</v>
          </cell>
          <cell r="BB8">
            <v>18.5154192936617</v>
          </cell>
          <cell r="BC8">
            <v>11.264090568989</v>
          </cell>
          <cell r="BD8">
            <v>-2.68106105621827</v>
          </cell>
          <cell r="BE8">
            <v>8.97486534263292</v>
          </cell>
          <cell r="BF8">
            <v>1.97416569047293</v>
          </cell>
          <cell r="BG8">
            <v>-0.665291050796171</v>
          </cell>
          <cell r="BH8">
            <v>-1.62285718631547</v>
          </cell>
          <cell r="BI8">
            <v>-0.541416195952564</v>
          </cell>
          <cell r="BJ8">
            <v>0.0647641950115201</v>
          </cell>
          <cell r="BK8">
            <v>-1.19490038335884</v>
          </cell>
          <cell r="BL8">
            <v>1.53563667424</v>
          </cell>
          <cell r="BM8">
            <v>-4.57503186436271</v>
          </cell>
        </row>
        <row r="9">
          <cell r="A9" t="str">
            <v>Africa Western and Central</v>
          </cell>
          <cell r="B9" t="str">
            <v>AFW</v>
          </cell>
          <cell r="C9" t="str">
            <v>GDP per capita growth (annual %)</v>
          </cell>
          <cell r="D9" t="str">
            <v>NY.GDP.PCAP.KD.ZG</v>
          </cell>
        </row>
        <row r="9">
          <cell r="F9">
            <v>-0.23237270466808</v>
          </cell>
          <cell r="G9">
            <v>1.60230659180642</v>
          </cell>
          <cell r="H9">
            <v>4.99061472729518</v>
          </cell>
          <cell r="I9">
            <v>3.12467222911525</v>
          </cell>
          <cell r="J9">
            <v>1.78394565933738</v>
          </cell>
          <cell r="K9">
            <v>-3.94641660779882</v>
          </cell>
          <cell r="L9">
            <v>-11.5572645007478</v>
          </cell>
          <cell r="M9">
            <v>-0.819495597767528</v>
          </cell>
          <cell r="N9">
            <v>12.8494921647597</v>
          </cell>
          <cell r="O9">
            <v>15.1635870453131</v>
          </cell>
          <cell r="P9">
            <v>8.18513768088407</v>
          </cell>
          <cell r="Q9">
            <v>0.666434475466815</v>
          </cell>
          <cell r="R9">
            <v>1.66298801419424</v>
          </cell>
          <cell r="S9">
            <v>7.49600733420282</v>
          </cell>
          <cell r="T9">
            <v>-4.66021234955973</v>
          </cell>
          <cell r="U9">
            <v>5.75214597516374</v>
          </cell>
          <cell r="V9">
            <v>1.95327170022756</v>
          </cell>
          <cell r="W9">
            <v>-4.8156673997876</v>
          </cell>
          <cell r="X9">
            <v>2.3910613169551</v>
          </cell>
          <cell r="Y9">
            <v>-0.76473427494092</v>
          </cell>
          <cell r="Z9">
            <v>-9.45430612319012</v>
          </cell>
          <cell r="AA9">
            <v>-5.97129717117764</v>
          </cell>
          <cell r="AB9">
            <v>-9.06821567250047</v>
          </cell>
          <cell r="AC9">
            <v>-2.16414202872963</v>
          </cell>
          <cell r="AD9">
            <v>2.69794811985422</v>
          </cell>
          <cell r="AE9">
            <v>-1.32178614326133</v>
          </cell>
          <cell r="AF9">
            <v>-1.28187071328242</v>
          </cell>
          <cell r="AG9">
            <v>2.03419226026509</v>
          </cell>
          <cell r="AH9">
            <v>-0.453001740618618</v>
          </cell>
          <cell r="AI9">
            <v>3.74219011346835</v>
          </cell>
          <cell r="AJ9">
            <v>-1.5367997795</v>
          </cell>
          <cell r="AK9">
            <v>0.0102627485475608</v>
          </cell>
          <cell r="AL9">
            <v>-3.73600633413221</v>
          </cell>
          <cell r="AM9">
            <v>-2.89948603289568</v>
          </cell>
          <cell r="AN9">
            <v>-0.738966864298646</v>
          </cell>
          <cell r="AO9">
            <v>1.88098340773217</v>
          </cell>
          <cell r="AP9">
            <v>1.48752449113789</v>
          </cell>
          <cell r="AQ9">
            <v>0.773382169276289</v>
          </cell>
          <cell r="AR9">
            <v>-1.25633282493885</v>
          </cell>
          <cell r="AS9">
            <v>1.00005646003738</v>
          </cell>
          <cell r="AT9">
            <v>2.44492371601332</v>
          </cell>
          <cell r="AU9">
            <v>7.01069960815597</v>
          </cell>
          <cell r="AV9">
            <v>2.73823453562061</v>
          </cell>
          <cell r="AW9">
            <v>5.149748161208</v>
          </cell>
          <cell r="AX9">
            <v>3.01871694860603</v>
          </cell>
          <cell r="AY9">
            <v>2.53364000107513</v>
          </cell>
          <cell r="AZ9">
            <v>2.66777958767676</v>
          </cell>
          <cell r="BA9">
            <v>3.38635681599912</v>
          </cell>
          <cell r="BB9">
            <v>3.38332278638643</v>
          </cell>
          <cell r="BC9">
            <v>4.05658549014869</v>
          </cell>
          <cell r="BD9">
            <v>2.01718136657811</v>
          </cell>
          <cell r="BE9">
            <v>2.3152066274764</v>
          </cell>
          <cell r="BF9">
            <v>3.26083885796986</v>
          </cell>
          <cell r="BG9">
            <v>3.09678925437713</v>
          </cell>
          <cell r="BH9">
            <v>0.00736135194708254</v>
          </cell>
          <cell r="BI9">
            <v>-2.53331934312851</v>
          </cell>
          <cell r="BJ9">
            <v>-0.391017874916955</v>
          </cell>
          <cell r="BK9">
            <v>0.24149136575366</v>
          </cell>
          <cell r="BL9">
            <v>0.504841729305411</v>
          </cell>
          <cell r="BM9">
            <v>-3.46569688671363</v>
          </cell>
          <cell r="BN9">
            <v>1.24566867044331</v>
          </cell>
        </row>
        <row r="10">
          <cell r="A10" t="str">
            <v>Angola</v>
          </cell>
          <cell r="B10" t="str">
            <v>AGO</v>
          </cell>
          <cell r="C10" t="str">
            <v>GDP per capita growth (annual %)</v>
          </cell>
          <cell r="D10" t="str">
            <v>NY.GDP.PCAP.KD.ZG</v>
          </cell>
        </row>
        <row r="10">
          <cell r="Z10">
            <v>-7.71027785327581</v>
          </cell>
          <cell r="AA10">
            <v>-3.49038324819772</v>
          </cell>
          <cell r="AB10">
            <v>0.548516269019458</v>
          </cell>
          <cell r="AC10">
            <v>2.28850779863114</v>
          </cell>
          <cell r="AD10">
            <v>-0.107614902228534</v>
          </cell>
          <cell r="AE10">
            <v>-0.670777629005372</v>
          </cell>
          <cell r="AF10">
            <v>0.488466541483021</v>
          </cell>
          <cell r="AG10">
            <v>2.49662963710216</v>
          </cell>
          <cell r="AH10">
            <v>-3.33595391564681</v>
          </cell>
          <cell r="AI10">
            <v>-6.65746725949467</v>
          </cell>
          <cell r="AJ10">
            <v>-2.31086799673233</v>
          </cell>
          <cell r="AK10">
            <v>-8.87693119524158</v>
          </cell>
          <cell r="AL10">
            <v>-26.4117713544843</v>
          </cell>
          <cell r="AM10">
            <v>-1.87789751012431</v>
          </cell>
          <cell r="AN10">
            <v>11.3595386650654</v>
          </cell>
          <cell r="AO10">
            <v>9.95278659158234</v>
          </cell>
          <cell r="AP10">
            <v>3.87785809963763</v>
          </cell>
          <cell r="AQ10">
            <v>1.36474401726814</v>
          </cell>
          <cell r="AR10">
            <v>-1.08529845116867</v>
          </cell>
          <cell r="AS10">
            <v>-0.267956297993877</v>
          </cell>
          <cell r="AT10">
            <v>0.822138301563214</v>
          </cell>
          <cell r="AU10">
            <v>9.94375990779743</v>
          </cell>
          <cell r="AV10">
            <v>-0.431688883858655</v>
          </cell>
          <cell r="AW10">
            <v>7.18429906303915</v>
          </cell>
          <cell r="AX10">
            <v>11.0318299149638</v>
          </cell>
          <cell r="AY10">
            <v>7.58455318567415</v>
          </cell>
          <cell r="AZ10">
            <v>9.8900315145689</v>
          </cell>
          <cell r="BA10">
            <v>7.12056890515009</v>
          </cell>
          <cell r="BB10">
            <v>-2.80735901970168</v>
          </cell>
          <cell r="BC10">
            <v>1.07988995275427</v>
          </cell>
          <cell r="BD10">
            <v>-0.222748797031855</v>
          </cell>
          <cell r="BE10">
            <v>4.70440852719756</v>
          </cell>
          <cell r="BF10">
            <v>1.28760778892259</v>
          </cell>
          <cell r="BG10">
            <v>1.21734336059794</v>
          </cell>
          <cell r="BH10">
            <v>-2.47218813531357</v>
          </cell>
          <cell r="BI10">
            <v>-5.81613955070978</v>
          </cell>
          <cell r="BJ10">
            <v>-3.41267936474142</v>
          </cell>
          <cell r="BK10">
            <v>-4.49694682670683</v>
          </cell>
          <cell r="BL10">
            <v>-3.86855912437153</v>
          </cell>
          <cell r="BM10">
            <v>-8.49308612116926</v>
          </cell>
          <cell r="BN10">
            <v>-2.46740354976019</v>
          </cell>
        </row>
        <row r="11">
          <cell r="A11" t="str">
            <v>Albania</v>
          </cell>
          <cell r="B11" t="str">
            <v>ALB</v>
          </cell>
          <cell r="C11" t="str">
            <v>GDP per capita growth (annual %)</v>
          </cell>
          <cell r="D11" t="str">
            <v>NY.GDP.PCAP.KD.ZG</v>
          </cell>
        </row>
        <row r="11">
          <cell r="Z11">
            <v>3.64864854723071</v>
          </cell>
          <cell r="AA11">
            <v>0.795840071093252</v>
          </cell>
          <cell r="AB11">
            <v>-1.01680217228552</v>
          </cell>
          <cell r="AC11">
            <v>-3.30749720231945</v>
          </cell>
          <cell r="AD11">
            <v>-0.290595348322142</v>
          </cell>
          <cell r="AE11">
            <v>3.61465554406624</v>
          </cell>
          <cell r="AF11">
            <v>-2.74949637948961</v>
          </cell>
          <cell r="AG11">
            <v>-3.26252233446822</v>
          </cell>
          <cell r="AH11">
            <v>6.9236172850875</v>
          </cell>
          <cell r="AI11">
            <v>-11.187905298961</v>
          </cell>
          <cell r="AJ11">
            <v>-27.5668208369982</v>
          </cell>
          <cell r="AK11">
            <v>-6.62255121235502</v>
          </cell>
          <cell r="AL11">
            <v>10.2299493531342</v>
          </cell>
          <cell r="AM11">
            <v>8.96976165855091</v>
          </cell>
          <cell r="AN11">
            <v>14.0244959298688</v>
          </cell>
          <cell r="AO11">
            <v>9.78017987930293</v>
          </cell>
          <cell r="AP11">
            <v>-10.3611049709411</v>
          </cell>
          <cell r="AQ11">
            <v>9.51648443822282</v>
          </cell>
          <cell r="AR11">
            <v>13.6080691237129</v>
          </cell>
          <cell r="AS11">
            <v>7.63002243937019</v>
          </cell>
          <cell r="AT11">
            <v>9.31439713939355</v>
          </cell>
          <cell r="AU11">
            <v>4.85047533419143</v>
          </cell>
          <cell r="AV11">
            <v>5.9242115424577</v>
          </cell>
          <cell r="AW11">
            <v>5.9565695961824</v>
          </cell>
          <cell r="AX11">
            <v>6.06788243935723</v>
          </cell>
          <cell r="AY11">
            <v>6.57292298236362</v>
          </cell>
          <cell r="AZ11">
            <v>6.78722893588666</v>
          </cell>
          <cell r="BA11">
            <v>8.3281084229243</v>
          </cell>
          <cell r="BB11">
            <v>4.05313986380152</v>
          </cell>
          <cell r="BC11">
            <v>4.22308382721044</v>
          </cell>
          <cell r="BD11">
            <v>2.82164245514005</v>
          </cell>
          <cell r="BE11">
            <v>1.58487281451019</v>
          </cell>
          <cell r="BF11">
            <v>1.18723435286199</v>
          </cell>
          <cell r="BG11">
            <v>1.98538809180384</v>
          </cell>
          <cell r="BH11">
            <v>2.51682705417127</v>
          </cell>
          <cell r="BI11">
            <v>3.48029321671386</v>
          </cell>
          <cell r="BJ11">
            <v>3.89774060601475</v>
          </cell>
          <cell r="BK11">
            <v>4.27632565399514</v>
          </cell>
          <cell r="BL11">
            <v>2.52389372255597</v>
          </cell>
          <cell r="BM11">
            <v>-2.92582095677083</v>
          </cell>
          <cell r="BN11">
            <v>9.5548753337865</v>
          </cell>
        </row>
        <row r="12">
          <cell r="A12" t="str">
            <v>Andorra</v>
          </cell>
          <cell r="B12" t="str">
            <v>AND</v>
          </cell>
          <cell r="C12" t="str">
            <v>GDP per capita growth (annual %)</v>
          </cell>
          <cell r="D12" t="str">
            <v>NY.GDP.PCAP.KD.ZG</v>
          </cell>
        </row>
        <row r="12">
          <cell r="P12">
            <v>-0.654422132821068</v>
          </cell>
          <cell r="Q12">
            <v>2.86394237406667</v>
          </cell>
          <cell r="R12">
            <v>2.64568364838897</v>
          </cell>
          <cell r="S12">
            <v>1.02760195246729</v>
          </cell>
          <cell r="T12">
            <v>-3.35439830533775</v>
          </cell>
          <cell r="U12">
            <v>-0.196879326412784</v>
          </cell>
          <cell r="V12">
            <v>-0.258915172582419</v>
          </cell>
          <cell r="W12">
            <v>-1.46867434617053</v>
          </cell>
          <cell r="X12">
            <v>-3.0638246663281</v>
          </cell>
          <cell r="Y12">
            <v>-1.29997673342071</v>
          </cell>
          <cell r="Z12">
            <v>-3.95427564896322</v>
          </cell>
          <cell r="AA12">
            <v>-2.93903109471275</v>
          </cell>
          <cell r="AB12">
            <v>-2.56185005231178</v>
          </cell>
          <cell r="AC12">
            <v>-2.62933568979565</v>
          </cell>
          <cell r="AD12">
            <v>-2.00840671997588</v>
          </cell>
          <cell r="AE12">
            <v>-1.02374509952388</v>
          </cell>
          <cell r="AF12">
            <v>1.32384331879894</v>
          </cell>
          <cell r="AG12">
            <v>0.980825123982726</v>
          </cell>
          <cell r="AH12">
            <v>0.791996841870073</v>
          </cell>
          <cell r="AI12">
            <v>-0.133166844392832</v>
          </cell>
          <cell r="AJ12">
            <v>-1.35923551912902</v>
          </cell>
          <cell r="AK12">
            <v>-2.86921567205975</v>
          </cell>
          <cell r="AL12">
            <v>-4.42706504168856</v>
          </cell>
          <cell r="AM12">
            <v>-0.397087331634665</v>
          </cell>
          <cell r="AN12">
            <v>0.852320249183208</v>
          </cell>
          <cell r="AO12">
            <v>3.83189583005073</v>
          </cell>
          <cell r="AP12">
            <v>9.14398109777854</v>
          </cell>
          <cell r="AQ12">
            <v>3.48117744689822</v>
          </cell>
          <cell r="AR12">
            <v>3.73034616646351</v>
          </cell>
          <cell r="AS12">
            <v>1.91028641179476</v>
          </cell>
          <cell r="AT12">
            <v>4.98225233757914</v>
          </cell>
          <cell r="AU12">
            <v>0.510652936783501</v>
          </cell>
          <cell r="AV12">
            <v>4.04224626820309</v>
          </cell>
          <cell r="AW12">
            <v>3.78188582874981</v>
          </cell>
          <cell r="AX12">
            <v>1.89527131463494</v>
          </cell>
          <cell r="AY12">
            <v>2.06020231362646</v>
          </cell>
          <cell r="AZ12">
            <v>-0.518849647046451</v>
          </cell>
          <cell r="BA12">
            <v>-6.88581740186976</v>
          </cell>
          <cell r="BB12">
            <v>-5.9766840451389</v>
          </cell>
          <cell r="BC12">
            <v>-1.96683315898277</v>
          </cell>
          <cell r="BD12">
            <v>0.834867424241708</v>
          </cell>
          <cell r="BE12">
            <v>-3.45153545003302</v>
          </cell>
          <cell r="BF12">
            <v>-1.5688713381525</v>
          </cell>
          <cell r="BG12">
            <v>4.51927941301172</v>
          </cell>
          <cell r="BH12">
            <v>3.02081678005885</v>
          </cell>
          <cell r="BI12">
            <v>4.64621154922207</v>
          </cell>
          <cell r="BJ12">
            <v>0.734439351000333</v>
          </cell>
          <cell r="BK12">
            <v>1.57425431733354</v>
          </cell>
          <cell r="BL12">
            <v>1.83306059347608</v>
          </cell>
          <cell r="BM12">
            <v>-11.3207303470788</v>
          </cell>
          <cell r="BN12">
            <v>8.82406572722756</v>
          </cell>
        </row>
        <row r="13">
          <cell r="A13" t="str">
            <v>Arab World</v>
          </cell>
          <cell r="B13" t="str">
            <v>ARB</v>
          </cell>
          <cell r="C13" t="str">
            <v>GDP per capita growth (annual %)</v>
          </cell>
          <cell r="D13" t="str">
            <v>NY.GDP.PCAP.KD.ZG</v>
          </cell>
        </row>
        <row r="13">
          <cell r="U13">
            <v>12.2095661971377</v>
          </cell>
          <cell r="V13">
            <v>4.67946866398417</v>
          </cell>
          <cell r="W13">
            <v>-3.77659400870058</v>
          </cell>
          <cell r="X13">
            <v>7.42305030500133</v>
          </cell>
          <cell r="Y13">
            <v>5.59056977979162</v>
          </cell>
          <cell r="Z13">
            <v>0.17443402369679</v>
          </cell>
          <cell r="AA13">
            <v>-11.1121000342508</v>
          </cell>
          <cell r="AB13">
            <v>-9.04274963962629</v>
          </cell>
          <cell r="AC13">
            <v>-1.71020248362402</v>
          </cell>
          <cell r="AD13">
            <v>-4.88802723128931</v>
          </cell>
          <cell r="AE13">
            <v>1.48152304448313</v>
          </cell>
          <cell r="AF13">
            <v>-2.90754579930606</v>
          </cell>
          <cell r="AG13">
            <v>2.87585629368152</v>
          </cell>
          <cell r="AH13">
            <v>-0.633541067365201</v>
          </cell>
          <cell r="AI13">
            <v>8.08817330705973</v>
          </cell>
          <cell r="AJ13">
            <v>-0.309393932117018</v>
          </cell>
          <cell r="AK13">
            <v>3.28324274915535</v>
          </cell>
          <cell r="AL13">
            <v>0.453444159170104</v>
          </cell>
          <cell r="AM13">
            <v>0.681798533897208</v>
          </cell>
          <cell r="AN13">
            <v>-0.0813818869028893</v>
          </cell>
          <cell r="AO13">
            <v>2.33373475857033</v>
          </cell>
          <cell r="AP13">
            <v>2.43320009727042</v>
          </cell>
          <cell r="AQ13">
            <v>2.89922356521619</v>
          </cell>
          <cell r="AR13">
            <v>-0.316536811390151</v>
          </cell>
          <cell r="AS13">
            <v>4.29491281676795</v>
          </cell>
          <cell r="AT13">
            <v>-0.434618405696767</v>
          </cell>
          <cell r="AU13">
            <v>-1.4481810173221</v>
          </cell>
          <cell r="AV13">
            <v>2.6247750131823</v>
          </cell>
          <cell r="AW13">
            <v>6.46811775021298</v>
          </cell>
          <cell r="AX13">
            <v>3.14080865748498</v>
          </cell>
          <cell r="AY13">
            <v>3.61760786005607</v>
          </cell>
          <cell r="AZ13">
            <v>2.0911353554923</v>
          </cell>
          <cell r="BA13">
            <v>3.03288015805462</v>
          </cell>
          <cell r="BB13">
            <v>-1.9701420988399</v>
          </cell>
          <cell r="BC13">
            <v>2.31479602529096</v>
          </cell>
          <cell r="BD13">
            <v>0.893394922871195</v>
          </cell>
          <cell r="BE13">
            <v>2.73217153819645</v>
          </cell>
          <cell r="BF13">
            <v>0.333327522708444</v>
          </cell>
          <cell r="BG13">
            <v>0.184195515542029</v>
          </cell>
          <cell r="BH13">
            <v>0.937482200579538</v>
          </cell>
          <cell r="BI13">
            <v>1.12856552807052</v>
          </cell>
          <cell r="BJ13">
            <v>-0.698947427286271</v>
          </cell>
          <cell r="BK13">
            <v>0.435552327139106</v>
          </cell>
          <cell r="BL13">
            <v>-0.317407140508507</v>
          </cell>
          <cell r="BM13">
            <v>-6.83905928346982</v>
          </cell>
          <cell r="BN13">
            <v>1.5652640438763</v>
          </cell>
        </row>
        <row r="14">
          <cell r="A14" t="str">
            <v>United Arab Emirates</v>
          </cell>
          <cell r="B14" t="str">
            <v>ARE</v>
          </cell>
          <cell r="C14" t="str">
            <v>GDP per capita growth (annual %)</v>
          </cell>
          <cell r="D14" t="str">
            <v>NY.GDP.PCAP.KD.ZG</v>
          </cell>
        </row>
        <row r="14">
          <cell r="U14">
            <v>0.154395318524962</v>
          </cell>
          <cell r="V14">
            <v>5.35067952701831</v>
          </cell>
          <cell r="W14">
            <v>-13.3860404602886</v>
          </cell>
          <cell r="X14">
            <v>8.43164646676371</v>
          </cell>
          <cell r="Y14">
            <v>13.2121400563276</v>
          </cell>
          <cell r="Z14">
            <v>-2.6987336942244</v>
          </cell>
          <cell r="AA14">
            <v>-12.1820232275995</v>
          </cell>
          <cell r="AB14">
            <v>-9.68052433618057</v>
          </cell>
          <cell r="AC14">
            <v>-1.2493706051328</v>
          </cell>
          <cell r="AD14">
            <v>-8.68902715204911</v>
          </cell>
          <cell r="AE14">
            <v>-19.6748189208723</v>
          </cell>
          <cell r="AF14">
            <v>-2.49252311589997</v>
          </cell>
          <cell r="AG14">
            <v>-8.21745806286394</v>
          </cell>
          <cell r="AH14">
            <v>5.9187171246771</v>
          </cell>
          <cell r="AI14">
            <v>11.6777689161566</v>
          </cell>
          <cell r="AJ14">
            <v>-4.80063554272371</v>
          </cell>
          <cell r="AK14">
            <v>-2.48118749373106</v>
          </cell>
          <cell r="AL14">
            <v>-4.34175105789512</v>
          </cell>
          <cell r="AM14">
            <v>1.24742436850995</v>
          </cell>
          <cell r="AN14">
            <v>1.35494771881514</v>
          </cell>
          <cell r="AO14">
            <v>0.630737901066453</v>
          </cell>
          <cell r="AP14">
            <v>2.83466487200788</v>
          </cell>
          <cell r="AQ14">
            <v>-4.76511125165072</v>
          </cell>
          <cell r="AR14">
            <v>-2.3994883205427</v>
          </cell>
          <cell r="AS14">
            <v>4.9091597030279</v>
          </cell>
          <cell r="AT14">
            <v>-3.77890533210494</v>
          </cell>
          <cell r="AU14">
            <v>-2.75030295382335</v>
          </cell>
          <cell r="AV14">
            <v>1.96632118700073</v>
          </cell>
          <cell r="AW14">
            <v>-0.0380101659582976</v>
          </cell>
          <cell r="AX14">
            <v>-7.02036305064239</v>
          </cell>
          <cell r="AY14">
            <v>-4.9166693070077</v>
          </cell>
          <cell r="AZ14">
            <v>-11.3456527143693</v>
          </cell>
          <cell r="BA14">
            <v>-10.2086460930316</v>
          </cell>
          <cell r="BB14">
            <v>-15.1512246817973</v>
          </cell>
          <cell r="BC14">
            <v>-5.91493077766168</v>
          </cell>
          <cell r="BD14">
            <v>2.18634402990557</v>
          </cell>
          <cell r="BE14">
            <v>2.25709897595851</v>
          </cell>
          <cell r="BF14">
            <v>4.40993826131566</v>
          </cell>
          <cell r="BG14">
            <v>4.22567716724525</v>
          </cell>
          <cell r="BH14">
            <v>4.50781768694726</v>
          </cell>
          <cell r="BI14">
            <v>1.90520573929507</v>
          </cell>
          <cell r="BJ14">
            <v>1.01143077389321</v>
          </cell>
          <cell r="BK14">
            <v>-0.320590314360061</v>
          </cell>
          <cell r="BL14">
            <v>1.93443148259161</v>
          </cell>
          <cell r="BM14">
            <v>-7.2721729746159</v>
          </cell>
        </row>
        <row r="15">
          <cell r="A15" t="str">
            <v>Argentina</v>
          </cell>
          <cell r="B15" t="str">
            <v>ARG</v>
          </cell>
          <cell r="C15" t="str">
            <v>GDP per capita growth (annual %)</v>
          </cell>
          <cell r="D15" t="str">
            <v>NY.GDP.PCAP.KD.ZG</v>
          </cell>
        </row>
        <row r="15">
          <cell r="F15">
            <v>3.72877851385579</v>
          </cell>
          <cell r="G15">
            <v>-2.42584315141401</v>
          </cell>
          <cell r="H15">
            <v>-6.78823959253077</v>
          </cell>
          <cell r="I15">
            <v>8.43724398830246</v>
          </cell>
          <cell r="J15">
            <v>8.89680927674999</v>
          </cell>
          <cell r="K15">
            <v>-2.13647776508532</v>
          </cell>
          <cell r="L15">
            <v>1.67843470314565</v>
          </cell>
          <cell r="M15">
            <v>3.28693767747738</v>
          </cell>
          <cell r="N15">
            <v>8.05027928347988</v>
          </cell>
          <cell r="O15">
            <v>1.4794944087712</v>
          </cell>
          <cell r="P15">
            <v>4.00746532050165</v>
          </cell>
          <cell r="Q15">
            <v>0.0058359526056222</v>
          </cell>
          <cell r="R15">
            <v>1.15692075332213</v>
          </cell>
          <cell r="S15">
            <v>3.85175778459927</v>
          </cell>
          <cell r="T15">
            <v>-1.58782938653039</v>
          </cell>
          <cell r="U15">
            <v>-3.50639094485236</v>
          </cell>
          <cell r="V15">
            <v>5.34299004782892</v>
          </cell>
          <cell r="W15">
            <v>-5.91640145248037</v>
          </cell>
          <cell r="X15">
            <v>8.57769016982598</v>
          </cell>
          <cell r="Y15">
            <v>-0.0296099976938393</v>
          </cell>
          <cell r="Z15">
            <v>-6.66849782084861</v>
          </cell>
          <cell r="AA15">
            <v>-2.30776613558768</v>
          </cell>
          <cell r="AB15">
            <v>2.68198183539825</v>
          </cell>
          <cell r="AC15">
            <v>-0.0518465921922342</v>
          </cell>
          <cell r="AD15">
            <v>-6.69259067506709</v>
          </cell>
          <cell r="AE15">
            <v>4.48432686156282</v>
          </cell>
          <cell r="AF15">
            <v>1.10606452584452</v>
          </cell>
          <cell r="AG15">
            <v>-2.60323622710837</v>
          </cell>
          <cell r="AH15">
            <v>-8.54086201266614</v>
          </cell>
          <cell r="AI15">
            <v>-3.87408535592273</v>
          </cell>
          <cell r="AJ15">
            <v>7.61432641597717</v>
          </cell>
          <cell r="AK15">
            <v>6.48763181805525</v>
          </cell>
          <cell r="AL15">
            <v>6.80292690150243</v>
          </cell>
          <cell r="AM15">
            <v>4.50545680141448</v>
          </cell>
          <cell r="AN15">
            <v>-4.03215881088221</v>
          </cell>
          <cell r="AO15">
            <v>4.27458646483123</v>
          </cell>
          <cell r="AP15">
            <v>6.86473336181048</v>
          </cell>
          <cell r="AQ15">
            <v>2.68100281607806</v>
          </cell>
          <cell r="AR15">
            <v>-4.4551784591153</v>
          </cell>
          <cell r="AS15">
            <v>-1.87493636731784</v>
          </cell>
          <cell r="AT15">
            <v>-5.44704817261687</v>
          </cell>
          <cell r="AU15">
            <v>-11.8547817184023</v>
          </cell>
          <cell r="AV15">
            <v>7.67653404752819</v>
          </cell>
          <cell r="AW15">
            <v>7.88493750549884</v>
          </cell>
          <cell r="AX15">
            <v>7.72948899640498</v>
          </cell>
          <cell r="AY15">
            <v>6.95553357619964</v>
          </cell>
          <cell r="AZ15">
            <v>7.9242108884188</v>
          </cell>
          <cell r="BA15">
            <v>3.02950065191851</v>
          </cell>
          <cell r="BB15">
            <v>-6.85422505520184</v>
          </cell>
          <cell r="BC15">
            <v>9.30012292248985</v>
          </cell>
          <cell r="BD15">
            <v>4.78868313859435</v>
          </cell>
          <cell r="BE15">
            <v>-2.14528444981812</v>
          </cell>
          <cell r="BF15">
            <v>1.26568517537076</v>
          </cell>
          <cell r="BG15">
            <v>-3.57858050983289</v>
          </cell>
          <cell r="BH15">
            <v>1.62966427946263</v>
          </cell>
          <cell r="BI15">
            <v>-3.11006389821465</v>
          </cell>
          <cell r="BJ15">
            <v>1.75764818265694</v>
          </cell>
          <cell r="BK15">
            <v>-3.60160975657155</v>
          </cell>
          <cell r="BL15">
            <v>-2.99438788864292</v>
          </cell>
          <cell r="BM15">
            <v>-10.7651077297352</v>
          </cell>
          <cell r="BN15">
            <v>9.22395557148646</v>
          </cell>
        </row>
        <row r="16">
          <cell r="A16" t="str">
            <v>Armenia</v>
          </cell>
          <cell r="B16" t="str">
            <v>ARM</v>
          </cell>
          <cell r="C16" t="str">
            <v>GDP per capita growth (annual %)</v>
          </cell>
          <cell r="D16" t="str">
            <v>NY.GDP.PCAP.KD.ZG</v>
          </cell>
        </row>
        <row r="16">
          <cell r="AJ16">
            <v>-10.8708435346997</v>
          </cell>
          <cell r="AK16">
            <v>-40.7446563644219</v>
          </cell>
          <cell r="AL16">
            <v>-6.63847010863654</v>
          </cell>
          <cell r="AM16">
            <v>7.95011570814775</v>
          </cell>
          <cell r="AN16">
            <v>9.10338804119353</v>
          </cell>
          <cell r="AO16">
            <v>7.50727341747417</v>
          </cell>
          <cell r="AP16">
            <v>4.47964412061602</v>
          </cell>
          <cell r="AQ16">
            <v>8.14184853415614</v>
          </cell>
          <cell r="AR16">
            <v>3.95781843491081</v>
          </cell>
          <cell r="AS16">
            <v>6.57008656499229</v>
          </cell>
          <cell r="AT16">
            <v>10.2794031236835</v>
          </cell>
          <cell r="AU16">
            <v>13.8234630708028</v>
          </cell>
          <cell r="AV16">
            <v>14.6058215923266</v>
          </cell>
          <cell r="AW16">
            <v>11.1342293408202</v>
          </cell>
          <cell r="AX16">
            <v>14.6432076407036</v>
          </cell>
          <cell r="AY16">
            <v>14.0786074163543</v>
          </cell>
          <cell r="AZ16">
            <v>14.695868262481</v>
          </cell>
          <cell r="BA16">
            <v>7.81913819445141</v>
          </cell>
          <cell r="BB16">
            <v>-13.5193908169314</v>
          </cell>
          <cell r="BC16">
            <v>2.58289738298329</v>
          </cell>
          <cell r="BD16">
            <v>4.72831760012215</v>
          </cell>
          <cell r="BE16">
            <v>6.91369862302516</v>
          </cell>
          <cell r="BF16">
            <v>2.82392616906515</v>
          </cell>
          <cell r="BG16">
            <v>3.07317867812573</v>
          </cell>
          <cell r="BH16">
            <v>2.7359180235262</v>
          </cell>
          <cell r="BI16">
            <v>-0.161329865469654</v>
          </cell>
          <cell r="BJ16">
            <v>7.18452239016769</v>
          </cell>
          <cell r="BK16">
            <v>4.9522308356251</v>
          </cell>
          <cell r="BL16">
            <v>7.38219727969849</v>
          </cell>
          <cell r="BM16">
            <v>-7.57206052567307</v>
          </cell>
          <cell r="BN16">
            <v>5.52571647863971</v>
          </cell>
        </row>
        <row r="17">
          <cell r="A17" t="str">
            <v>American Samoa</v>
          </cell>
          <cell r="B17" t="str">
            <v>ASM</v>
          </cell>
          <cell r="C17" t="str">
            <v>GDP per capita growth (annual %)</v>
          </cell>
          <cell r="D17" t="str">
            <v>NY.GDP.PCAP.KD.ZG</v>
          </cell>
        </row>
        <row r="17">
          <cell r="AV17">
            <v>0.256153661130611</v>
          </cell>
          <cell r="AW17">
            <v>0.0918704631276626</v>
          </cell>
          <cell r="AX17">
            <v>-0.195792540365204</v>
          </cell>
          <cell r="AY17">
            <v>-3.37150121933666</v>
          </cell>
          <cell r="AZ17">
            <v>3.1466601180652</v>
          </cell>
          <cell r="BA17">
            <v>-1.17239726702242</v>
          </cell>
          <cell r="BB17">
            <v>-2.78856050580796</v>
          </cell>
          <cell r="BC17">
            <v>1.3567863026621</v>
          </cell>
          <cell r="BD17">
            <v>0.590081607030754</v>
          </cell>
          <cell r="BE17">
            <v>-4.18704019844392</v>
          </cell>
          <cell r="BF17">
            <v>-2.58399590789166</v>
          </cell>
          <cell r="BG17">
            <v>1.62784446439068</v>
          </cell>
          <cell r="BH17">
            <v>3.12188089164911</v>
          </cell>
          <cell r="BI17">
            <v>-1.56120490141551</v>
          </cell>
          <cell r="BJ17">
            <v>-6.78354801701121</v>
          </cell>
          <cell r="BK17">
            <v>2.95991055574585</v>
          </cell>
          <cell r="BL17">
            <v>-0.219737965386599</v>
          </cell>
          <cell r="BM17">
            <v>4.13808366254634</v>
          </cell>
        </row>
        <row r="18">
          <cell r="A18" t="str">
            <v>Antigua and Barbuda</v>
          </cell>
          <cell r="B18" t="str">
            <v>ATG</v>
          </cell>
          <cell r="C18" t="str">
            <v>GDP per capita growth (annual %)</v>
          </cell>
          <cell r="D18" t="str">
            <v>NY.GDP.PCAP.KD.ZG</v>
          </cell>
        </row>
        <row r="18">
          <cell r="W18">
            <v>4.59226729997701</v>
          </cell>
          <cell r="X18">
            <v>8.23676698595523</v>
          </cell>
          <cell r="Y18">
            <v>8.31354674172162</v>
          </cell>
          <cell r="Z18">
            <v>3.93588711474581</v>
          </cell>
          <cell r="AA18">
            <v>-0.0694566816480773</v>
          </cell>
          <cell r="AB18">
            <v>5.36572176828915</v>
          </cell>
          <cell r="AC18">
            <v>10.1560802692551</v>
          </cell>
          <cell r="AD18">
            <v>7.6420513614558</v>
          </cell>
          <cell r="AE18">
            <v>11.5497975516587</v>
          </cell>
          <cell r="AF18">
            <v>6.69720774659268</v>
          </cell>
          <cell r="AG18">
            <v>5.13660918886909</v>
          </cell>
          <cell r="AH18">
            <v>4.82961566473593</v>
          </cell>
          <cell r="AI18">
            <v>2.14522559903865</v>
          </cell>
          <cell r="AJ18">
            <v>0.838154597479473</v>
          </cell>
          <cell r="AK18">
            <v>-0.561528047999744</v>
          </cell>
          <cell r="AL18">
            <v>3.17034376269443</v>
          </cell>
          <cell r="AM18">
            <v>4.41621051963482</v>
          </cell>
          <cell r="AN18">
            <v>-6.40826875122565</v>
          </cell>
          <cell r="AO18">
            <v>4.31973121791434</v>
          </cell>
          <cell r="AP18">
            <v>3.2197079342104</v>
          </cell>
          <cell r="AQ18">
            <v>2.56838780843826</v>
          </cell>
          <cell r="AR18">
            <v>1.68690676515352</v>
          </cell>
          <cell r="AS18">
            <v>4.34085051945499</v>
          </cell>
          <cell r="AT18">
            <v>-6.0376638338678</v>
          </cell>
          <cell r="AU18">
            <v>-0.373817346938182</v>
          </cell>
          <cell r="AV18">
            <v>4.72168069651021</v>
          </cell>
          <cell r="AW18">
            <v>4.4032609335851</v>
          </cell>
          <cell r="AX18">
            <v>5.01648529106077</v>
          </cell>
          <cell r="AY18">
            <v>11.0008002874547</v>
          </cell>
          <cell r="AZ18">
            <v>7.60596839615401</v>
          </cell>
          <cell r="BA18">
            <v>-1.61258438112945</v>
          </cell>
          <cell r="BB18">
            <v>-13.3318258403209</v>
          </cell>
          <cell r="BC18">
            <v>-9.18796671463534</v>
          </cell>
          <cell r="BD18">
            <v>-3.29878621482433</v>
          </cell>
          <cell r="BE18">
            <v>2.04993317307776</v>
          </cell>
          <cell r="BF18">
            <v>-1.79896658725413</v>
          </cell>
          <cell r="BG18">
            <v>2.61605230937501</v>
          </cell>
          <cell r="BH18">
            <v>2.70571843639473</v>
          </cell>
          <cell r="BI18">
            <v>4.43725332350857</v>
          </cell>
          <cell r="BJ18">
            <v>2.16611404366698</v>
          </cell>
          <cell r="BK18">
            <v>5.93227628165489</v>
          </cell>
          <cell r="BL18">
            <v>3.96278455965997</v>
          </cell>
          <cell r="BM18">
            <v>-20.8549349330109</v>
          </cell>
          <cell r="BN18">
            <v>4.41783167040477</v>
          </cell>
        </row>
        <row r="19">
          <cell r="A19" t="str">
            <v>Australia</v>
          </cell>
          <cell r="B19" t="str">
            <v>AUS</v>
          </cell>
          <cell r="C19" t="str">
            <v>GDP per capita growth (annual %)</v>
          </cell>
          <cell r="D19" t="str">
            <v>NY.GDP.PCAP.KD.ZG</v>
          </cell>
        </row>
        <row r="19">
          <cell r="F19">
            <v>0.464272841729567</v>
          </cell>
          <cell r="G19">
            <v>-1.14783926662849</v>
          </cell>
          <cell r="H19">
            <v>4.19734994414505</v>
          </cell>
          <cell r="I19">
            <v>4.8997060158038</v>
          </cell>
          <cell r="J19">
            <v>3.92418569443652</v>
          </cell>
          <cell r="K19">
            <v>0.0708806264874511</v>
          </cell>
          <cell r="L19">
            <v>4.97023712595779</v>
          </cell>
          <cell r="M19">
            <v>3.25731723061205</v>
          </cell>
          <cell r="N19">
            <v>4.82636441362362</v>
          </cell>
          <cell r="O19">
            <v>5.08488123486703</v>
          </cell>
          <cell r="P19">
            <v>0.542875961259725</v>
          </cell>
          <cell r="Q19">
            <v>2.01650232004111</v>
          </cell>
          <cell r="R19">
            <v>1.06226509266496</v>
          </cell>
          <cell r="S19">
            <v>1.50339189733786</v>
          </cell>
          <cell r="T19">
            <v>0.0956650322482062</v>
          </cell>
          <cell r="U19">
            <v>1.56782593896072</v>
          </cell>
          <cell r="V19">
            <v>2.43226026838195</v>
          </cell>
          <cell r="W19">
            <v>-0.272382968871057</v>
          </cell>
          <cell r="X19">
            <v>2.93241749918668</v>
          </cell>
          <cell r="Y19">
            <v>1.78708039101825</v>
          </cell>
          <cell r="Z19">
            <v>1.71191514327921</v>
          </cell>
          <cell r="AA19">
            <v>1.61420796983991</v>
          </cell>
          <cell r="AB19">
            <v>-3.43711705686596</v>
          </cell>
          <cell r="AC19">
            <v>3.41834533995349</v>
          </cell>
          <cell r="AD19">
            <v>3.82274903959301</v>
          </cell>
          <cell r="AE19">
            <v>2.33980885428716</v>
          </cell>
          <cell r="AF19">
            <v>0.999993493461133</v>
          </cell>
          <cell r="AG19">
            <v>4.0275705632889</v>
          </cell>
          <cell r="AH19">
            <v>2.12125930120597</v>
          </cell>
          <cell r="AI19">
            <v>2.05192904909737</v>
          </cell>
          <cell r="AJ19">
            <v>-1.6565726788688</v>
          </cell>
          <cell r="AK19">
            <v>-0.797268925185989</v>
          </cell>
          <cell r="AL19">
            <v>3.02073114445136</v>
          </cell>
          <cell r="AM19">
            <v>2.8856358598897</v>
          </cell>
          <cell r="AN19">
            <v>2.58704322529762</v>
          </cell>
          <cell r="AO19">
            <v>2.49888469053339</v>
          </cell>
          <cell r="AP19">
            <v>2.75232027591224</v>
          </cell>
          <cell r="AQ19">
            <v>3.52934917138184</v>
          </cell>
          <cell r="AR19">
            <v>3.74459075244904</v>
          </cell>
          <cell r="AS19">
            <v>2.68086499604787</v>
          </cell>
          <cell r="AT19">
            <v>0.671692881827951</v>
          </cell>
          <cell r="AU19">
            <v>2.75267950015518</v>
          </cell>
          <cell r="AV19">
            <v>1.8457654959213</v>
          </cell>
          <cell r="AW19">
            <v>3.00431491364444</v>
          </cell>
          <cell r="AX19">
            <v>1.80778402361102</v>
          </cell>
          <cell r="AY19">
            <v>1.22256105447553</v>
          </cell>
          <cell r="AZ19">
            <v>3.12228858599492</v>
          </cell>
          <cell r="BA19">
            <v>1.52196953655246</v>
          </cell>
          <cell r="BB19">
            <v>-0.211201149548302</v>
          </cell>
          <cell r="BC19">
            <v>0.595353727107323</v>
          </cell>
          <cell r="BD19">
            <v>1.05574787694091</v>
          </cell>
          <cell r="BE19">
            <v>2.1188970289609</v>
          </cell>
          <cell r="BF19">
            <v>0.849416992679778</v>
          </cell>
          <cell r="BG19">
            <v>1.04448964055885</v>
          </cell>
          <cell r="BH19">
            <v>0.712256477964445</v>
          </cell>
          <cell r="BI19">
            <v>1.1493474640983</v>
          </cell>
          <cell r="BJ19">
            <v>0.587161102950546</v>
          </cell>
          <cell r="BK19">
            <v>1.302840712022</v>
          </cell>
          <cell r="BL19">
            <v>0.571102988410345</v>
          </cell>
          <cell r="BM19">
            <v>-1.27852628341415</v>
          </cell>
          <cell r="BN19">
            <v>1.29385456321015</v>
          </cell>
        </row>
        <row r="20">
          <cell r="A20" t="str">
            <v>Austria</v>
          </cell>
          <cell r="B20" t="str">
            <v>AUT</v>
          </cell>
          <cell r="C20" t="str">
            <v>GDP per capita growth (annual %)</v>
          </cell>
          <cell r="D20" t="str">
            <v>NY.GDP.PCAP.KD.ZG</v>
          </cell>
        </row>
        <row r="20">
          <cell r="F20">
            <v>4.96071718349175</v>
          </cell>
          <cell r="G20">
            <v>2.02146966677637</v>
          </cell>
          <cell r="H20">
            <v>3.47146615932408</v>
          </cell>
          <cell r="I20">
            <v>5.41933601415172</v>
          </cell>
          <cell r="J20">
            <v>2.81001278561553</v>
          </cell>
          <cell r="K20">
            <v>4.90447900377782</v>
          </cell>
          <cell r="L20">
            <v>2.24100975848387</v>
          </cell>
          <cell r="M20">
            <v>3.9312418288779</v>
          </cell>
          <cell r="N20">
            <v>5.909495926435</v>
          </cell>
          <cell r="O20">
            <v>5.95049661811298</v>
          </cell>
          <cell r="P20">
            <v>4.64694273134189</v>
          </cell>
          <cell r="Q20">
            <v>5.59238153081114</v>
          </cell>
          <cell r="R20">
            <v>4.31090578116728</v>
          </cell>
          <cell r="S20">
            <v>3.76537303179903</v>
          </cell>
          <cell r="T20">
            <v>-0.0990300819682375</v>
          </cell>
          <cell r="U20">
            <v>4.76336986923367</v>
          </cell>
          <cell r="V20">
            <v>5.03964761322793</v>
          </cell>
          <cell r="W20">
            <v>-0.129830487672749</v>
          </cell>
          <cell r="X20">
            <v>5.53644793334178</v>
          </cell>
          <cell r="Y20">
            <v>1.73137779245161</v>
          </cell>
          <cell r="Z20">
            <v>-0.398620517722108</v>
          </cell>
          <cell r="AA20">
            <v>1.93812150521796</v>
          </cell>
          <cell r="AB20">
            <v>3.13962807993062</v>
          </cell>
          <cell r="AC20">
            <v>0.0575730929909071</v>
          </cell>
          <cell r="AD20">
            <v>2.45056567143844</v>
          </cell>
          <cell r="AE20">
            <v>2.23640235489538</v>
          </cell>
          <cell r="AF20">
            <v>1.29304527917799</v>
          </cell>
          <cell r="AG20">
            <v>3.14974650846239</v>
          </cell>
          <cell r="AH20">
            <v>3.42010178477146</v>
          </cell>
          <cell r="AI20">
            <v>3.55354764697123</v>
          </cell>
          <cell r="AJ20">
            <v>2.41398645387723</v>
          </cell>
          <cell r="AK20">
            <v>0.97609224004664</v>
          </cell>
          <cell r="AL20">
            <v>-0.298754361000036</v>
          </cell>
          <cell r="AM20">
            <v>2.0087619437808</v>
          </cell>
          <cell r="AN20">
            <v>2.51091269369834</v>
          </cell>
          <cell r="AO20">
            <v>2.21143493269341</v>
          </cell>
          <cell r="AP20">
            <v>1.97797590805702</v>
          </cell>
          <cell r="AQ20">
            <v>3.46782994124915</v>
          </cell>
          <cell r="AR20">
            <v>3.35504466142362</v>
          </cell>
          <cell r="AS20">
            <v>3.12743665014771</v>
          </cell>
          <cell r="AT20">
            <v>0.88025909788611</v>
          </cell>
          <cell r="AU20">
            <v>1.15267633135774</v>
          </cell>
          <cell r="AV20">
            <v>0.450946527234535</v>
          </cell>
          <cell r="AW20">
            <v>2.09971116889712</v>
          </cell>
          <cell r="AX20">
            <v>1.54987731693588</v>
          </cell>
          <cell r="AY20">
            <v>2.94341785870446</v>
          </cell>
          <cell r="AZ20">
            <v>3.39173082681461</v>
          </cell>
          <cell r="BA20">
            <v>1.14330711888604</v>
          </cell>
          <cell r="BB20">
            <v>-4.01634004211772</v>
          </cell>
          <cell r="BC20">
            <v>1.59257712849987</v>
          </cell>
          <cell r="BD20">
            <v>2.57644831811446</v>
          </cell>
          <cell r="BE20">
            <v>0.222450576943075</v>
          </cell>
          <cell r="BF20">
            <v>-0.562298942527448</v>
          </cell>
          <cell r="BG20">
            <v>-0.122370667337563</v>
          </cell>
          <cell r="BH20">
            <v>-0.111540189504495</v>
          </cell>
          <cell r="BI20">
            <v>0.892469139632297</v>
          </cell>
          <cell r="BJ20">
            <v>1.55072408627153</v>
          </cell>
          <cell r="BK20">
            <v>2.00355252390945</v>
          </cell>
          <cell r="BL20">
            <v>1.04090811975335</v>
          </cell>
          <cell r="BM20">
            <v>-7.12092796688751</v>
          </cell>
          <cell r="BN20">
            <v>4.02415373482555</v>
          </cell>
        </row>
        <row r="21">
          <cell r="A21" t="str">
            <v>Azerbaijan</v>
          </cell>
          <cell r="B21" t="str">
            <v>AZE</v>
          </cell>
          <cell r="C21" t="str">
            <v>GDP per capita growth (annual %)</v>
          </cell>
          <cell r="D21" t="str">
            <v>NY.GDP.PCAP.KD.ZG</v>
          </cell>
        </row>
        <row r="21">
          <cell r="AJ21">
            <v>-2.01238310352751</v>
          </cell>
          <cell r="AK21">
            <v>-23.7612021557258</v>
          </cell>
          <cell r="AL21">
            <v>-24.2568641648081</v>
          </cell>
          <cell r="AM21">
            <v>-20.7755585486808</v>
          </cell>
          <cell r="AN21">
            <v>-12.8134294386306</v>
          </cell>
          <cell r="AO21">
            <v>0.280213889570334</v>
          </cell>
          <cell r="AP21">
            <v>4.78428235238688</v>
          </cell>
          <cell r="AQ21">
            <v>8.96088676293809</v>
          </cell>
          <cell r="AR21">
            <v>6.46158407611676</v>
          </cell>
          <cell r="AS21">
            <v>10.1910292674816</v>
          </cell>
          <cell r="AT21">
            <v>9.05182203818752</v>
          </cell>
          <cell r="AU21">
            <v>8.62535106573642</v>
          </cell>
          <cell r="AV21">
            <v>9.37646036430615</v>
          </cell>
          <cell r="AW21">
            <v>8.30153847939059</v>
          </cell>
          <cell r="AX21">
            <v>26.6600947700296</v>
          </cell>
          <cell r="AY21">
            <v>33.0304877689447</v>
          </cell>
          <cell r="AZ21">
            <v>23.5906854137047</v>
          </cell>
          <cell r="BA21">
            <v>8.45745012555597</v>
          </cell>
          <cell r="BB21">
            <v>7.05060251949079</v>
          </cell>
          <cell r="BC21">
            <v>3.80649102062563</v>
          </cell>
          <cell r="BD21">
            <v>-1.19584296227708</v>
          </cell>
          <cell r="BE21">
            <v>0.816684128241235</v>
          </cell>
          <cell r="BF21">
            <v>4.45002009882025</v>
          </cell>
          <cell r="BG21">
            <v>1.47593694077869</v>
          </cell>
          <cell r="BH21">
            <v>-0.103121364891479</v>
          </cell>
          <cell r="BI21">
            <v>-4.17717168005237</v>
          </cell>
          <cell r="BJ21">
            <v>-0.778416126232784</v>
          </cell>
          <cell r="BK21">
            <v>0.624486167739661</v>
          </cell>
          <cell r="BL21">
            <v>1.63585048130741</v>
          </cell>
          <cell r="BM21">
            <v>-4.95270173869491</v>
          </cell>
          <cell r="BN21">
            <v>5.05782962435033</v>
          </cell>
        </row>
        <row r="22">
          <cell r="A22" t="str">
            <v>Burundi</v>
          </cell>
          <cell r="B22" t="str">
            <v>BDI</v>
          </cell>
          <cell r="C22" t="str">
            <v>GDP per capita growth (annual %)</v>
          </cell>
          <cell r="D22" t="str">
            <v>NY.GDP.PCAP.KD.ZG</v>
          </cell>
        </row>
        <row r="22">
          <cell r="F22">
            <v>-15.3945344021212</v>
          </cell>
          <cell r="G22">
            <v>7.00435318112893</v>
          </cell>
          <cell r="H22">
            <v>2.12971212734976</v>
          </cell>
          <cell r="I22">
            <v>4.10016413549891</v>
          </cell>
          <cell r="J22">
            <v>1.67962127560359</v>
          </cell>
          <cell r="K22">
            <v>2.101420008172</v>
          </cell>
          <cell r="L22">
            <v>10.9273962654924</v>
          </cell>
          <cell r="M22">
            <v>-2.79915360370002</v>
          </cell>
          <cell r="N22">
            <v>-3.68149432937329</v>
          </cell>
          <cell r="O22">
            <v>19.0533100069748</v>
          </cell>
          <cell r="P22">
            <v>1.26442191714986</v>
          </cell>
          <cell r="Q22">
            <v>-7.44371548006684</v>
          </cell>
          <cell r="R22">
            <v>5.83754059343407</v>
          </cell>
          <cell r="S22">
            <v>-1.85144032583339</v>
          </cell>
          <cell r="T22">
            <v>-0.783647373745069</v>
          </cell>
          <cell r="U22">
            <v>5.93914062556418</v>
          </cell>
          <cell r="V22">
            <v>9.05245952328777</v>
          </cell>
          <cell r="W22">
            <v>-3.31889672511679</v>
          </cell>
          <cell r="X22">
            <v>-0.894085328812594</v>
          </cell>
          <cell r="Y22">
            <v>-1.58533248420977</v>
          </cell>
          <cell r="Z22">
            <v>9.2918671126222</v>
          </cell>
          <cell r="AA22">
            <v>-3.61116222653214</v>
          </cell>
          <cell r="AB22">
            <v>0.998415565923167</v>
          </cell>
          <cell r="AC22">
            <v>-2.52226614503516</v>
          </cell>
          <cell r="AD22">
            <v>8.73059851219955</v>
          </cell>
          <cell r="AE22">
            <v>0.378526265178309</v>
          </cell>
          <cell r="AF22">
            <v>2.55660669421889</v>
          </cell>
          <cell r="AG22">
            <v>2.15444356773118</v>
          </cell>
          <cell r="AH22">
            <v>-1.29288383882017</v>
          </cell>
          <cell r="AI22">
            <v>0.990041948114808</v>
          </cell>
          <cell r="AJ22">
            <v>2.62019592543317</v>
          </cell>
          <cell r="AK22">
            <v>-1.13340227429833</v>
          </cell>
          <cell r="AL22">
            <v>-8.05898851026666</v>
          </cell>
          <cell r="AM22">
            <v>-5.47512186851073</v>
          </cell>
          <cell r="AN22">
            <v>-9.27465956523915</v>
          </cell>
          <cell r="AO22">
            <v>-9.10923266865986</v>
          </cell>
          <cell r="AP22">
            <v>-2.58693867672865</v>
          </cell>
          <cell r="AQ22">
            <v>3.67577111318835</v>
          </cell>
          <cell r="AR22">
            <v>-2.29837501720709</v>
          </cell>
          <cell r="AS22">
            <v>-2.59355929289052</v>
          </cell>
          <cell r="AT22">
            <v>-0.238105999856074</v>
          </cell>
          <cell r="AU22">
            <v>1.66446458199529</v>
          </cell>
          <cell r="AV22">
            <v>-4.15510894091354</v>
          </cell>
          <cell r="AW22">
            <v>1.56257813559226</v>
          </cell>
          <cell r="AX22">
            <v>-2.29446149376258</v>
          </cell>
          <cell r="AY22">
            <v>2.04691410160206</v>
          </cell>
          <cell r="AZ22">
            <v>0.104847755259385</v>
          </cell>
          <cell r="BA22">
            <v>1.45655117316197</v>
          </cell>
          <cell r="BB22">
            <v>0.455731439010847</v>
          </cell>
          <cell r="BC22">
            <v>1.75623928504906</v>
          </cell>
          <cell r="BD22">
            <v>0.748486801708495</v>
          </cell>
          <cell r="BE22">
            <v>1.19801106002451</v>
          </cell>
          <cell r="BF22">
            <v>1.68737010700455</v>
          </cell>
          <cell r="BG22">
            <v>1.02162497044516</v>
          </cell>
          <cell r="BH22">
            <v>-6.88640162939646</v>
          </cell>
          <cell r="BI22">
            <v>-3.70831638253439</v>
          </cell>
          <cell r="BJ22">
            <v>-2.64678667144844</v>
          </cell>
          <cell r="BK22">
            <v>-1.5575411889367</v>
          </cell>
          <cell r="BL22">
            <v>-1.32375817288839</v>
          </cell>
          <cell r="BM22">
            <v>-2.71202474070898</v>
          </cell>
          <cell r="BN22">
            <v>-1.23351707176028</v>
          </cell>
        </row>
        <row r="23">
          <cell r="A23" t="str">
            <v>Belgium</v>
          </cell>
          <cell r="B23" t="str">
            <v>BEL</v>
          </cell>
          <cell r="C23" t="str">
            <v>GDP per capita growth (annual %)</v>
          </cell>
          <cell r="D23" t="str">
            <v>NY.GDP.PCAP.KD.ZG</v>
          </cell>
        </row>
        <row r="23">
          <cell r="F23">
            <v>4.63025713410768</v>
          </cell>
          <cell r="G23">
            <v>4.79403451766454</v>
          </cell>
          <cell r="H23">
            <v>3.57435354079992</v>
          </cell>
          <cell r="I23">
            <v>5.9491393563053</v>
          </cell>
          <cell r="J23">
            <v>2.62444466112051</v>
          </cell>
          <cell r="K23">
            <v>2.46146245343786</v>
          </cell>
          <cell r="L23">
            <v>3.29157574176963</v>
          </cell>
          <cell r="M23">
            <v>3.78504436430799</v>
          </cell>
          <cell r="N23">
            <v>6.32828364655947</v>
          </cell>
          <cell r="O23">
            <v>5.47879045116598</v>
          </cell>
          <cell r="P23">
            <v>3.79648857021621</v>
          </cell>
          <cell r="Q23">
            <v>4.88408823965759</v>
          </cell>
          <cell r="R23">
            <v>6.04748869860843</v>
          </cell>
          <cell r="S23">
            <v>4.23677749584877</v>
          </cell>
          <cell r="T23">
            <v>-2.2488296459421</v>
          </cell>
          <cell r="U23">
            <v>5.46414001910085</v>
          </cell>
          <cell r="V23">
            <v>0.501978716739828</v>
          </cell>
          <cell r="W23">
            <v>2.74598979013953</v>
          </cell>
          <cell r="X23">
            <v>2.2491275158491</v>
          </cell>
          <cell r="Y23">
            <v>4.32900827500772</v>
          </cell>
          <cell r="Z23">
            <v>-0.276653455476932</v>
          </cell>
          <cell r="AA23">
            <v>0.622329069570625</v>
          </cell>
          <cell r="AB23">
            <v>0.319812264093457</v>
          </cell>
          <cell r="AC23">
            <v>2.46792156248318</v>
          </cell>
          <cell r="AD23">
            <v>1.6215189754227</v>
          </cell>
          <cell r="AE23">
            <v>1.78646965584545</v>
          </cell>
          <cell r="AF23">
            <v>2.21947811567212</v>
          </cell>
          <cell r="AG23">
            <v>4.39079500978028</v>
          </cell>
          <cell r="AH23">
            <v>3.09399912598727</v>
          </cell>
          <cell r="AI23">
            <v>2.83026797508926</v>
          </cell>
          <cell r="AJ23">
            <v>1.45537172593085</v>
          </cell>
          <cell r="AK23">
            <v>1.11956586015553</v>
          </cell>
          <cell r="AL23">
            <v>-1.34799970972101</v>
          </cell>
          <cell r="AM23">
            <v>2.90931876907965</v>
          </cell>
          <cell r="AN23">
            <v>2.17055027384056</v>
          </cell>
          <cell r="AO23">
            <v>1.12366901833482</v>
          </cell>
          <cell r="AP23">
            <v>3.54278906412047</v>
          </cell>
          <cell r="AQ23">
            <v>1.7443238954726</v>
          </cell>
          <cell r="AR23">
            <v>3.30570651382183</v>
          </cell>
          <cell r="AS23">
            <v>3.46545257130404</v>
          </cell>
          <cell r="AT23">
            <v>0.752482909593709</v>
          </cell>
          <cell r="AU23">
            <v>1.25198460635012</v>
          </cell>
          <cell r="AV23">
            <v>0.615879780344869</v>
          </cell>
          <cell r="AW23">
            <v>3.12392891839559</v>
          </cell>
          <cell r="AX23">
            <v>1.76045559407572</v>
          </cell>
          <cell r="AY23">
            <v>1.87818319997308</v>
          </cell>
          <cell r="AZ23">
            <v>2.91833834881372</v>
          </cell>
          <cell r="BA23">
            <v>-0.343452718095421</v>
          </cell>
          <cell r="BB23">
            <v>-2.80592074025158</v>
          </cell>
          <cell r="BC23">
            <v>1.928764195703</v>
          </cell>
          <cell r="BD23">
            <v>0.38003456979618</v>
          </cell>
          <cell r="BE23">
            <v>0.11640257847661</v>
          </cell>
          <cell r="BF23">
            <v>-0.0131483860964465</v>
          </cell>
          <cell r="BG23">
            <v>1.12859572471172</v>
          </cell>
          <cell r="BH23">
            <v>1.45189336758756</v>
          </cell>
          <cell r="BI23">
            <v>0.755268919102846</v>
          </cell>
          <cell r="BJ23">
            <v>1.22886623616918</v>
          </cell>
          <cell r="BK23">
            <v>1.38137531035234</v>
          </cell>
          <cell r="BL23">
            <v>1.56114695300241</v>
          </cell>
          <cell r="BM23">
            <v>-6.13222951174816</v>
          </cell>
          <cell r="BN23">
            <v>5.84459482134876</v>
          </cell>
        </row>
        <row r="24">
          <cell r="A24" t="str">
            <v>Benin</v>
          </cell>
          <cell r="B24" t="str">
            <v>BEN</v>
          </cell>
          <cell r="C24" t="str">
            <v>GDP per capita growth (annual %)</v>
          </cell>
          <cell r="D24" t="str">
            <v>NY.GDP.PCAP.KD.ZG</v>
          </cell>
        </row>
        <row r="24">
          <cell r="F24">
            <v>1.70876790074863</v>
          </cell>
          <cell r="G24">
            <v>-4.85527932360992</v>
          </cell>
          <cell r="H24">
            <v>3.08395290441359</v>
          </cell>
          <cell r="I24">
            <v>4.87334339531549</v>
          </cell>
          <cell r="J24">
            <v>3.43787300237248</v>
          </cell>
          <cell r="K24">
            <v>1.65283325796585</v>
          </cell>
          <cell r="L24">
            <v>-0.885627253189895</v>
          </cell>
          <cell r="M24">
            <v>1.74881515466916</v>
          </cell>
          <cell r="N24">
            <v>0.745753983852168</v>
          </cell>
          <cell r="O24">
            <v>-0.0645916335310233</v>
          </cell>
          <cell r="P24">
            <v>-3.6226230923629</v>
          </cell>
          <cell r="Q24">
            <v>4.08395192567193</v>
          </cell>
          <cell r="R24">
            <v>1.37077229074134</v>
          </cell>
          <cell r="S24">
            <v>0.948842468063418</v>
          </cell>
          <cell r="T24">
            <v>-7.16008942756704</v>
          </cell>
          <cell r="U24">
            <v>-1.58720067189657</v>
          </cell>
          <cell r="V24">
            <v>2.34562217927309</v>
          </cell>
          <cell r="W24">
            <v>-1.34496275071332</v>
          </cell>
          <cell r="X24">
            <v>3.75096441264108</v>
          </cell>
          <cell r="Y24">
            <v>3.94810485995546</v>
          </cell>
          <cell r="Z24">
            <v>6.99060184906432</v>
          </cell>
          <cell r="AA24">
            <v>-0.56543405430412</v>
          </cell>
          <cell r="AB24">
            <v>-7.00488553540423</v>
          </cell>
          <cell r="AC24">
            <v>4.89513160287129</v>
          </cell>
          <cell r="AD24">
            <v>4.47210200276429</v>
          </cell>
          <cell r="AE24">
            <v>-0.751722857100518</v>
          </cell>
          <cell r="AF24">
            <v>-4.33989679173567</v>
          </cell>
          <cell r="AG24">
            <v>0.360696738617165</v>
          </cell>
          <cell r="AH24">
            <v>-5.82044197945532</v>
          </cell>
          <cell r="AI24">
            <v>5.50734311913475</v>
          </cell>
          <cell r="AJ24">
            <v>0.764617728073659</v>
          </cell>
          <cell r="AK24">
            <v>-0.562694983435534</v>
          </cell>
          <cell r="AL24">
            <v>2.19526551470395</v>
          </cell>
          <cell r="AM24">
            <v>-1.41563304915337</v>
          </cell>
          <cell r="AN24">
            <v>2.60938601610565</v>
          </cell>
          <cell r="AO24">
            <v>1.09369654155857</v>
          </cell>
          <cell r="AP24">
            <v>2.58078152690386</v>
          </cell>
          <cell r="AQ24">
            <v>0.930187377297798</v>
          </cell>
          <cell r="AR24">
            <v>2.27756813081538</v>
          </cell>
          <cell r="AS24">
            <v>2.74572578226693</v>
          </cell>
          <cell r="AT24">
            <v>2.1957636026619</v>
          </cell>
          <cell r="AU24">
            <v>1.50646524767173</v>
          </cell>
          <cell r="AV24">
            <v>0.346606023679882</v>
          </cell>
          <cell r="AW24">
            <v>1.33793377235727</v>
          </cell>
          <cell r="AX24">
            <v>-1.24588970923445</v>
          </cell>
          <cell r="AY24">
            <v>0.975162117860791</v>
          </cell>
          <cell r="AZ24">
            <v>3.00415407569633</v>
          </cell>
          <cell r="BA24">
            <v>1.97622156437529</v>
          </cell>
          <cell r="BB24">
            <v>-0.515289132902581</v>
          </cell>
          <cell r="BC24">
            <v>-0.711405268098687</v>
          </cell>
          <cell r="BD24">
            <v>0.116989314098049</v>
          </cell>
          <cell r="BE24">
            <v>1.91953679804608</v>
          </cell>
          <cell r="BF24">
            <v>4.2413800400243</v>
          </cell>
          <cell r="BG24">
            <v>3.43949177750025</v>
          </cell>
          <cell r="BH24">
            <v>-1.00423453913564</v>
          </cell>
          <cell r="BI24">
            <v>0.525130743148708</v>
          </cell>
          <cell r="BJ24">
            <v>2.80528150351485</v>
          </cell>
          <cell r="BK24">
            <v>3.81878334277161</v>
          </cell>
          <cell r="BL24">
            <v>4.00308913488962</v>
          </cell>
          <cell r="BM24">
            <v>1.09009852710551</v>
          </cell>
          <cell r="BN24">
            <v>3.79324564045851</v>
          </cell>
        </row>
        <row r="25">
          <cell r="A25" t="str">
            <v>Burkina Faso</v>
          </cell>
          <cell r="B25" t="str">
            <v>BFA</v>
          </cell>
          <cell r="C25" t="str">
            <v>GDP per capita growth (annual %)</v>
          </cell>
          <cell r="D25" t="str">
            <v>NY.GDP.PCAP.KD.ZG</v>
          </cell>
        </row>
        <row r="25">
          <cell r="F25">
            <v>2.65603931262146</v>
          </cell>
          <cell r="G25">
            <v>4.72208610676792</v>
          </cell>
          <cell r="H25">
            <v>-2.59319157341477</v>
          </cell>
          <cell r="I25">
            <v>0.856967447279004</v>
          </cell>
          <cell r="J25">
            <v>2.24096404287184</v>
          </cell>
          <cell r="K25">
            <v>-1.02095747462204</v>
          </cell>
          <cell r="L25">
            <v>7.05817769919135</v>
          </cell>
          <cell r="M25">
            <v>1.34432463751111</v>
          </cell>
          <cell r="N25">
            <v>0.288923277704001</v>
          </cell>
          <cell r="O25">
            <v>-1.59924408113336</v>
          </cell>
          <cell r="P25">
            <v>-0.337063148555771</v>
          </cell>
          <cell r="Q25">
            <v>0.523586255876339</v>
          </cell>
          <cell r="R25">
            <v>-1.3345416116218</v>
          </cell>
          <cell r="S25">
            <v>6.32236916062911</v>
          </cell>
          <cell r="T25">
            <v>1.08203902761339</v>
          </cell>
          <cell r="U25">
            <v>6.46803712825168</v>
          </cell>
          <cell r="V25">
            <v>-1.58877892459033</v>
          </cell>
          <cell r="W25">
            <v>2.49531658329722</v>
          </cell>
          <cell r="X25">
            <v>1.47630265462031</v>
          </cell>
          <cell r="Y25">
            <v>-1.43658689903535</v>
          </cell>
          <cell r="Z25">
            <v>1.83250354345208</v>
          </cell>
          <cell r="AA25">
            <v>6.91288632165931</v>
          </cell>
          <cell r="AB25">
            <v>-2.15074856108301</v>
          </cell>
          <cell r="AC25">
            <v>-4.26093930917865</v>
          </cell>
          <cell r="AD25">
            <v>5.75568593704554</v>
          </cell>
          <cell r="AE25">
            <v>5.1950355479072</v>
          </cell>
          <cell r="AF25">
            <v>-2.80260311617997</v>
          </cell>
          <cell r="AG25">
            <v>3.05796233088908</v>
          </cell>
          <cell r="AH25">
            <v>-0.510756014139886</v>
          </cell>
          <cell r="AI25">
            <v>-3.21125986075208</v>
          </cell>
          <cell r="AJ25">
            <v>6.18896133978704</v>
          </cell>
          <cell r="AK25">
            <v>-2.43047006996461</v>
          </cell>
          <cell r="AL25">
            <v>0.695587052115812</v>
          </cell>
          <cell r="AM25">
            <v>-1.4108297283898</v>
          </cell>
          <cell r="AN25">
            <v>2.8529243359249</v>
          </cell>
          <cell r="AO25">
            <v>7.98748371206437</v>
          </cell>
          <cell r="AP25">
            <v>3.39795318858617</v>
          </cell>
          <cell r="AQ25">
            <v>4.34178783710468</v>
          </cell>
          <cell r="AR25">
            <v>4.40665135038371</v>
          </cell>
          <cell r="AS25">
            <v>-0.966443018732505</v>
          </cell>
          <cell r="AT25">
            <v>3.60868756854542</v>
          </cell>
          <cell r="AU25">
            <v>1.39456834024772</v>
          </cell>
          <cell r="AV25">
            <v>4.72270959735673</v>
          </cell>
          <cell r="AW25">
            <v>1.46408937655436</v>
          </cell>
          <cell r="AX25">
            <v>5.49349236195758</v>
          </cell>
          <cell r="AY25">
            <v>3.12424828216244</v>
          </cell>
          <cell r="AZ25">
            <v>1.0224068238403</v>
          </cell>
          <cell r="BA25">
            <v>2.64756831685142</v>
          </cell>
          <cell r="BB25">
            <v>-0.107459605813844</v>
          </cell>
          <cell r="BC25">
            <v>5.22099169912576</v>
          </cell>
          <cell r="BD25">
            <v>3.46203091718995</v>
          </cell>
          <cell r="BE25">
            <v>3.30920251110012</v>
          </cell>
          <cell r="BF25">
            <v>2.68476801476167</v>
          </cell>
          <cell r="BG25">
            <v>1.28212746983034</v>
          </cell>
          <cell r="BH25">
            <v>0.911075762596241</v>
          </cell>
          <cell r="BI25">
            <v>2.91366558534006</v>
          </cell>
          <cell r="BJ25">
            <v>3.17736075265671</v>
          </cell>
          <cell r="BK25">
            <v>3.59163480841336</v>
          </cell>
          <cell r="BL25">
            <v>2.72407212531654</v>
          </cell>
          <cell r="BM25">
            <v>-0.907160523079824</v>
          </cell>
          <cell r="BN25">
            <v>3.95324447582863</v>
          </cell>
        </row>
        <row r="26">
          <cell r="A26" t="str">
            <v>Bangladesh</v>
          </cell>
          <cell r="B26" t="str">
            <v>BGD</v>
          </cell>
          <cell r="C26" t="str">
            <v>GDP per capita growth (annual %)</v>
          </cell>
          <cell r="D26" t="str">
            <v>NY.GDP.PCAP.KD.ZG</v>
          </cell>
        </row>
        <row r="26">
          <cell r="F26">
            <v>3.15906973827818</v>
          </cell>
          <cell r="G26">
            <v>2.56630433513907</v>
          </cell>
          <cell r="H26">
            <v>-3.2206311946298</v>
          </cell>
          <cell r="I26">
            <v>7.7739649480669</v>
          </cell>
          <cell r="J26">
            <v>-1.40861348425985</v>
          </cell>
          <cell r="K26">
            <v>-0.613925241478299</v>
          </cell>
          <cell r="L26">
            <v>-4.99506431000145</v>
          </cell>
          <cell r="M26">
            <v>6.10295548405122</v>
          </cell>
          <cell r="N26">
            <v>-1.62346693651226</v>
          </cell>
          <cell r="O26">
            <v>3.06665572693979</v>
          </cell>
          <cell r="P26">
            <v>-7.35332968318451</v>
          </cell>
          <cell r="Q26">
            <v>-15.3863793787246</v>
          </cell>
          <cell r="R26">
            <v>1.77996256803905</v>
          </cell>
          <cell r="S26">
            <v>7.83082393728478</v>
          </cell>
          <cell r="T26">
            <v>-5.90072062711982</v>
          </cell>
          <cell r="U26">
            <v>3.32247259630689</v>
          </cell>
          <cell r="V26">
            <v>0.141704801937138</v>
          </cell>
          <cell r="W26">
            <v>4.25480975119352</v>
          </cell>
          <cell r="X26">
            <v>1.99128983237695</v>
          </cell>
          <cell r="Y26">
            <v>-1.85257969959153</v>
          </cell>
          <cell r="Z26">
            <v>4.4431561846967</v>
          </cell>
          <cell r="AA26">
            <v>-0.499724164511505</v>
          </cell>
          <cell r="AB26">
            <v>1.21552904643889</v>
          </cell>
          <cell r="AC26">
            <v>2.10780933230197</v>
          </cell>
          <cell r="AD26">
            <v>0.669033043513934</v>
          </cell>
          <cell r="AE26">
            <v>1.46427589125831</v>
          </cell>
          <cell r="AF26">
            <v>1.07853243907859</v>
          </cell>
          <cell r="AG26">
            <v>-0.207289569039816</v>
          </cell>
          <cell r="AH26">
            <v>0.274084212560211</v>
          </cell>
          <cell r="AI26">
            <v>3.08698200057471</v>
          </cell>
          <cell r="AJ26">
            <v>1.10664718387613</v>
          </cell>
          <cell r="AK26">
            <v>3.11421545004085</v>
          </cell>
          <cell r="AL26">
            <v>2.46558246527815</v>
          </cell>
          <cell r="AM26">
            <v>1.69041654516751</v>
          </cell>
          <cell r="AN26">
            <v>2.90124427915049</v>
          </cell>
          <cell r="AO26">
            <v>2.31963512614935</v>
          </cell>
          <cell r="AP26">
            <v>2.30667674799525</v>
          </cell>
          <cell r="AQ26">
            <v>3.01468299494391</v>
          </cell>
          <cell r="AR26">
            <v>2.57420825835071</v>
          </cell>
          <cell r="AS26">
            <v>3.25749650748008</v>
          </cell>
          <cell r="AT26">
            <v>3.11380599710205</v>
          </cell>
          <cell r="AU26">
            <v>1.96039488706417</v>
          </cell>
          <cell r="AV26">
            <v>2.94185009108057</v>
          </cell>
          <cell r="AW26">
            <v>3.55335865988245</v>
          </cell>
          <cell r="AX26">
            <v>4.96584061418631</v>
          </cell>
          <cell r="AY26">
            <v>5.24454106026091</v>
          </cell>
          <cell r="AZ26">
            <v>5.75340722629807</v>
          </cell>
          <cell r="BA26">
            <v>4.80617619811802</v>
          </cell>
          <cell r="BB26">
            <v>3.87850067357911</v>
          </cell>
          <cell r="BC26">
            <v>4.39096288590588</v>
          </cell>
          <cell r="BD26">
            <v>5.25354715283237</v>
          </cell>
          <cell r="BE26">
            <v>5.29926032961372</v>
          </cell>
          <cell r="BF26">
            <v>4.79519609046805</v>
          </cell>
          <cell r="BG26">
            <v>4.85575647014571</v>
          </cell>
          <cell r="BH26">
            <v>5.36686615945435</v>
          </cell>
          <cell r="BI26">
            <v>5.9466782842624</v>
          </cell>
          <cell r="BJ26">
            <v>5.44997729662751</v>
          </cell>
          <cell r="BK26">
            <v>6.19466259246984</v>
          </cell>
          <cell r="BL26">
            <v>6.77729221673837</v>
          </cell>
          <cell r="BM26">
            <v>2.41585520198066</v>
          </cell>
          <cell r="BN26">
            <v>5.90074805801501</v>
          </cell>
        </row>
        <row r="27">
          <cell r="A27" t="str">
            <v>Bulgaria</v>
          </cell>
          <cell r="B27" t="str">
            <v>BGR</v>
          </cell>
          <cell r="C27" t="str">
            <v>GDP per capita growth (annual %)</v>
          </cell>
          <cell r="D27" t="str">
            <v>NY.GDP.PCAP.KD.ZG</v>
          </cell>
        </row>
        <row r="27">
          <cell r="Z27">
            <v>4.55114422945113</v>
          </cell>
          <cell r="AA27">
            <v>2.03229416414514</v>
          </cell>
          <cell r="AB27">
            <v>3.17252088190835</v>
          </cell>
          <cell r="AC27">
            <v>3.15480736579872</v>
          </cell>
          <cell r="AD27">
            <v>2.68495339547879</v>
          </cell>
          <cell r="AE27">
            <v>4.23524126828208</v>
          </cell>
          <cell r="AF27">
            <v>5.89861249442032</v>
          </cell>
          <cell r="AG27">
            <v>10.8200908465448</v>
          </cell>
          <cell r="AH27">
            <v>-2.15169070515859</v>
          </cell>
          <cell r="AI27">
            <v>-7.4632076536532</v>
          </cell>
          <cell r="AJ27">
            <v>-7.53406884920661</v>
          </cell>
          <cell r="AK27">
            <v>-6.27126386481048</v>
          </cell>
          <cell r="AL27">
            <v>-0.691213557650556</v>
          </cell>
          <cell r="AM27">
            <v>2.16435886822359</v>
          </cell>
          <cell r="AN27">
            <v>3.31418759231371</v>
          </cell>
          <cell r="AO27">
            <v>5.74936890324838</v>
          </cell>
          <cell r="AP27">
            <v>-13.590922948826</v>
          </cell>
          <cell r="AQ27">
            <v>4.48402565810406</v>
          </cell>
          <cell r="AR27">
            <v>-7.88107310149523</v>
          </cell>
          <cell r="AS27">
            <v>5.10505561982659</v>
          </cell>
          <cell r="AT27">
            <v>5.91115959894928</v>
          </cell>
          <cell r="AU27">
            <v>8.19521551354288</v>
          </cell>
          <cell r="AV27">
            <v>6.07406238426114</v>
          </cell>
          <cell r="AW27">
            <v>7.31740552554197</v>
          </cell>
          <cell r="AX27">
            <v>7.86550022289509</v>
          </cell>
          <cell r="AY27">
            <v>7.61684962906293</v>
          </cell>
          <cell r="AZ27">
            <v>7.37801683034824</v>
          </cell>
          <cell r="BA27">
            <v>6.86349070130127</v>
          </cell>
          <cell r="BB27">
            <v>-2.64664096054558</v>
          </cell>
          <cell r="BC27">
            <v>2.21243106343319</v>
          </cell>
          <cell r="BD27">
            <v>2.75801177413106</v>
          </cell>
          <cell r="BE27">
            <v>1.34021710890744</v>
          </cell>
          <cell r="BF27">
            <v>-0.00242338038522405</v>
          </cell>
          <cell r="BG27">
            <v>1.54238792053928</v>
          </cell>
          <cell r="BH27">
            <v>4.09010768554509</v>
          </cell>
          <cell r="BI27">
            <v>3.76506855458946</v>
          </cell>
          <cell r="BJ27">
            <v>3.51553833482474</v>
          </cell>
          <cell r="BK27">
            <v>3.42872477679667</v>
          </cell>
          <cell r="BL27">
            <v>4.77250206361659</v>
          </cell>
          <cell r="BM27">
            <v>-3.81151594165073</v>
          </cell>
          <cell r="BN27">
            <v>4.70471807674127</v>
          </cell>
        </row>
        <row r="28">
          <cell r="A28" t="str">
            <v>Bahrain</v>
          </cell>
          <cell r="B28" t="str">
            <v>BHR</v>
          </cell>
          <cell r="C28" t="str">
            <v>GDP per capita growth (annual %)</v>
          </cell>
          <cell r="D28" t="str">
            <v>NY.GDP.PCAP.KD.ZG</v>
          </cell>
        </row>
        <row r="28">
          <cell r="Z28">
            <v>-8.91629270606043</v>
          </cell>
          <cell r="AA28">
            <v>-10.3904676747508</v>
          </cell>
          <cell r="AB28">
            <v>3.55953637385953</v>
          </cell>
          <cell r="AC28">
            <v>2.22354396178446</v>
          </cell>
          <cell r="AD28">
            <v>-7.5274516044673</v>
          </cell>
          <cell r="AE28">
            <v>-2.09657520752283</v>
          </cell>
          <cell r="AF28">
            <v>6.58700873189227</v>
          </cell>
          <cell r="AG28">
            <v>3.2699264630613</v>
          </cell>
          <cell r="AH28">
            <v>-2.94953366967597</v>
          </cell>
          <cell r="AI28">
            <v>1.31155617587342</v>
          </cell>
          <cell r="AJ28">
            <v>8.21120366950687</v>
          </cell>
          <cell r="AK28">
            <v>3.97319530658193</v>
          </cell>
          <cell r="AL28">
            <v>10.10620580811</v>
          </cell>
          <cell r="AM28">
            <v>-2.67809420846396</v>
          </cell>
          <cell r="AN28">
            <v>1.32887477584191</v>
          </cell>
          <cell r="AO28">
            <v>1.41793248047051</v>
          </cell>
          <cell r="AP28">
            <v>0.274316596137254</v>
          </cell>
          <cell r="AQ28">
            <v>1.58498736181969</v>
          </cell>
          <cell r="AR28">
            <v>0.557068624103493</v>
          </cell>
          <cell r="AS28">
            <v>0.852690440185768</v>
          </cell>
          <cell r="AT28">
            <v>-2.34892262596769</v>
          </cell>
          <cell r="AU28">
            <v>-1.93598291696495</v>
          </cell>
          <cell r="AV28">
            <v>0.349253322448035</v>
          </cell>
          <cell r="AW28">
            <v>0.388421300415743</v>
          </cell>
          <cell r="AX28">
            <v>-0.353001992539035</v>
          </cell>
          <cell r="AY28">
            <v>-1.22745548940972</v>
          </cell>
          <cell r="AZ28">
            <v>0.192120709692119</v>
          </cell>
          <cell r="BA28">
            <v>-1.25846655927015</v>
          </cell>
          <cell r="BB28">
            <v>-3.55414538407601</v>
          </cell>
          <cell r="BC28">
            <v>-0.356550280898588</v>
          </cell>
          <cell r="BD28">
            <v>-0.991765171028888</v>
          </cell>
          <cell r="BE28">
            <v>1.98946797220026</v>
          </cell>
          <cell r="BF28">
            <v>4.20741867779945</v>
          </cell>
          <cell r="BG28">
            <v>2.70680579011122</v>
          </cell>
          <cell r="BH28">
            <v>-0.187595037097779</v>
          </cell>
          <cell r="BI28">
            <v>-0.359639348486056</v>
          </cell>
          <cell r="BJ28">
            <v>-0.475473381759144</v>
          </cell>
          <cell r="BK28">
            <v>-2.792147846505</v>
          </cell>
          <cell r="BL28">
            <v>-2.29805124299666</v>
          </cell>
          <cell r="BM28">
            <v>-8.31134743438116</v>
          </cell>
          <cell r="BN28">
            <v>-0.505967332222696</v>
          </cell>
        </row>
        <row r="29">
          <cell r="A29" t="str">
            <v>Bahamas, The</v>
          </cell>
          <cell r="B29" t="str">
            <v>BHS</v>
          </cell>
          <cell r="C29" t="str">
            <v>GDP per capita growth (annual %)</v>
          </cell>
          <cell r="D29" t="str">
            <v>NY.GDP.PCAP.KD.ZG</v>
          </cell>
        </row>
        <row r="29">
          <cell r="F29">
            <v>5.29615888923742</v>
          </cell>
          <cell r="G29">
            <v>5.00380332745117</v>
          </cell>
          <cell r="H29">
            <v>5.10113783961505</v>
          </cell>
          <cell r="I29">
            <v>5.24116201552236</v>
          </cell>
          <cell r="J29">
            <v>5.41521047231276</v>
          </cell>
          <cell r="K29">
            <v>4.36200282252652</v>
          </cell>
          <cell r="L29">
            <v>5.1171300531428</v>
          </cell>
          <cell r="M29">
            <v>4.30284640946145</v>
          </cell>
          <cell r="N29">
            <v>5.25506227441281</v>
          </cell>
          <cell r="O29">
            <v>-8.49671546330124</v>
          </cell>
          <cell r="P29">
            <v>-1.01388464022651</v>
          </cell>
          <cell r="Q29">
            <v>-5.65078591196499</v>
          </cell>
          <cell r="R29">
            <v>5.40103511816032</v>
          </cell>
          <cell r="S29">
            <v>-18.3669317819155</v>
          </cell>
          <cell r="T29">
            <v>-16.5125212201528</v>
          </cell>
          <cell r="U29">
            <v>2.99972273632152</v>
          </cell>
          <cell r="V29">
            <v>6.83061040837987</v>
          </cell>
          <cell r="W29">
            <v>11.6962478995784</v>
          </cell>
          <cell r="X29">
            <v>23.3781941447297</v>
          </cell>
          <cell r="Y29">
            <v>4.17006404984789</v>
          </cell>
          <cell r="Z29">
            <v>-11.2212901639086</v>
          </cell>
          <cell r="AA29">
            <v>4.34328584509896</v>
          </cell>
          <cell r="AB29">
            <v>1.33590739193235</v>
          </cell>
          <cell r="AC29">
            <v>11.7786062528048</v>
          </cell>
          <cell r="AD29">
            <v>2.74402775930358</v>
          </cell>
          <cell r="AE29">
            <v>-0.0943916142796013</v>
          </cell>
          <cell r="AF29">
            <v>1.18742858038325</v>
          </cell>
          <cell r="AG29">
            <v>0.578987493053205</v>
          </cell>
          <cell r="AH29">
            <v>4.90980498092198</v>
          </cell>
          <cell r="AI29">
            <v>-3.3202455349446</v>
          </cell>
          <cell r="AJ29">
            <v>-5.93656939873543</v>
          </cell>
          <cell r="AK29">
            <v>-5.64077342661179</v>
          </cell>
          <cell r="AL29">
            <v>-1.55613933152546</v>
          </cell>
          <cell r="AM29">
            <v>1.36002237647897</v>
          </cell>
          <cell r="AN29">
            <v>2.76564048485201</v>
          </cell>
          <cell r="AO29">
            <v>2.82852500539209</v>
          </cell>
          <cell r="AP29">
            <v>5.61753768061767</v>
          </cell>
          <cell r="AQ29">
            <v>-5.5673332284058</v>
          </cell>
          <cell r="AR29">
            <v>10.87623677146</v>
          </cell>
          <cell r="AS29">
            <v>2.75775876529478</v>
          </cell>
          <cell r="AT29">
            <v>1.07434353472127</v>
          </cell>
          <cell r="AU29">
            <v>1.02250922043734</v>
          </cell>
          <cell r="AV29">
            <v>-2.98809211191157</v>
          </cell>
          <cell r="AW29">
            <v>-0.942616316484731</v>
          </cell>
          <cell r="AX29">
            <v>1.49985431178779</v>
          </cell>
          <cell r="AY29">
            <v>0.601739307052298</v>
          </cell>
          <cell r="AZ29">
            <v>-0.464110316562156</v>
          </cell>
          <cell r="BA29">
            <v>-4.1120261170753</v>
          </cell>
          <cell r="BB29">
            <v>-5.79845781871626</v>
          </cell>
          <cell r="BC29">
            <v>0.0118887228779414</v>
          </cell>
          <cell r="BD29">
            <v>-0.686873073370307</v>
          </cell>
          <cell r="BE29">
            <v>1.95331789906872</v>
          </cell>
          <cell r="BF29">
            <v>-3.81068649725945</v>
          </cell>
          <cell r="BG29">
            <v>0.89567471681606</v>
          </cell>
          <cell r="BH29">
            <v>0.0319062364162903</v>
          </cell>
          <cell r="BI29">
            <v>-1.83433659258208</v>
          </cell>
          <cell r="BJ29">
            <v>2.01735856645993</v>
          </cell>
          <cell r="BK29">
            <v>0.8048683198341</v>
          </cell>
          <cell r="BL29">
            <v>0.888676588194826</v>
          </cell>
          <cell r="BM29">
            <v>-24.5513572599234</v>
          </cell>
          <cell r="BN29">
            <v>12.6693901630273</v>
          </cell>
        </row>
        <row r="30">
          <cell r="A30" t="str">
            <v>Bosnia and Herzegovina</v>
          </cell>
          <cell r="B30" t="str">
            <v>BIH</v>
          </cell>
          <cell r="C30" t="str">
            <v>GDP per capita growth (annual %)</v>
          </cell>
          <cell r="D30" t="str">
            <v>NY.GDP.PCAP.KD.ZG</v>
          </cell>
        </row>
        <row r="30">
          <cell r="AN30">
            <v>24.1907460373242</v>
          </cell>
          <cell r="AO30">
            <v>92.2018146070931</v>
          </cell>
          <cell r="AP30">
            <v>35.4093113785551</v>
          </cell>
          <cell r="AQ30">
            <v>15.6536123983712</v>
          </cell>
          <cell r="AR30">
            <v>9.33605346357309</v>
          </cell>
          <cell r="AS30">
            <v>12.5302994025325</v>
          </cell>
          <cell r="AT30">
            <v>2.30500384516668</v>
          </cell>
          <cell r="AU30">
            <v>4.91918689576514</v>
          </cell>
          <cell r="AV30">
            <v>3.7901118069877</v>
          </cell>
          <cell r="AW30">
            <v>6.26834949234085</v>
          </cell>
          <cell r="AX30">
            <v>3.86577704345757</v>
          </cell>
          <cell r="AY30">
            <v>5.41148399654175</v>
          </cell>
          <cell r="AZ30">
            <v>5.93114323532453</v>
          </cell>
          <cell r="BA30">
            <v>5.68340837841161</v>
          </cell>
          <cell r="BB30">
            <v>-2.52892152446536</v>
          </cell>
          <cell r="BC30">
            <v>1.69500203332376</v>
          </cell>
          <cell r="BD30">
            <v>2.18125388158525</v>
          </cell>
          <cell r="BE30">
            <v>0.724336968548414</v>
          </cell>
          <cell r="BF30">
            <v>4.15191547982994</v>
          </cell>
          <cell r="BG30">
            <v>2.91112061804874</v>
          </cell>
          <cell r="BH30">
            <v>4.67468633822527</v>
          </cell>
          <cell r="BI30">
            <v>4.46265681411408</v>
          </cell>
          <cell r="BJ30">
            <v>4.24050985172693</v>
          </cell>
          <cell r="BK30">
            <v>4.60162708505617</v>
          </cell>
          <cell r="BL30">
            <v>3.54533618648898</v>
          </cell>
          <cell r="BM30">
            <v>-2.52329731867023</v>
          </cell>
          <cell r="BN30">
            <v>7.67183889663212</v>
          </cell>
        </row>
        <row r="31">
          <cell r="A31" t="str">
            <v>Belarus</v>
          </cell>
          <cell r="B31" t="str">
            <v>BLR</v>
          </cell>
          <cell r="C31" t="str">
            <v>GDP per capita growth (annual %)</v>
          </cell>
          <cell r="D31" t="str">
            <v>NY.GDP.PCAP.KD.ZG</v>
          </cell>
        </row>
        <row r="31">
          <cell r="AJ31">
            <v>-1.24556701859204</v>
          </cell>
          <cell r="AK31">
            <v>-9.79838380875783</v>
          </cell>
          <cell r="AL31">
            <v>-7.80376996116749</v>
          </cell>
          <cell r="AM31">
            <v>-11.5955751156865</v>
          </cell>
          <cell r="AN31">
            <v>-10.1088527979856</v>
          </cell>
          <cell r="AO31">
            <v>3.14668606579787</v>
          </cell>
          <cell r="AP31">
            <v>11.8639522017171</v>
          </cell>
          <cell r="AQ31">
            <v>8.88936450577327</v>
          </cell>
          <cell r="AR31">
            <v>3.866378653963</v>
          </cell>
          <cell r="AS31">
            <v>6.29963644799005</v>
          </cell>
          <cell r="AT31">
            <v>5.26389213061604</v>
          </cell>
          <cell r="AU31">
            <v>5.71608241057706</v>
          </cell>
          <cell r="AV31">
            <v>7.79491791221358</v>
          </cell>
          <cell r="AW31">
            <v>12.2126183222786</v>
          </cell>
          <cell r="AX31">
            <v>10.1497671724788</v>
          </cell>
          <cell r="AY31">
            <v>10.6755867998734</v>
          </cell>
          <cell r="AZ31">
            <v>9.09945997853627</v>
          </cell>
          <cell r="BA31">
            <v>10.5813049917168</v>
          </cell>
          <cell r="BB31">
            <v>0.446705795918504</v>
          </cell>
          <cell r="BC31">
            <v>8.03408813400746</v>
          </cell>
          <cell r="BD31">
            <v>5.62588118638354</v>
          </cell>
          <cell r="BE31">
            <v>1.84652026755825</v>
          </cell>
          <cell r="BF31">
            <v>1.04224341321542</v>
          </cell>
          <cell r="BG31">
            <v>1.66927992865882</v>
          </cell>
          <cell r="BH31">
            <v>-3.95725125382174</v>
          </cell>
          <cell r="BI31">
            <v>-2.61191380516274</v>
          </cell>
          <cell r="BJ31">
            <v>2.64480752237135</v>
          </cell>
          <cell r="BK31">
            <v>3.36999151883471</v>
          </cell>
          <cell r="BL31">
            <v>1.60481819172</v>
          </cell>
          <cell r="BM31">
            <v>-0.479446185047166</v>
          </cell>
          <cell r="BN31">
            <v>2.94175580184893</v>
          </cell>
        </row>
        <row r="32">
          <cell r="A32" t="str">
            <v>Belize</v>
          </cell>
          <cell r="B32" t="str">
            <v>BLZ</v>
          </cell>
          <cell r="C32" t="str">
            <v>GDP per capita growth (annual %)</v>
          </cell>
          <cell r="D32" t="str">
            <v>NY.GDP.PCAP.KD.ZG</v>
          </cell>
        </row>
        <row r="32">
          <cell r="F32">
            <v>1.97700294616017</v>
          </cell>
          <cell r="G32">
            <v>1.99332759849773</v>
          </cell>
          <cell r="H32">
            <v>2.05078659323397</v>
          </cell>
          <cell r="I32">
            <v>2.04147678959275</v>
          </cell>
          <cell r="J32">
            <v>1.91373846911146</v>
          </cell>
          <cell r="K32">
            <v>1.6779646942538</v>
          </cell>
          <cell r="L32">
            <v>1.78640360870315</v>
          </cell>
          <cell r="M32">
            <v>4.26087002626612</v>
          </cell>
          <cell r="N32">
            <v>2.28283451790978</v>
          </cell>
          <cell r="O32">
            <v>2.30724791961761</v>
          </cell>
          <cell r="P32">
            <v>1.78436915846018</v>
          </cell>
          <cell r="Q32">
            <v>8.17520155085518</v>
          </cell>
          <cell r="R32">
            <v>3.60654044261435</v>
          </cell>
          <cell r="S32">
            <v>11.8207587129456</v>
          </cell>
          <cell r="T32">
            <v>2.06999499802765</v>
          </cell>
          <cell r="U32">
            <v>-1.42392700327811</v>
          </cell>
          <cell r="V32">
            <v>5.06072882499976</v>
          </cell>
          <cell r="W32">
            <v>6.37935870043688</v>
          </cell>
          <cell r="X32">
            <v>5.74640178366836</v>
          </cell>
          <cell r="Y32">
            <v>11.2016622956018</v>
          </cell>
          <cell r="Z32">
            <v>-1.21687044964449</v>
          </cell>
          <cell r="AA32">
            <v>-2.68866458534414</v>
          </cell>
          <cell r="AB32">
            <v>-4.86498370618223</v>
          </cell>
          <cell r="AC32">
            <v>-0.90315532312286</v>
          </cell>
          <cell r="AD32">
            <v>-1.79090521655054</v>
          </cell>
          <cell r="AE32">
            <v>1.6721108371049</v>
          </cell>
          <cell r="AF32">
            <v>7.7092391370721</v>
          </cell>
          <cell r="AG32">
            <v>6.91152030156135</v>
          </cell>
          <cell r="AH32">
            <v>10.2694692585982</v>
          </cell>
          <cell r="AI32">
            <v>9.01729621069003</v>
          </cell>
          <cell r="AJ32">
            <v>9.37513543711248</v>
          </cell>
          <cell r="AK32">
            <v>10.2199414740614</v>
          </cell>
          <cell r="AL32">
            <v>4.50061875638154</v>
          </cell>
          <cell r="AM32">
            <v>-1.85488793267648</v>
          </cell>
          <cell r="AN32">
            <v>-1.92460703554754</v>
          </cell>
          <cell r="AO32">
            <v>-1.75057582592902</v>
          </cell>
          <cell r="AP32">
            <v>-0.154121003354064</v>
          </cell>
          <cell r="AQ32">
            <v>-0.167191776266407</v>
          </cell>
          <cell r="AR32">
            <v>4.80466395183147</v>
          </cell>
          <cell r="AS32">
            <v>9.21234718150711</v>
          </cell>
          <cell r="AT32">
            <v>1.81499555345357</v>
          </cell>
          <cell r="AU32">
            <v>2.18934952054271</v>
          </cell>
          <cell r="AV32">
            <v>6.47858386802052</v>
          </cell>
          <cell r="AW32">
            <v>1.96771224213796</v>
          </cell>
          <cell r="AX32">
            <v>-0.424297214866982</v>
          </cell>
          <cell r="AY32">
            <v>1.85150550208675</v>
          </cell>
          <cell r="AZ32">
            <v>-1.436135065326</v>
          </cell>
          <cell r="BA32">
            <v>0.145824346922069</v>
          </cell>
          <cell r="BB32">
            <v>-2.19704508594461</v>
          </cell>
          <cell r="BC32">
            <v>0.823965908047569</v>
          </cell>
          <cell r="BD32">
            <v>-0.787394166308175</v>
          </cell>
          <cell r="BE32">
            <v>0.0751931592694461</v>
          </cell>
          <cell r="BF32">
            <v>-1.40206726354042</v>
          </cell>
          <cell r="BG32">
            <v>2.20121891861289</v>
          </cell>
          <cell r="BH32">
            <v>0.739695088232367</v>
          </cell>
          <cell r="BI32">
            <v>-2.20437273006165</v>
          </cell>
          <cell r="BJ32">
            <v>0.123938145761244</v>
          </cell>
          <cell r="BK32">
            <v>0.101151839236422</v>
          </cell>
          <cell r="BL32">
            <v>0.0633611763944515</v>
          </cell>
          <cell r="BM32">
            <v>-18.272248711385</v>
          </cell>
          <cell r="BN32">
            <v>7.77610738623731</v>
          </cell>
        </row>
        <row r="33">
          <cell r="A33" t="str">
            <v>Bermuda</v>
          </cell>
          <cell r="B33" t="str">
            <v>BMU</v>
          </cell>
          <cell r="C33" t="str">
            <v>GDP per capita growth (annual %)</v>
          </cell>
          <cell r="D33" t="str">
            <v>NY.GDP.PCAP.KD.ZG</v>
          </cell>
        </row>
        <row r="33">
          <cell r="F33">
            <v>2.14927472421054</v>
          </cell>
          <cell r="G33">
            <v>2.00396995600214</v>
          </cell>
          <cell r="H33">
            <v>-1.26075471662229</v>
          </cell>
          <cell r="I33">
            <v>8.38337423396958</v>
          </cell>
          <cell r="J33">
            <v>2.25077844349211</v>
          </cell>
          <cell r="K33">
            <v>12.3454545462937</v>
          </cell>
          <cell r="L33">
            <v>11.0966735966069</v>
          </cell>
          <cell r="M33">
            <v>0.178748759079326</v>
          </cell>
          <cell r="N33">
            <v>1.52093674129701</v>
          </cell>
          <cell r="O33">
            <v>4.37934158997402</v>
          </cell>
          <cell r="P33">
            <v>4.19528388348292</v>
          </cell>
          <cell r="Q33">
            <v>2.56407397946478</v>
          </cell>
          <cell r="R33">
            <v>2.23820502383785</v>
          </cell>
          <cell r="S33">
            <v>1.63282738698605</v>
          </cell>
          <cell r="T33">
            <v>4.55127153161084</v>
          </cell>
          <cell r="U33">
            <v>8.52900407630659</v>
          </cell>
          <cell r="V33">
            <v>5.50081628571819</v>
          </cell>
          <cell r="W33">
            <v>1.07422933787549</v>
          </cell>
          <cell r="X33">
            <v>1.76823912528133</v>
          </cell>
          <cell r="Y33">
            <v>6.22614189721537</v>
          </cell>
          <cell r="Z33">
            <v>1.67423554394131</v>
          </cell>
          <cell r="AA33">
            <v>-5.96695963797384</v>
          </cell>
          <cell r="AB33">
            <v>1.13164813836153</v>
          </cell>
          <cell r="AC33">
            <v>-0.396562990683179</v>
          </cell>
          <cell r="AD33">
            <v>-2.82158592105705</v>
          </cell>
          <cell r="AE33">
            <v>5.76696524931981</v>
          </cell>
          <cell r="AF33">
            <v>2.91245311143562</v>
          </cell>
          <cell r="AG33">
            <v>3.16809011881453</v>
          </cell>
          <cell r="AH33">
            <v>-0.399432873969317</v>
          </cell>
          <cell r="AI33">
            <v>-0.798461538372536</v>
          </cell>
          <cell r="AJ33">
            <v>-3.03588133852587</v>
          </cell>
          <cell r="AK33">
            <v>0.666851964311704</v>
          </cell>
          <cell r="AL33">
            <v>2.4577659243951</v>
          </cell>
          <cell r="AM33">
            <v>-0.0956975146286823</v>
          </cell>
          <cell r="AN33">
            <v>3.65476314621027</v>
          </cell>
          <cell r="AO33">
            <v>1.94694747925466</v>
          </cell>
          <cell r="AP33">
            <v>3.96372465852386</v>
          </cell>
          <cell r="AQ33">
            <v>3.13962728616335</v>
          </cell>
          <cell r="AR33">
            <v>2.80572174794659</v>
          </cell>
          <cell r="AS33">
            <v>8.34832420616188</v>
          </cell>
          <cell r="AT33">
            <v>6.07136913784475</v>
          </cell>
          <cell r="AU33">
            <v>-2.11673168104547</v>
          </cell>
          <cell r="AV33">
            <v>2.73627127446632</v>
          </cell>
          <cell r="AW33">
            <v>1.65507133528592</v>
          </cell>
          <cell r="AX33">
            <v>1.01807989701432</v>
          </cell>
          <cell r="AY33">
            <v>4.94027251942389</v>
          </cell>
          <cell r="AZ33">
            <v>2.76381533456662</v>
          </cell>
          <cell r="BA33">
            <v>-2.44478025615982</v>
          </cell>
          <cell r="BB33">
            <v>-6.14862940548659</v>
          </cell>
          <cell r="BC33">
            <v>-1.73636323640892</v>
          </cell>
          <cell r="BD33">
            <v>-2.90785082905049</v>
          </cell>
          <cell r="BE33">
            <v>-5.64726274774529</v>
          </cell>
          <cell r="BF33">
            <v>-0.591137895206543</v>
          </cell>
          <cell r="BG33">
            <v>-3.90360610786885</v>
          </cell>
          <cell r="BH33">
            <v>0.622598426821042</v>
          </cell>
          <cell r="BI33">
            <v>0.39386919987983</v>
          </cell>
          <cell r="BJ33">
            <v>4.71610220533942</v>
          </cell>
          <cell r="BK33">
            <v>-0.50289929998705</v>
          </cell>
          <cell r="BL33">
            <v>0.317253010947766</v>
          </cell>
          <cell r="BM33">
            <v>-6.82721685531801</v>
          </cell>
          <cell r="BN33">
            <v>1.89405381096506</v>
          </cell>
        </row>
        <row r="34">
          <cell r="A34" t="str">
            <v>Bolivia</v>
          </cell>
          <cell r="B34" t="str">
            <v>BOL</v>
          </cell>
          <cell r="C34" t="str">
            <v>GDP per capita growth (annual %)</v>
          </cell>
          <cell r="D34" t="str">
            <v>NY.GDP.PCAP.KD.ZG</v>
          </cell>
        </row>
        <row r="34">
          <cell r="F34">
            <v>0.118310323573454</v>
          </cell>
          <cell r="G34">
            <v>3.52336107266831</v>
          </cell>
          <cell r="H34">
            <v>4.69990872821786</v>
          </cell>
          <cell r="I34">
            <v>1.89288778275215</v>
          </cell>
          <cell r="J34">
            <v>2.806634815482</v>
          </cell>
          <cell r="K34">
            <v>4.99593903870053</v>
          </cell>
          <cell r="L34">
            <v>4.14054583148152</v>
          </cell>
          <cell r="M34">
            <v>6.28590664785895</v>
          </cell>
          <cell r="N34">
            <v>2.29080965801684</v>
          </cell>
          <cell r="O34">
            <v>3.00728654513614</v>
          </cell>
          <cell r="P34">
            <v>2.82189451635892</v>
          </cell>
          <cell r="Q34">
            <v>5.64690895050109</v>
          </cell>
          <cell r="R34">
            <v>3.45192101465308</v>
          </cell>
          <cell r="S34">
            <v>0.701250702988119</v>
          </cell>
          <cell r="T34">
            <v>4.9697451862548</v>
          </cell>
          <cell r="U34">
            <v>2.32227541788532</v>
          </cell>
          <cell r="V34">
            <v>2.66639783327732</v>
          </cell>
          <cell r="W34">
            <v>-0.175360700648213</v>
          </cell>
          <cell r="X34">
            <v>-2.01998334162359</v>
          </cell>
          <cell r="Y34">
            <v>-3.4489829230144</v>
          </cell>
          <cell r="Z34">
            <v>-1.78664284321292</v>
          </cell>
          <cell r="AA34">
            <v>-5.87580920050631</v>
          </cell>
          <cell r="AB34">
            <v>-5.95823435984286</v>
          </cell>
          <cell r="AC34">
            <v>-2.20046822005871</v>
          </cell>
          <cell r="AD34">
            <v>-3.67062412585722</v>
          </cell>
          <cell r="AE34">
            <v>-4.57624411553954</v>
          </cell>
          <cell r="AF34">
            <v>0.33726549560707</v>
          </cell>
          <cell r="AG34">
            <v>0.759231284588282</v>
          </cell>
          <cell r="AH34">
            <v>1.61585745371622</v>
          </cell>
          <cell r="AI34">
            <v>2.44513668706885</v>
          </cell>
          <cell r="AJ34">
            <v>3.06529166873047</v>
          </cell>
          <cell r="AK34">
            <v>-0.475043969175829</v>
          </cell>
          <cell r="AL34">
            <v>2.10288197068567</v>
          </cell>
          <cell r="AM34">
            <v>2.50945014631456</v>
          </cell>
          <cell r="AN34">
            <v>2.54220272543965</v>
          </cell>
          <cell r="AO34">
            <v>2.25602268102266</v>
          </cell>
          <cell r="AP34">
            <v>2.86258293935326</v>
          </cell>
          <cell r="AQ34">
            <v>2.9628473647126</v>
          </cell>
          <cell r="AR34">
            <v>-1.52283035631714</v>
          </cell>
          <cell r="AS34">
            <v>0.544857716060847</v>
          </cell>
          <cell r="AT34">
            <v>-0.235742051311405</v>
          </cell>
          <cell r="AU34">
            <v>0.579785395229663</v>
          </cell>
          <cell r="AV34">
            <v>0.831474426437879</v>
          </cell>
          <cell r="AW34">
            <v>2.29839212643309</v>
          </cell>
          <cell r="AX34">
            <v>2.57492379968227</v>
          </cell>
          <cell r="AY34">
            <v>2.97725306781697</v>
          </cell>
          <cell r="AZ34">
            <v>2.78136863100997</v>
          </cell>
          <cell r="BA34">
            <v>4.368494941417</v>
          </cell>
          <cell r="BB34">
            <v>1.64916270458255</v>
          </cell>
          <cell r="BC34">
            <v>2.42930293660415</v>
          </cell>
          <cell r="BD34">
            <v>3.51107409712594</v>
          </cell>
          <cell r="BE34">
            <v>3.45365822393661</v>
          </cell>
          <cell r="BF34">
            <v>5.1275933069368</v>
          </cell>
          <cell r="BG34">
            <v>3.84374969465055</v>
          </cell>
          <cell r="BH34">
            <v>3.28269888455313</v>
          </cell>
          <cell r="BI34">
            <v>2.73197637334468</v>
          </cell>
          <cell r="BJ34">
            <v>2.69615526314794</v>
          </cell>
          <cell r="BK34">
            <v>2.75216360162919</v>
          </cell>
          <cell r="BL34">
            <v>0.79651595767028</v>
          </cell>
          <cell r="BM34">
            <v>-9.98822618143041</v>
          </cell>
          <cell r="BN34">
            <v>4.67191993150892</v>
          </cell>
        </row>
        <row r="35">
          <cell r="A35" t="str">
            <v>Brazil</v>
          </cell>
          <cell r="B35" t="str">
            <v>BRA</v>
          </cell>
          <cell r="C35" t="str">
            <v>GDP per capita growth (annual %)</v>
          </cell>
          <cell r="D35" t="str">
            <v>NY.GDP.PCAP.KD.ZG</v>
          </cell>
        </row>
        <row r="35">
          <cell r="F35">
            <v>5.48410420224177</v>
          </cell>
          <cell r="G35">
            <v>3.53078611981283</v>
          </cell>
          <cell r="H35">
            <v>-2.2840822220941</v>
          </cell>
          <cell r="I35">
            <v>0.476589203480742</v>
          </cell>
          <cell r="J35">
            <v>-0.435883258059846</v>
          </cell>
          <cell r="K35">
            <v>3.80769066980129</v>
          </cell>
          <cell r="L35">
            <v>1.43116762649382</v>
          </cell>
          <cell r="M35">
            <v>6.94374233511847</v>
          </cell>
          <cell r="N35">
            <v>6.71425587029823</v>
          </cell>
          <cell r="O35">
            <v>7.65296946540528</v>
          </cell>
          <cell r="P35">
            <v>8.63634343659318</v>
          </cell>
          <cell r="Q35">
            <v>9.27638466712229</v>
          </cell>
          <cell r="R35">
            <v>11.2937882733859</v>
          </cell>
          <cell r="S35">
            <v>5.62667834225599</v>
          </cell>
          <cell r="T35">
            <v>2.70461489791339</v>
          </cell>
          <cell r="U35">
            <v>7.67146288143064</v>
          </cell>
          <cell r="V35">
            <v>2.47541615735325</v>
          </cell>
          <cell r="W35">
            <v>2.51184144545813</v>
          </cell>
          <cell r="X35">
            <v>4.26238341945052</v>
          </cell>
          <cell r="Y35">
            <v>6.65253708195542</v>
          </cell>
          <cell r="Z35">
            <v>-6.47874834061049</v>
          </cell>
          <cell r="AA35">
            <v>-1.50386286222877</v>
          </cell>
          <cell r="AB35">
            <v>-5.14249113412122</v>
          </cell>
          <cell r="AC35">
            <v>3.06343305338734</v>
          </cell>
          <cell r="AD35">
            <v>5.54547922272781</v>
          </cell>
          <cell r="AE35">
            <v>5.28365371395449</v>
          </cell>
          <cell r="AF35">
            <v>1.48522240530053</v>
          </cell>
          <cell r="AG35">
            <v>-1.96371437601724</v>
          </cell>
          <cell r="AH35">
            <v>1.25596285558044</v>
          </cell>
          <cell r="AI35">
            <v>-6.06711785432853</v>
          </cell>
          <cell r="AJ35">
            <v>-0.729838954979584</v>
          </cell>
          <cell r="AK35">
            <v>-2.22770853706096</v>
          </cell>
          <cell r="AL35">
            <v>3.19229935874152</v>
          </cell>
          <cell r="AM35">
            <v>4.13750878454231</v>
          </cell>
          <cell r="AN35">
            <v>2.55952338703105</v>
          </cell>
          <cell r="AO35">
            <v>0.597763255895359</v>
          </cell>
          <cell r="AP35">
            <v>1.79060343608302</v>
          </cell>
          <cell r="AQ35">
            <v>-1.18436477142068</v>
          </cell>
          <cell r="AR35">
            <v>-1.00913730251385</v>
          </cell>
          <cell r="AS35">
            <v>2.91182643514742</v>
          </cell>
          <cell r="AT35">
            <v>0.0133708606751668</v>
          </cell>
          <cell r="AU35">
            <v>1.70947096619183</v>
          </cell>
          <cell r="AV35">
            <v>-0.122933723843431</v>
          </cell>
          <cell r="AW35">
            <v>4.49707706267368</v>
          </cell>
          <cell r="AX35">
            <v>2.02630422889041</v>
          </cell>
          <cell r="AY35">
            <v>2.83475848402813</v>
          </cell>
          <cell r="AZ35">
            <v>4.97470189602738</v>
          </cell>
          <cell r="BA35">
            <v>4.05441066380965</v>
          </cell>
          <cell r="BB35">
            <v>-1.08194236869856</v>
          </cell>
          <cell r="BC35">
            <v>6.52437005565609</v>
          </cell>
          <cell r="BD35">
            <v>3.02640196933812</v>
          </cell>
          <cell r="BE35">
            <v>1.01454082117884</v>
          </cell>
          <cell r="BF35">
            <v>2.10888584808248</v>
          </cell>
          <cell r="BG35">
            <v>-0.352483145005351</v>
          </cell>
          <cell r="BH35">
            <v>-4.35147506604415</v>
          </cell>
          <cell r="BI35">
            <v>-4.06941092381417</v>
          </cell>
          <cell r="BJ35">
            <v>0.508337980314494</v>
          </cell>
          <cell r="BK35">
            <v>0.988960032623851</v>
          </cell>
          <cell r="BL35">
            <v>0.462903686580418</v>
          </cell>
          <cell r="BM35">
            <v>-4.56146250717985</v>
          </cell>
          <cell r="BN35">
            <v>3.91833658866921</v>
          </cell>
        </row>
        <row r="36">
          <cell r="A36" t="str">
            <v>Barbados</v>
          </cell>
          <cell r="B36" t="str">
            <v>BRB</v>
          </cell>
          <cell r="C36" t="str">
            <v>GDP per capita growth (annual %)</v>
          </cell>
          <cell r="D36" t="str">
            <v>NY.GDP.PCAP.KD.ZG</v>
          </cell>
        </row>
        <row r="36">
          <cell r="T36">
            <v>-2.50376465623521</v>
          </cell>
          <cell r="U36">
            <v>3.7591315290904</v>
          </cell>
          <cell r="V36">
            <v>3.08138348827596</v>
          </cell>
          <cell r="W36">
            <v>4.34500951442367</v>
          </cell>
          <cell r="X36">
            <v>7.40064785238572</v>
          </cell>
          <cell r="Y36">
            <v>3.94256748246107</v>
          </cell>
          <cell r="Z36">
            <v>-2.25141533813613</v>
          </cell>
          <cell r="AA36">
            <v>-5.19363389438405</v>
          </cell>
          <cell r="AB36">
            <v>0.220013240199648</v>
          </cell>
          <cell r="AC36">
            <v>3.31571866295404</v>
          </cell>
          <cell r="AD36">
            <v>0.795647323500376</v>
          </cell>
          <cell r="AE36">
            <v>4.75384260861786</v>
          </cell>
          <cell r="AF36">
            <v>2.23509629402845</v>
          </cell>
          <cell r="AG36">
            <v>3.12248790514742</v>
          </cell>
          <cell r="AH36">
            <v>3.2050653751909</v>
          </cell>
          <cell r="AI36">
            <v>-3.66778162913569</v>
          </cell>
          <cell r="AJ36">
            <v>-4.25911904912128</v>
          </cell>
          <cell r="AK36">
            <v>-6.04336224803164</v>
          </cell>
          <cell r="AL36">
            <v>0.419108140996812</v>
          </cell>
          <cell r="AM36">
            <v>1.61643816957869</v>
          </cell>
          <cell r="AN36">
            <v>1.60664011689826</v>
          </cell>
          <cell r="AO36">
            <v>3.55129991229455</v>
          </cell>
          <cell r="AP36">
            <v>4.29643232577321</v>
          </cell>
          <cell r="AQ36">
            <v>3.28518086296437</v>
          </cell>
          <cell r="AR36">
            <v>-0.0812183717248161</v>
          </cell>
          <cell r="AS36">
            <v>4.04095844937812</v>
          </cell>
          <cell r="AT36">
            <v>-2.71767288995522</v>
          </cell>
          <cell r="AU36">
            <v>0.444959658567171</v>
          </cell>
          <cell r="AV36">
            <v>1.83729319094593</v>
          </cell>
          <cell r="AW36">
            <v>1.06089102946028</v>
          </cell>
          <cell r="AX36">
            <v>3.5653236662982</v>
          </cell>
          <cell r="AY36">
            <v>5.67101499228582</v>
          </cell>
          <cell r="AZ36">
            <v>1.62861057841634</v>
          </cell>
          <cell r="BA36">
            <v>0.192523172257893</v>
          </cell>
          <cell r="BB36">
            <v>-5.41003028652206</v>
          </cell>
          <cell r="BC36">
            <v>-2.71953227943114</v>
          </cell>
          <cell r="BD36">
            <v>-0.98818653429899</v>
          </cell>
          <cell r="BE36">
            <v>-0.68221279625061</v>
          </cell>
          <cell r="BF36">
            <v>-1.65401523427391</v>
          </cell>
          <cell r="BG36">
            <v>-0.273530429044627</v>
          </cell>
          <cell r="BH36">
            <v>2.29233157032738</v>
          </cell>
          <cell r="BI36">
            <v>2.36404777106655</v>
          </cell>
          <cell r="BJ36">
            <v>0.305025703172873</v>
          </cell>
          <cell r="BK36">
            <v>-1.16905177904465</v>
          </cell>
          <cell r="BL36">
            <v>-0.742207459960071</v>
          </cell>
          <cell r="BM36">
            <v>-14.0861150282777</v>
          </cell>
          <cell r="BN36">
            <v>1.28122749454305</v>
          </cell>
        </row>
        <row r="37">
          <cell r="A37" t="str">
            <v>Brunei Darussalam</v>
          </cell>
          <cell r="B37" t="str">
            <v>BRN</v>
          </cell>
          <cell r="C37" t="str">
            <v>GDP per capita growth (annual %)</v>
          </cell>
          <cell r="D37" t="str">
            <v>NY.GDP.PCAP.KD.ZG</v>
          </cell>
        </row>
        <row r="37">
          <cell r="T37">
            <v>-3.721215686338</v>
          </cell>
          <cell r="U37">
            <v>15.4841571884104</v>
          </cell>
          <cell r="V37">
            <v>6.76232818754082</v>
          </cell>
          <cell r="W37">
            <v>2.95502487709346</v>
          </cell>
          <cell r="X37">
            <v>18.3843720251665</v>
          </cell>
          <cell r="Y37">
            <v>-10.0111073498612</v>
          </cell>
          <cell r="Z37">
            <v>-22.2905091405483</v>
          </cell>
          <cell r="AA37">
            <v>0.911065578460452</v>
          </cell>
          <cell r="AB37">
            <v>-2.34620115343048</v>
          </cell>
          <cell r="AC37">
            <v>-2.21418662990835</v>
          </cell>
          <cell r="AD37">
            <v>-4.24008942858406</v>
          </cell>
          <cell r="AE37">
            <v>-5.4442075564212</v>
          </cell>
          <cell r="AF37">
            <v>-0.845485533754442</v>
          </cell>
          <cell r="AG37">
            <v>-1.73197753430564</v>
          </cell>
          <cell r="AH37">
            <v>-3.84812696472312</v>
          </cell>
          <cell r="AI37">
            <v>-1.74655669901296</v>
          </cell>
          <cell r="AJ37">
            <v>0.242288261213773</v>
          </cell>
          <cell r="AK37">
            <v>1.82108120737166</v>
          </cell>
          <cell r="AL37">
            <v>-2.47149694213029</v>
          </cell>
          <cell r="AM37">
            <v>0.377292676900609</v>
          </cell>
          <cell r="AN37">
            <v>1.78508709486876</v>
          </cell>
          <cell r="AO37">
            <v>0.342665427449788</v>
          </cell>
          <cell r="AP37">
            <v>-3.79003944172128</v>
          </cell>
          <cell r="AQ37">
            <v>-2.79359373997235</v>
          </cell>
          <cell r="AR37">
            <v>0.815875987496483</v>
          </cell>
          <cell r="AS37">
            <v>0.703316970907181</v>
          </cell>
          <cell r="AT37">
            <v>0.667930263777336</v>
          </cell>
          <cell r="AU37">
            <v>1.85322624159731</v>
          </cell>
          <cell r="AV37">
            <v>1.00546276705033</v>
          </cell>
          <cell r="AW37">
            <v>-1.21225839212993</v>
          </cell>
          <cell r="AX37">
            <v>-1.17365831338412</v>
          </cell>
          <cell r="AY37">
            <v>2.94564450821129</v>
          </cell>
          <cell r="AZ37">
            <v>-1.10213493246205</v>
          </cell>
          <cell r="BA37">
            <v>-3.09007210677792</v>
          </cell>
          <cell r="BB37">
            <v>-2.91193207125471</v>
          </cell>
          <cell r="BC37">
            <v>1.34972274167168</v>
          </cell>
          <cell r="BD37">
            <v>2.41373998235773</v>
          </cell>
          <cell r="BE37">
            <v>-0.430143838382321</v>
          </cell>
          <cell r="BF37">
            <v>-3.43701998535596</v>
          </cell>
          <cell r="BG37">
            <v>-3.78451965407254</v>
          </cell>
          <cell r="BH37">
            <v>-1.62537351861698</v>
          </cell>
          <cell r="BI37">
            <v>-3.61089864285825</v>
          </cell>
          <cell r="BJ37">
            <v>0.209044441908858</v>
          </cell>
          <cell r="BK37">
            <v>-0.992460952847097</v>
          </cell>
          <cell r="BL37">
            <v>2.82969002187825</v>
          </cell>
          <cell r="BM37">
            <v>0.165658546859234</v>
          </cell>
          <cell r="BN37">
            <v>-2.50785607351384</v>
          </cell>
        </row>
        <row r="38">
          <cell r="A38" t="str">
            <v>Bhutan</v>
          </cell>
          <cell r="B38" t="str">
            <v>BTN</v>
          </cell>
          <cell r="C38" t="str">
            <v>GDP per capita growth (annual %)</v>
          </cell>
          <cell r="D38" t="str">
            <v>NY.GDP.PCAP.KD.ZG</v>
          </cell>
        </row>
        <row r="38">
          <cell r="Z38">
            <v>12.031859529666</v>
          </cell>
          <cell r="AA38">
            <v>0.82784347519042</v>
          </cell>
          <cell r="AB38">
            <v>7.69800377957883</v>
          </cell>
          <cell r="AC38">
            <v>1.85908602403893</v>
          </cell>
          <cell r="AD38">
            <v>1.16198073108433</v>
          </cell>
          <cell r="AE38">
            <v>8.03681606726133</v>
          </cell>
          <cell r="AF38">
            <v>24.9736723542759</v>
          </cell>
          <cell r="AG38">
            <v>1.63811980475212</v>
          </cell>
          <cell r="AH38">
            <v>4.7566552207514</v>
          </cell>
          <cell r="AI38">
            <v>8.58887573882019</v>
          </cell>
          <cell r="AJ38">
            <v>-1.12244536510264</v>
          </cell>
          <cell r="AK38">
            <v>4.62280864776767</v>
          </cell>
          <cell r="AL38">
            <v>2.35690231041328</v>
          </cell>
          <cell r="AM38">
            <v>5.08666273058984</v>
          </cell>
          <cell r="AN38">
            <v>6.52856158331365</v>
          </cell>
          <cell r="AO38">
            <v>4.23125671015178</v>
          </cell>
          <cell r="AP38">
            <v>3.4176786060866</v>
          </cell>
          <cell r="AQ38">
            <v>3.53725285865258</v>
          </cell>
          <cell r="AR38">
            <v>5.45986260566642</v>
          </cell>
          <cell r="AS38">
            <v>1.05927607602423</v>
          </cell>
          <cell r="AT38">
            <v>6.0821528365514</v>
          </cell>
          <cell r="AU38">
            <v>8.76135544662533</v>
          </cell>
          <cell r="AV38">
            <v>5.79423075503549</v>
          </cell>
          <cell r="AW38">
            <v>4.18846435402993</v>
          </cell>
          <cell r="AX38">
            <v>5.64423019160292</v>
          </cell>
          <cell r="AY38">
            <v>5.59022776056818</v>
          </cell>
          <cell r="AZ38">
            <v>17.0312208489917</v>
          </cell>
          <cell r="BA38">
            <v>3.74805024811837</v>
          </cell>
          <cell r="BB38">
            <v>5.69112506934326</v>
          </cell>
          <cell r="BC38">
            <v>10.7745093182546</v>
          </cell>
          <cell r="BD38">
            <v>6.76852769669642</v>
          </cell>
          <cell r="BE38">
            <v>3.8770549410511</v>
          </cell>
          <cell r="BF38">
            <v>0.875815243958527</v>
          </cell>
          <cell r="BG38">
            <v>4.47932128700148</v>
          </cell>
          <cell r="BH38">
            <v>5.34825820294729</v>
          </cell>
          <cell r="BI38">
            <v>6.8323670597098</v>
          </cell>
          <cell r="BJ38">
            <v>3.40861136657622</v>
          </cell>
          <cell r="BK38">
            <v>1.84848775239858</v>
          </cell>
          <cell r="BL38">
            <v>4.54973728283883</v>
          </cell>
          <cell r="BM38">
            <v>-11.0690288351886</v>
          </cell>
        </row>
        <row r="39">
          <cell r="A39" t="str">
            <v>Botswana</v>
          </cell>
          <cell r="B39" t="str">
            <v>BWA</v>
          </cell>
          <cell r="C39" t="str">
            <v>GDP per capita growth (annual %)</v>
          </cell>
          <cell r="D39" t="str">
            <v>NY.GDP.PCAP.KD.ZG</v>
          </cell>
        </row>
        <row r="39">
          <cell r="F39">
            <v>4.27838774116422</v>
          </cell>
          <cell r="G39">
            <v>4.40840393488511</v>
          </cell>
          <cell r="H39">
            <v>3.56512181923392</v>
          </cell>
          <cell r="I39">
            <v>4.45764314565923</v>
          </cell>
          <cell r="J39">
            <v>3.52268865968486</v>
          </cell>
          <cell r="K39">
            <v>4.12010923493675</v>
          </cell>
          <cell r="L39">
            <v>3.72282310518766</v>
          </cell>
          <cell r="M39">
            <v>8.18733448064425</v>
          </cell>
          <cell r="N39">
            <v>12.4207315684105</v>
          </cell>
          <cell r="O39">
            <v>14.0571474701726</v>
          </cell>
          <cell r="P39">
            <v>22.1933480266562</v>
          </cell>
          <cell r="Q39">
            <v>22.4322144510157</v>
          </cell>
          <cell r="R39">
            <v>17.2926005795825</v>
          </cell>
          <cell r="S39">
            <v>5.02329184704315</v>
          </cell>
          <cell r="T39">
            <v>4.54854223774328</v>
          </cell>
          <cell r="U39">
            <v>6.53234768180482</v>
          </cell>
          <cell r="V39">
            <v>7.7374229285156</v>
          </cell>
          <cell r="W39">
            <v>9.94678025832383</v>
          </cell>
          <cell r="X39">
            <v>7.92152728522986</v>
          </cell>
          <cell r="Y39">
            <v>7.8974948683519</v>
          </cell>
          <cell r="Z39">
            <v>5.24904335208521</v>
          </cell>
          <cell r="AA39">
            <v>8.3857104980376</v>
          </cell>
          <cell r="AB39">
            <v>9.36825775384949</v>
          </cell>
          <cell r="AC39">
            <v>4.82894454460234</v>
          </cell>
          <cell r="AD39">
            <v>3.30472348731341</v>
          </cell>
          <cell r="AE39">
            <v>4.14541209085921</v>
          </cell>
          <cell r="AF39">
            <v>7.62366768172922</v>
          </cell>
          <cell r="AG39">
            <v>14.9540466165996</v>
          </cell>
          <cell r="AH39">
            <v>9.02473667891583</v>
          </cell>
          <cell r="AI39">
            <v>3.26516336497014</v>
          </cell>
          <cell r="AJ39">
            <v>4.25314744901905</v>
          </cell>
          <cell r="AK39">
            <v>0.107786713592503</v>
          </cell>
          <cell r="AL39">
            <v>-0.674864391809237</v>
          </cell>
          <cell r="AM39">
            <v>1.10229178708816</v>
          </cell>
          <cell r="AN39">
            <v>4.47247345100565</v>
          </cell>
          <cell r="AO39">
            <v>3.32943766807932</v>
          </cell>
          <cell r="AP39">
            <v>5.81539099550162</v>
          </cell>
          <cell r="AQ39">
            <v>-1.81293381994439</v>
          </cell>
          <cell r="AR39">
            <v>7.32217099093751</v>
          </cell>
          <cell r="AS39">
            <v>-0.0648639321087217</v>
          </cell>
          <cell r="AT39">
            <v>-1.62558417233326</v>
          </cell>
          <cell r="AU39">
            <v>4.20510968444465</v>
          </cell>
          <cell r="AV39">
            <v>2.83124314774794</v>
          </cell>
          <cell r="AW39">
            <v>0.893974811672862</v>
          </cell>
          <cell r="AX39">
            <v>2.60717484854842</v>
          </cell>
          <cell r="AY39">
            <v>6.18975980830476</v>
          </cell>
          <cell r="AZ39">
            <v>5.99357687148574</v>
          </cell>
          <cell r="BA39">
            <v>4.01707597285927</v>
          </cell>
          <cell r="BB39">
            <v>-9.44202104160193</v>
          </cell>
          <cell r="BC39">
            <v>6.72732607303683</v>
          </cell>
          <cell r="BD39">
            <v>4.5592477762096</v>
          </cell>
          <cell r="BE39">
            <v>3.21955188048916</v>
          </cell>
          <cell r="BF39">
            <v>10.1017801291408</v>
          </cell>
          <cell r="BG39">
            <v>2.84937798418183</v>
          </cell>
          <cell r="BH39">
            <v>-7.14464380174003</v>
          </cell>
          <cell r="BI39">
            <v>5.09386203389349</v>
          </cell>
          <cell r="BJ39">
            <v>1.8738815256832</v>
          </cell>
          <cell r="BK39">
            <v>1.72043437304123</v>
          </cell>
          <cell r="BL39">
            <v>1.12213589624494</v>
          </cell>
          <cell r="BM39">
            <v>-10.5864062902574</v>
          </cell>
          <cell r="BN39">
            <v>9.24508484163438</v>
          </cell>
        </row>
        <row r="40">
          <cell r="A40" t="str">
            <v>Central African Republic</v>
          </cell>
          <cell r="B40" t="str">
            <v>CAF</v>
          </cell>
          <cell r="C40" t="str">
            <v>GDP per capita growth (annual %)</v>
          </cell>
          <cell r="D40" t="str">
            <v>NY.GDP.PCAP.KD.ZG</v>
          </cell>
        </row>
        <row r="40">
          <cell r="F40">
            <v>3.27621656641493</v>
          </cell>
          <cell r="G40">
            <v>-5.31769329595718</v>
          </cell>
          <cell r="H40">
            <v>-2.43382074711931</v>
          </cell>
          <cell r="I40">
            <v>0.224610606241455</v>
          </cell>
          <cell r="J40">
            <v>-0.966336542677055</v>
          </cell>
          <cell r="K40">
            <v>-1.3592459291997</v>
          </cell>
          <cell r="L40">
            <v>2.51439881779967</v>
          </cell>
          <cell r="M40">
            <v>-0.682574475586975</v>
          </cell>
          <cell r="N40">
            <v>5.00421857336895</v>
          </cell>
          <cell r="O40">
            <v>0.50862062499364</v>
          </cell>
          <cell r="P40">
            <v>-0.483030605365812</v>
          </cell>
          <cell r="Q40">
            <v>-1.4608183432249</v>
          </cell>
          <cell r="R40">
            <v>0.433667892026563</v>
          </cell>
          <cell r="S40">
            <v>4.70691318697743</v>
          </cell>
          <cell r="T40">
            <v>-1.33721028121946</v>
          </cell>
          <cell r="U40">
            <v>3.39199211165639</v>
          </cell>
          <cell r="V40">
            <v>1.62331148735484</v>
          </cell>
          <cell r="W40">
            <v>-1.10557347817648</v>
          </cell>
          <cell r="X40">
            <v>-4.88512796649343</v>
          </cell>
          <cell r="Y40">
            <v>-7.02289690570552</v>
          </cell>
          <cell r="Z40">
            <v>-4.37416318634585</v>
          </cell>
          <cell r="AA40">
            <v>4.44566583307507</v>
          </cell>
          <cell r="AB40">
            <v>-10.9106938885951</v>
          </cell>
          <cell r="AC40">
            <v>6.38684871671373</v>
          </cell>
          <cell r="AD40">
            <v>1.31948304518556</v>
          </cell>
          <cell r="AE40">
            <v>1.36129770049081</v>
          </cell>
          <cell r="AF40">
            <v>-6.70137094370152</v>
          </cell>
          <cell r="AG40">
            <v>-0.0695155032834975</v>
          </cell>
          <cell r="AH40">
            <v>0.0548542162896553</v>
          </cell>
          <cell r="AI40">
            <v>-4.27436918759379</v>
          </cell>
          <cell r="AJ40">
            <v>-3.0319691958851</v>
          </cell>
          <cell r="AK40">
            <v>-8.97686229341038</v>
          </cell>
          <cell r="AL40">
            <v>-2.52746751768815</v>
          </cell>
          <cell r="AM40">
            <v>1.92632802162673</v>
          </cell>
          <cell r="AN40">
            <v>4.28458374585874</v>
          </cell>
          <cell r="AO40">
            <v>-6.4832902107666</v>
          </cell>
          <cell r="AP40">
            <v>2.6864897611421</v>
          </cell>
          <cell r="AQ40">
            <v>2.19814311106926</v>
          </cell>
          <cell r="AR40">
            <v>1.19680608235933</v>
          </cell>
          <cell r="AS40">
            <v>-4.696612815321</v>
          </cell>
          <cell r="AT40">
            <v>2.17463592613724</v>
          </cell>
          <cell r="AU40">
            <v>1.43328327404468</v>
          </cell>
          <cell r="AV40">
            <v>-7.32444732125722</v>
          </cell>
          <cell r="AW40">
            <v>3.88836103046467</v>
          </cell>
          <cell r="AX40">
            <v>-1.05321753320324</v>
          </cell>
          <cell r="AY40">
            <v>2.74350418110028</v>
          </cell>
          <cell r="AZ40">
            <v>2.61583221360165</v>
          </cell>
          <cell r="BA40">
            <v>0.254331008941946</v>
          </cell>
          <cell r="BB40">
            <v>6.97871251463916</v>
          </cell>
          <cell r="BC40">
            <v>3.45870921749356</v>
          </cell>
          <cell r="BD40">
            <v>3.44300399979649</v>
          </cell>
          <cell r="BE40">
            <v>4.63292210115557</v>
          </cell>
          <cell r="BF40">
            <v>-36.5569195462263</v>
          </cell>
          <cell r="BG40">
            <v>-0.282695892855827</v>
          </cell>
          <cell r="BH40">
            <v>3.66370430293424</v>
          </cell>
          <cell r="BI40">
            <v>3.72277787403763</v>
          </cell>
          <cell r="BJ40">
            <v>3.20045251851401</v>
          </cell>
          <cell r="BK40">
            <v>2.22467545139492</v>
          </cell>
          <cell r="BL40">
            <v>1.38780064988065</v>
          </cell>
          <cell r="BM40">
            <v>-0.867089761510869</v>
          </cell>
          <cell r="BN40">
            <v>-0.950309902602854</v>
          </cell>
        </row>
        <row r="41">
          <cell r="A41" t="str">
            <v>Canada</v>
          </cell>
          <cell r="B41" t="str">
            <v>CAN</v>
          </cell>
          <cell r="C41" t="str">
            <v>GDP per capita growth (annual %)</v>
          </cell>
          <cell r="D41" t="str">
            <v>NY.GDP.PCAP.KD.ZG</v>
          </cell>
        </row>
        <row r="41">
          <cell r="F41">
            <v>1.11938696476608</v>
          </cell>
          <cell r="G41">
            <v>5.44585823647479</v>
          </cell>
          <cell r="H41">
            <v>3.40521291674428</v>
          </cell>
          <cell r="I41">
            <v>4.65075548180265</v>
          </cell>
          <cell r="J41">
            <v>4.40951831705128</v>
          </cell>
          <cell r="K41">
            <v>4.73567577508092</v>
          </cell>
          <cell r="L41">
            <v>1.25281682979357</v>
          </cell>
          <cell r="M41">
            <v>3.31525003537992</v>
          </cell>
          <cell r="N41">
            <v>3.62673325493226</v>
          </cell>
        </row>
        <row r="41">
          <cell r="AQ41">
            <v>1.94695463974652</v>
          </cell>
          <cell r="AR41">
            <v>3.12879168364921</v>
          </cell>
          <cell r="AS41">
            <v>3.94521856404198</v>
          </cell>
          <cell r="AT41">
            <v>0.309869780551935</v>
          </cell>
          <cell r="AU41">
            <v>2.30357713736453</v>
          </cell>
          <cell r="AV41">
            <v>2.8795698281111</v>
          </cell>
          <cell r="AW41">
            <v>2.94899827121588</v>
          </cell>
          <cell r="AX41">
            <v>4.00887788882287</v>
          </cell>
          <cell r="AY41">
            <v>3.11869306935945</v>
          </cell>
          <cell r="AZ41">
            <v>5.83579337545824</v>
          </cell>
          <cell r="BA41">
            <v>-0.0802948387444928</v>
          </cell>
          <cell r="BB41">
            <v>-4.03041984871436</v>
          </cell>
          <cell r="BC41">
            <v>1.94962818944229</v>
          </cell>
          <cell r="BD41">
            <v>2.14230900946657</v>
          </cell>
          <cell r="BE41">
            <v>0.663247994866836</v>
          </cell>
          <cell r="BF41">
            <v>1.25361381330025</v>
          </cell>
          <cell r="BG41">
            <v>1.84102612431141</v>
          </cell>
          <cell r="BH41">
            <v>-0.089285801148975</v>
          </cell>
          <cell r="BI41">
            <v>-0.135842621321913</v>
          </cell>
          <cell r="BJ41">
            <v>1.81127891680259</v>
          </cell>
          <cell r="BK41">
            <v>1.33556428524561</v>
          </cell>
          <cell r="BL41">
            <v>0.426917853285573</v>
          </cell>
          <cell r="BM41">
            <v>-6.31922236990395</v>
          </cell>
          <cell r="BN41">
            <v>3.99176106189184</v>
          </cell>
        </row>
        <row r="42">
          <cell r="A42" t="str">
            <v>Central Europe and the Baltics</v>
          </cell>
          <cell r="B42" t="str">
            <v>CEB</v>
          </cell>
          <cell r="C42" t="str">
            <v>GDP per capita growth (annual %)</v>
          </cell>
          <cell r="D42" t="str">
            <v>NY.GDP.PCAP.KD.ZG</v>
          </cell>
        </row>
        <row r="42">
          <cell r="AJ42">
            <v>-9.54227379156632</v>
          </cell>
          <cell r="AK42">
            <v>-1.63249301529575</v>
          </cell>
          <cell r="AL42">
            <v>1.61164585891032</v>
          </cell>
          <cell r="AM42">
            <v>4.12510759631127</v>
          </cell>
          <cell r="AN42">
            <v>5.86386190015911</v>
          </cell>
          <cell r="AO42">
            <v>4.77102017825911</v>
          </cell>
          <cell r="AP42">
            <v>2.50898128760311</v>
          </cell>
          <cell r="AQ42">
            <v>2.85463640673163</v>
          </cell>
          <cell r="AR42">
            <v>2.07593433797591</v>
          </cell>
          <cell r="AS42">
            <v>4.54312049557923</v>
          </cell>
          <cell r="AT42">
            <v>3.82840520748167</v>
          </cell>
          <cell r="AU42">
            <v>4.28521178328771</v>
          </cell>
          <cell r="AV42">
            <v>4.41203353836886</v>
          </cell>
          <cell r="AW42">
            <v>6.12685281303082</v>
          </cell>
          <cell r="AX42">
            <v>5.30590807374811</v>
          </cell>
          <cell r="AY42">
            <v>6.85910767981974</v>
          </cell>
          <cell r="AZ42">
            <v>6.8205729084537</v>
          </cell>
          <cell r="BA42">
            <v>4.30064297232531</v>
          </cell>
          <cell r="BB42">
            <v>-3.31334429476661</v>
          </cell>
          <cell r="BC42">
            <v>2.066327354251</v>
          </cell>
          <cell r="BD42">
            <v>3.30923096758904</v>
          </cell>
          <cell r="BE42">
            <v>0.994461463765688</v>
          </cell>
          <cell r="BF42">
            <v>1.45556392203837</v>
          </cell>
          <cell r="BG42">
            <v>3.1999404099499</v>
          </cell>
          <cell r="BH42">
            <v>4.18746706175254</v>
          </cell>
          <cell r="BI42">
            <v>3.33410161958308</v>
          </cell>
          <cell r="BJ42">
            <v>5.13800732386646</v>
          </cell>
          <cell r="BK42">
            <v>4.69662041324422</v>
          </cell>
          <cell r="BL42">
            <v>4.2143467445005</v>
          </cell>
          <cell r="BM42">
            <v>-3.55730887143503</v>
          </cell>
          <cell r="BN42">
            <v>6.08623960048031</v>
          </cell>
        </row>
        <row r="43">
          <cell r="A43" t="str">
            <v>Switzerland</v>
          </cell>
          <cell r="B43" t="str">
            <v>CHE</v>
          </cell>
          <cell r="C43" t="str">
            <v>GDP per capita growth (annual %)</v>
          </cell>
          <cell r="D43" t="str">
            <v>NY.GDP.PCAP.KD.ZG</v>
          </cell>
        </row>
        <row r="43">
          <cell r="Z43">
            <v>1.04702826664509</v>
          </cell>
          <cell r="AA43">
            <v>-1.88437699748627</v>
          </cell>
          <cell r="AB43">
            <v>0.208475178481393</v>
          </cell>
          <cell r="AC43">
            <v>2.63920436308418</v>
          </cell>
          <cell r="AD43">
            <v>3.21694510427587</v>
          </cell>
          <cell r="AE43">
            <v>1.32994593170545</v>
          </cell>
          <cell r="AF43">
            <v>0.949403350312593</v>
          </cell>
          <cell r="AG43">
            <v>2.52134725838364</v>
          </cell>
          <cell r="AH43">
            <v>3.49064297590131</v>
          </cell>
          <cell r="AI43">
            <v>2.61546630180642</v>
          </cell>
          <cell r="AJ43">
            <v>-2.14648984236308</v>
          </cell>
          <cell r="AK43">
            <v>-1.13971898290825</v>
          </cell>
          <cell r="AL43">
            <v>-1.03142270498434</v>
          </cell>
          <cell r="AM43">
            <v>0.465686459251998</v>
          </cell>
          <cell r="AN43">
            <v>-0.188350619172212</v>
          </cell>
          <cell r="AO43">
            <v>0.0510707828427002</v>
          </cell>
          <cell r="AP43">
            <v>2.02310717068694</v>
          </cell>
          <cell r="AQ43">
            <v>2.75954194373051</v>
          </cell>
          <cell r="AR43">
            <v>1.26144494530851</v>
          </cell>
          <cell r="AS43">
            <v>3.3937476814814</v>
          </cell>
          <cell r="AT43">
            <v>0.935103968508088</v>
          </cell>
          <cell r="AU43">
            <v>-0.7590800841337</v>
          </cell>
          <cell r="AV43">
            <v>-0.785674270385002</v>
          </cell>
          <cell r="AW43">
            <v>2.11713011962915</v>
          </cell>
          <cell r="AX43">
            <v>2.22567716625741</v>
          </cell>
          <cell r="AY43">
            <v>3.36429654561768</v>
          </cell>
          <cell r="AZ43">
            <v>3.0704624986739</v>
          </cell>
          <cell r="BA43">
            <v>1.45814110121177</v>
          </cell>
          <cell r="BB43">
            <v>-3.29552116829664</v>
          </cell>
          <cell r="BC43">
            <v>2.19808651003746</v>
          </cell>
          <cell r="BD43">
            <v>0.793490807044535</v>
          </cell>
          <cell r="BE43">
            <v>0.148135706748036</v>
          </cell>
          <cell r="BF43">
            <v>0.657546866138631</v>
          </cell>
          <cell r="BG43">
            <v>1.20448160404274</v>
          </cell>
          <cell r="BH43">
            <v>0.507122105703075</v>
          </cell>
          <cell r="BI43">
            <v>0.9368837412635</v>
          </cell>
          <cell r="BJ43">
            <v>0.641284065674213</v>
          </cell>
          <cell r="BK43">
            <v>2.16156965343124</v>
          </cell>
          <cell r="BL43">
            <v>0.491609144873692</v>
          </cell>
          <cell r="BM43">
            <v>-3.08540092497348</v>
          </cell>
          <cell r="BN43">
            <v>2.96299403981368</v>
          </cell>
        </row>
        <row r="44">
          <cell r="A44" t="str">
            <v>Channel Islands</v>
          </cell>
          <cell r="B44" t="str">
            <v>CHI</v>
          </cell>
          <cell r="C44" t="str">
            <v>GDP per capita growth (annual %)</v>
          </cell>
          <cell r="D44" t="str">
            <v>NY.GDP.PCAP.KD.ZG</v>
          </cell>
        </row>
        <row r="44">
          <cell r="AR44">
            <v>3.0297161918498</v>
          </cell>
          <cell r="AS44">
            <v>5.19498496843127</v>
          </cell>
          <cell r="AT44">
            <v>-1.9476075680267</v>
          </cell>
          <cell r="AU44">
            <v>-1.95705039330484</v>
          </cell>
          <cell r="AV44">
            <v>-3.51111918168999</v>
          </cell>
          <cell r="AW44">
            <v>-0.209357772176304</v>
          </cell>
          <cell r="AX44">
            <v>0.741424805092805</v>
          </cell>
          <cell r="AY44">
            <v>3.97399943759899</v>
          </cell>
          <cell r="AZ44">
            <v>4.77185301412437</v>
          </cell>
        </row>
        <row r="45">
          <cell r="A45" t="str">
            <v>Chile</v>
          </cell>
          <cell r="B45" t="str">
            <v>CHL</v>
          </cell>
          <cell r="C45" t="str">
            <v>GDP per capita growth (annual %)</v>
          </cell>
          <cell r="D45" t="str">
            <v>NY.GDP.PCAP.KD.ZG</v>
          </cell>
        </row>
        <row r="45">
          <cell r="F45">
            <v>3.08029106816852</v>
          </cell>
          <cell r="G45">
            <v>1.90254900963814</v>
          </cell>
          <cell r="H45">
            <v>3.71737629763275</v>
          </cell>
          <cell r="I45">
            <v>0.563878569068805</v>
          </cell>
          <cell r="J45">
            <v>-0.933526209530825</v>
          </cell>
          <cell r="K45">
            <v>9.25234460788454</v>
          </cell>
          <cell r="L45">
            <v>1.84409678042915</v>
          </cell>
          <cell r="M45">
            <v>1.87701284959509</v>
          </cell>
          <cell r="N45">
            <v>2.24853957111182</v>
          </cell>
          <cell r="O45">
            <v>0.186173785829851</v>
          </cell>
          <cell r="P45">
            <v>7.66643659969061</v>
          </cell>
          <cell r="Q45">
            <v>-2.59677308026855</v>
          </cell>
          <cell r="R45">
            <v>-6.52934156045815</v>
          </cell>
          <cell r="S45">
            <v>0.782173461485087</v>
          </cell>
          <cell r="T45">
            <v>-14.2564235918041</v>
          </cell>
          <cell r="U45">
            <v>2.24408256426783</v>
          </cell>
          <cell r="V45">
            <v>8.76719319980941</v>
          </cell>
          <cell r="W45">
            <v>6.08509633542855</v>
          </cell>
          <cell r="X45">
            <v>6.82199989359187</v>
          </cell>
          <cell r="Y45">
            <v>6.431288494211</v>
          </cell>
          <cell r="Z45">
            <v>5.02921667323415</v>
          </cell>
          <cell r="AA45">
            <v>-12.2409669125358</v>
          </cell>
          <cell r="AB45">
            <v>-6.32591658813915</v>
          </cell>
          <cell r="AC45">
            <v>2.63685329509293</v>
          </cell>
          <cell r="AD45">
            <v>2.49013825567354</v>
          </cell>
          <cell r="AE45">
            <v>3.78087627310926</v>
          </cell>
          <cell r="AF45">
            <v>4.80091045474444</v>
          </cell>
          <cell r="AG45">
            <v>5.63400875018785</v>
          </cell>
          <cell r="AH45">
            <v>8.14688238570098</v>
          </cell>
          <cell r="AI45">
            <v>1.65325484026697</v>
          </cell>
          <cell r="AJ45">
            <v>6.04186561733009</v>
          </cell>
          <cell r="AK45">
            <v>9.34715521586473</v>
          </cell>
          <cell r="AL45">
            <v>4.86809869033098</v>
          </cell>
          <cell r="AM45">
            <v>3.3886352064974</v>
          </cell>
          <cell r="AN45">
            <v>7.30834810795879</v>
          </cell>
          <cell r="AO45">
            <v>5.29098351800481</v>
          </cell>
          <cell r="AP45">
            <v>5.9474275267751</v>
          </cell>
          <cell r="AQ45">
            <v>2.84880430047538</v>
          </cell>
          <cell r="AR45">
            <v>-1.49081154883297</v>
          </cell>
          <cell r="AS45">
            <v>3.74315585776448</v>
          </cell>
          <cell r="AT45">
            <v>1.9988324217711</v>
          </cell>
          <cell r="AU45">
            <v>2.09538540557968</v>
          </cell>
          <cell r="AV45">
            <v>3.63148291127342</v>
          </cell>
          <cell r="AW45">
            <v>5.57305288471437</v>
          </cell>
          <cell r="AX45">
            <v>4.73999778376771</v>
          </cell>
          <cell r="AY45">
            <v>4.93600113925538</v>
          </cell>
          <cell r="AZ45">
            <v>4.05043289107307</v>
          </cell>
          <cell r="BA45">
            <v>2.68334573281044</v>
          </cell>
          <cell r="BB45">
            <v>-2.1599522571676</v>
          </cell>
          <cell r="BC45">
            <v>4.75763858628835</v>
          </cell>
          <cell r="BD45">
            <v>5.16956495157493</v>
          </cell>
          <cell r="BE45">
            <v>5.13788648029205</v>
          </cell>
          <cell r="BF45">
            <v>2.30225114129429</v>
          </cell>
          <cell r="BG45">
            <v>0.718158802220941</v>
          </cell>
          <cell r="BH45">
            <v>0.955937438377944</v>
          </cell>
          <cell r="BI45">
            <v>0.413495941080043</v>
          </cell>
          <cell r="BJ45">
            <v>-0.0765508332611091</v>
          </cell>
          <cell r="BK45">
            <v>2.55347622625683</v>
          </cell>
          <cell r="BL45">
            <v>-0.414485105350607</v>
          </cell>
          <cell r="BM45">
            <v>-6.78570273300585</v>
          </cell>
          <cell r="BN45">
            <v>11.1093535534656</v>
          </cell>
        </row>
        <row r="46">
          <cell r="A46" t="str">
            <v>China</v>
          </cell>
          <cell r="B46" t="str">
            <v>CHN</v>
          </cell>
          <cell r="C46" t="str">
            <v>GDP per capita growth (annual %)</v>
          </cell>
          <cell r="D46" t="str">
            <v>NY.GDP.PCAP.KD.ZG</v>
          </cell>
        </row>
        <row r="46">
          <cell r="F46">
            <v>-26.527643606404</v>
          </cell>
          <cell r="G46">
            <v>-6.35150486433841</v>
          </cell>
          <cell r="H46">
            <v>7.62225446101341</v>
          </cell>
          <cell r="I46">
            <v>15.4689954188308</v>
          </cell>
          <cell r="J46">
            <v>14.1978890116067</v>
          </cell>
          <cell r="K46">
            <v>7.60840392828521</v>
          </cell>
          <cell r="L46">
            <v>-8.16149758528742</v>
          </cell>
          <cell r="M46">
            <v>-6.57145161433968</v>
          </cell>
          <cell r="N46">
            <v>13.7793403435262</v>
          </cell>
          <cell r="O46">
            <v>16.0503992929185</v>
          </cell>
          <cell r="P46">
            <v>4.15917620131417</v>
          </cell>
          <cell r="Q46">
            <v>1.29010597099864</v>
          </cell>
          <cell r="R46">
            <v>5.3272930139383</v>
          </cell>
          <cell r="S46">
            <v>0.21800566735925</v>
          </cell>
          <cell r="T46">
            <v>6.81644050627797</v>
          </cell>
          <cell r="U46">
            <v>-3.08132198492802</v>
          </cell>
          <cell r="V46">
            <v>6.11400167604759</v>
          </cell>
          <cell r="W46">
            <v>9.84615684801975</v>
          </cell>
          <cell r="X46">
            <v>6.16566370932294</v>
          </cell>
          <cell r="Y46">
            <v>6.49011265514277</v>
          </cell>
          <cell r="Z46">
            <v>3.77490366463344</v>
          </cell>
          <cell r="AA46">
            <v>7.4234102319374</v>
          </cell>
          <cell r="AB46">
            <v>9.18113704957753</v>
          </cell>
          <cell r="AC46">
            <v>13.6900198409219</v>
          </cell>
          <cell r="AD46">
            <v>11.8965617103967</v>
          </cell>
          <cell r="AE46">
            <v>7.34143347128678</v>
          </cell>
          <cell r="AF46">
            <v>9.88116379585462</v>
          </cell>
          <cell r="AG46">
            <v>9.44617135687768</v>
          </cell>
          <cell r="AH46">
            <v>2.62085917492101</v>
          </cell>
          <cell r="AI46">
            <v>2.40655857199583</v>
          </cell>
          <cell r="AJ46">
            <v>7.78209199050757</v>
          </cell>
          <cell r="AK46">
            <v>12.8332095807123</v>
          </cell>
          <cell r="AL46">
            <v>12.5819966439285</v>
          </cell>
          <cell r="AM46">
            <v>11.7663891456246</v>
          </cell>
          <cell r="AN46">
            <v>9.75495489020201</v>
          </cell>
          <cell r="AO46">
            <v>8.77642981052642</v>
          </cell>
          <cell r="AP46">
            <v>8.12449757701776</v>
          </cell>
          <cell r="AQ46">
            <v>6.8160645646963</v>
          </cell>
          <cell r="AR46">
            <v>6.73348565843446</v>
          </cell>
          <cell r="AS46">
            <v>7.63859767603294</v>
          </cell>
          <cell r="AT46">
            <v>7.55165483155264</v>
          </cell>
          <cell r="AU46">
            <v>8.40487997514565</v>
          </cell>
          <cell r="AV46">
            <v>9.35477664390774</v>
          </cell>
          <cell r="AW46">
            <v>9.4615587704991</v>
          </cell>
          <cell r="AX46">
            <v>10.7413751264029</v>
          </cell>
          <cell r="AY46">
            <v>12.0933046939024</v>
          </cell>
          <cell r="AZ46">
            <v>13.6358205006408</v>
          </cell>
          <cell r="BA46">
            <v>9.09028010153618</v>
          </cell>
          <cell r="BB46">
            <v>8.85594767555551</v>
          </cell>
          <cell r="BC46">
            <v>10.1028326227139</v>
          </cell>
          <cell r="BD46">
            <v>8.95381604183163</v>
          </cell>
          <cell r="BE46">
            <v>7.13452377748027</v>
          </cell>
          <cell r="BF46">
            <v>7.05073413381821</v>
          </cell>
          <cell r="BG46">
            <v>6.75076031594273</v>
          </cell>
          <cell r="BH46">
            <v>6.42073647723056</v>
          </cell>
          <cell r="BI46">
            <v>6.23821544775225</v>
          </cell>
          <cell r="BJ46">
            <v>6.30186310052261</v>
          </cell>
          <cell r="BK46">
            <v>6.25170055569883</v>
          </cell>
          <cell r="BL46">
            <v>5.57531686303849</v>
          </cell>
          <cell r="BM46">
            <v>1.99661901386845</v>
          </cell>
          <cell r="BN46">
            <v>8.01334525952146</v>
          </cell>
        </row>
        <row r="47">
          <cell r="A47" t="str">
            <v>Cote d'Ivoire</v>
          </cell>
          <cell r="B47" t="str">
            <v>CIV</v>
          </cell>
          <cell r="C47" t="str">
            <v>GDP per capita growth (annual %)</v>
          </cell>
          <cell r="D47" t="str">
            <v>NY.GDP.PCAP.KD.ZG</v>
          </cell>
        </row>
        <row r="47">
          <cell r="F47">
            <v>6.05816006517719</v>
          </cell>
          <cell r="G47">
            <v>-2.51010986671166</v>
          </cell>
          <cell r="H47">
            <v>10.1699308999826</v>
          </cell>
          <cell r="I47">
            <v>13.1996190910372</v>
          </cell>
          <cell r="J47">
            <v>-6.67256404239036</v>
          </cell>
          <cell r="K47">
            <v>7.58434822542513</v>
          </cell>
          <cell r="L47">
            <v>0.905011376699008</v>
          </cell>
          <cell r="M47">
            <v>8.51339043697381</v>
          </cell>
          <cell r="N47">
            <v>5.41626928209631</v>
          </cell>
          <cell r="O47">
            <v>5.94884178456473</v>
          </cell>
          <cell r="P47">
            <v>4.80075051863302</v>
          </cell>
          <cell r="Q47">
            <v>-0.38616176072469</v>
          </cell>
          <cell r="R47">
            <v>1.12443811745517</v>
          </cell>
          <cell r="S47">
            <v>-0.441042044974196</v>
          </cell>
          <cell r="T47">
            <v>3.33836348492842</v>
          </cell>
          <cell r="U47">
            <v>7.84504368086631</v>
          </cell>
          <cell r="V47">
            <v>2.54096824057117</v>
          </cell>
          <cell r="W47">
            <v>6.02400311607919</v>
          </cell>
          <cell r="X47">
            <v>-2.07733706801866</v>
          </cell>
          <cell r="Y47">
            <v>-14.8117644698905</v>
          </cell>
          <cell r="Z47">
            <v>-0.939028112990314</v>
          </cell>
          <cell r="AA47">
            <v>-4.04387861639481</v>
          </cell>
          <cell r="AB47">
            <v>-7.89294105445644</v>
          </cell>
          <cell r="AC47">
            <v>-6.63362964138753</v>
          </cell>
          <cell r="AD47">
            <v>0.412072643186107</v>
          </cell>
          <cell r="AE47">
            <v>-0.638337339347316</v>
          </cell>
          <cell r="AF47">
            <v>-3.99029792229382</v>
          </cell>
          <cell r="AG47">
            <v>-2.47837091060998</v>
          </cell>
          <cell r="AH47">
            <v>-0.701063645708274</v>
          </cell>
          <cell r="AI47">
            <v>-4.59943137388053</v>
          </cell>
          <cell r="AJ47">
            <v>-3.49972970667136</v>
          </cell>
          <cell r="AK47">
            <v>-3.74837283620603</v>
          </cell>
          <cell r="AL47">
            <v>-3.64591028523358</v>
          </cell>
          <cell r="AM47">
            <v>-2.59285204745755</v>
          </cell>
          <cell r="AN47">
            <v>3.62281675815332</v>
          </cell>
          <cell r="AO47">
            <v>4.31077039064334</v>
          </cell>
          <cell r="AP47">
            <v>6.2751035028618</v>
          </cell>
          <cell r="AQ47">
            <v>1.19584219839868</v>
          </cell>
          <cell r="AR47">
            <v>-1.62955408407163</v>
          </cell>
          <cell r="AS47">
            <v>-2.82412331724279</v>
          </cell>
          <cell r="AT47">
            <v>-4.46686777178104</v>
          </cell>
          <cell r="AU47">
            <v>-4.86717038965955</v>
          </cell>
          <cell r="AV47">
            <v>-6.71840650030762</v>
          </cell>
          <cell r="AW47">
            <v>1.05547689861096</v>
          </cell>
          <cell r="AX47">
            <v>-1.11701197372967</v>
          </cell>
          <cell r="AY47">
            <v>0.620555975059574</v>
          </cell>
          <cell r="AZ47">
            <v>-1.09415815297626</v>
          </cell>
          <cell r="BA47">
            <v>2.46143775023033</v>
          </cell>
          <cell r="BB47">
            <v>1.26063516010258</v>
          </cell>
          <cell r="BC47">
            <v>4.38253421379251</v>
          </cell>
          <cell r="BD47">
            <v>-7.60114782735074</v>
          </cell>
          <cell r="BE47">
            <v>5.03051196561459</v>
          </cell>
          <cell r="BF47">
            <v>8.05072946076324</v>
          </cell>
          <cell r="BG47">
            <v>6.66680023232314</v>
          </cell>
          <cell r="BH47">
            <v>4.52428897273194</v>
          </cell>
          <cell r="BI47">
            <v>4.49518428080961</v>
          </cell>
          <cell r="BJ47">
            <v>4.65889956449088</v>
          </cell>
          <cell r="BK47">
            <v>4.1966214196201</v>
          </cell>
          <cell r="BL47">
            <v>3.5576825008911</v>
          </cell>
          <cell r="BM47">
            <v>-0.599377217026557</v>
          </cell>
          <cell r="BN47">
            <v>4.34986767739257</v>
          </cell>
        </row>
        <row r="48">
          <cell r="A48" t="str">
            <v>Cameroon</v>
          </cell>
          <cell r="B48" t="str">
            <v>CMR</v>
          </cell>
          <cell r="C48" t="str">
            <v>GDP per capita growth (annual %)</v>
          </cell>
          <cell r="D48" t="str">
            <v>NY.GDP.PCAP.KD.ZG</v>
          </cell>
        </row>
        <row r="48">
          <cell r="F48">
            <v>-0.885840274030585</v>
          </cell>
          <cell r="G48">
            <v>0.871165108613852</v>
          </cell>
          <cell r="H48">
            <v>1.49827163335317</v>
          </cell>
          <cell r="I48">
            <v>1.25466013987956</v>
          </cell>
          <cell r="J48">
            <v>-0.280036239466924</v>
          </cell>
          <cell r="K48">
            <v>2.20157344046432</v>
          </cell>
          <cell r="L48">
            <v>-13.0102414769053</v>
          </cell>
          <cell r="M48">
            <v>3.79131698640995</v>
          </cell>
          <cell r="N48">
            <v>2.33243042682845</v>
          </cell>
          <cell r="O48">
            <v>0.520077076720455</v>
          </cell>
          <cell r="P48">
            <v>0.851514099069803</v>
          </cell>
          <cell r="Q48">
            <v>0.0198043518408326</v>
          </cell>
          <cell r="R48">
            <v>2.58203111110006</v>
          </cell>
          <cell r="S48">
            <v>7.7633785793094</v>
          </cell>
          <cell r="T48">
            <v>8.20270661535085</v>
          </cell>
          <cell r="U48">
            <v>-8.12571182005789</v>
          </cell>
          <cell r="V48">
            <v>10.5216858043573</v>
          </cell>
          <cell r="W48">
            <v>18.4949840474744</v>
          </cell>
          <cell r="X48">
            <v>2.93629935162197</v>
          </cell>
          <cell r="Y48">
            <v>-4.87457042886315</v>
          </cell>
          <cell r="Z48">
            <v>13.5640242230771</v>
          </cell>
          <cell r="AA48">
            <v>4.2523091075017</v>
          </cell>
          <cell r="AB48">
            <v>3.59315455707929</v>
          </cell>
          <cell r="AC48">
            <v>4.15542045798014</v>
          </cell>
          <cell r="AD48">
            <v>4.705026990961</v>
          </cell>
          <cell r="AE48">
            <v>3.43693622412377</v>
          </cell>
          <cell r="AF48">
            <v>-5.20667780636555</v>
          </cell>
          <cell r="AG48">
            <v>-10.6896457583079</v>
          </cell>
          <cell r="AH48">
            <v>-4.8299371026412</v>
          </cell>
          <cell r="AI48">
            <v>-8.92951230607528</v>
          </cell>
          <cell r="AJ48">
            <v>-6.64432467058994</v>
          </cell>
          <cell r="AK48">
            <v>-5.9031378915779</v>
          </cell>
          <cell r="AL48">
            <v>-10.5414411492882</v>
          </cell>
          <cell r="AM48">
            <v>-0.948172941532917</v>
          </cell>
          <cell r="AN48">
            <v>0.102196337606671</v>
          </cell>
          <cell r="AO48">
            <v>1.44888599119805</v>
          </cell>
          <cell r="AP48">
            <v>1.80467430409263</v>
          </cell>
          <cell r="AQ48">
            <v>2.02749472061589</v>
          </cell>
          <cell r="AR48">
            <v>1.82237460287362</v>
          </cell>
          <cell r="AS48">
            <v>1.14627134845615</v>
          </cell>
          <cell r="AT48">
            <v>1.60649699048759</v>
          </cell>
          <cell r="AU48">
            <v>1.73892555946118</v>
          </cell>
          <cell r="AV48">
            <v>2.67094125181764</v>
          </cell>
          <cell r="AW48">
            <v>4.20536339072555</v>
          </cell>
          <cell r="AX48">
            <v>-0.504706540983676</v>
          </cell>
          <cell r="AY48">
            <v>1.01680876381924</v>
          </cell>
          <cell r="AZ48">
            <v>1.50579595405154</v>
          </cell>
          <cell r="BA48">
            <v>0.0570680601634166</v>
          </cell>
          <cell r="BB48">
            <v>-0.205524125160181</v>
          </cell>
          <cell r="BC48">
            <v>0.110124732070815</v>
          </cell>
          <cell r="BD48">
            <v>0.584593185525549</v>
          </cell>
          <cell r="BE48">
            <v>1.80705338648013</v>
          </cell>
          <cell r="BF48">
            <v>2.17993041710471</v>
          </cell>
          <cell r="BG48">
            <v>2.90200457216238</v>
          </cell>
          <cell r="BH48">
            <v>2.87078784808867</v>
          </cell>
          <cell r="BI48">
            <v>1.79128797729706</v>
          </cell>
          <cell r="BJ48">
            <v>0.84572071249174</v>
          </cell>
          <cell r="BK48">
            <v>1.27506372633268</v>
          </cell>
          <cell r="BL48">
            <v>0.835333750899835</v>
          </cell>
          <cell r="BM48">
            <v>-2.04245466490876</v>
          </cell>
          <cell r="BN48">
            <v>0.907829540473543</v>
          </cell>
        </row>
        <row r="49">
          <cell r="A49" t="str">
            <v>Congo, Dem. Rep.</v>
          </cell>
          <cell r="B49" t="str">
            <v>COD</v>
          </cell>
          <cell r="C49" t="str">
            <v>GDP per capita growth (annual %)</v>
          </cell>
          <cell r="D49" t="str">
            <v>NY.GDP.PCAP.KD.ZG</v>
          </cell>
        </row>
        <row r="49">
          <cell r="F49">
            <v>-13.071548915475</v>
          </cell>
          <cell r="G49">
            <v>18.1521135267232</v>
          </cell>
          <cell r="H49">
            <v>2.52550875645447</v>
          </cell>
          <cell r="I49">
            <v>-4.99122036841389</v>
          </cell>
          <cell r="J49">
            <v>-1.71251511918776</v>
          </cell>
          <cell r="K49">
            <v>3.83339944277638</v>
          </cell>
          <cell r="L49">
            <v>-3.7687331926939</v>
          </cell>
          <cell r="M49">
            <v>1.38013072545542</v>
          </cell>
          <cell r="N49">
            <v>6.26162361227161</v>
          </cell>
          <cell r="O49">
            <v>-2.9928618053292</v>
          </cell>
          <cell r="P49">
            <v>3.15422676277912</v>
          </cell>
          <cell r="Q49">
            <v>-2.49140395902727</v>
          </cell>
          <cell r="R49">
            <v>5.30009953861416</v>
          </cell>
          <cell r="S49">
            <v>0.392059080495642</v>
          </cell>
          <cell r="T49">
            <v>-7.55983482963627</v>
          </cell>
          <cell r="U49">
            <v>-7.9490558144515</v>
          </cell>
          <cell r="V49">
            <v>-2.10073728322135</v>
          </cell>
          <cell r="W49">
            <v>-8.02779076570199</v>
          </cell>
          <cell r="X49">
            <v>-2.33746066654638</v>
          </cell>
          <cell r="Y49">
            <v>-0.500830253826635</v>
          </cell>
          <cell r="Z49">
            <v>-0.228738311968229</v>
          </cell>
          <cell r="AA49">
            <v>-2.88888792719601</v>
          </cell>
          <cell r="AB49">
            <v>-1.03957340031883</v>
          </cell>
          <cell r="AC49">
            <v>2.94671609652637</v>
          </cell>
          <cell r="AD49">
            <v>-2.0926934639494</v>
          </cell>
          <cell r="AE49">
            <v>1.97792765477591</v>
          </cell>
          <cell r="AF49">
            <v>-0.0755951237470356</v>
          </cell>
          <cell r="AG49">
            <v>-2.36340147645195</v>
          </cell>
          <cell r="AH49">
            <v>-4.2783436488525</v>
          </cell>
          <cell r="AI49">
            <v>-9.66521335605891</v>
          </cell>
          <cell r="AJ49">
            <v>-11.7268718314293</v>
          </cell>
          <cell r="AK49">
            <v>-13.9177608270096</v>
          </cell>
          <cell r="AL49">
            <v>-16.772644846086</v>
          </cell>
          <cell r="AM49">
            <v>-7.33102204427443</v>
          </cell>
          <cell r="AN49">
            <v>-2.50502615217924</v>
          </cell>
          <cell r="AO49">
            <v>-3.75701691828188</v>
          </cell>
          <cell r="AP49">
            <v>-7.92121502595936</v>
          </cell>
          <cell r="AQ49">
            <v>-3.8675570411651</v>
          </cell>
          <cell r="AR49">
            <v>-6.50006276472116</v>
          </cell>
          <cell r="AS49">
            <v>-9.25508841830465</v>
          </cell>
          <cell r="AT49">
            <v>-4.7740613721857</v>
          </cell>
          <cell r="AU49">
            <v>-0.0312332348630804</v>
          </cell>
          <cell r="AV49">
            <v>2.3876056715776</v>
          </cell>
          <cell r="AW49">
            <v>3.43320314569023</v>
          </cell>
          <cell r="AX49">
            <v>2.80880755484034</v>
          </cell>
          <cell r="AY49">
            <v>1.98485862256715</v>
          </cell>
          <cell r="AZ49">
            <v>2.84986165010818</v>
          </cell>
          <cell r="BA49">
            <v>2.78384949804772</v>
          </cell>
          <cell r="BB49">
            <v>-0.500569834446665</v>
          </cell>
          <cell r="BC49">
            <v>3.59883860972532</v>
          </cell>
          <cell r="BD49">
            <v>3.36641348869679</v>
          </cell>
          <cell r="BE49">
            <v>3.57178403424739</v>
          </cell>
          <cell r="BF49">
            <v>4.92756997452317</v>
          </cell>
          <cell r="BG49">
            <v>5.89588445346594</v>
          </cell>
          <cell r="BH49">
            <v>3.44259805623153</v>
          </cell>
          <cell r="BI49">
            <v>-0.907723599820514</v>
          </cell>
          <cell r="BJ49">
            <v>0.401473697563162</v>
          </cell>
          <cell r="BK49">
            <v>2.46109271097485</v>
          </cell>
          <cell r="BL49">
            <v>1.11015954346362</v>
          </cell>
          <cell r="BM49">
            <v>-1.41205102844263</v>
          </cell>
          <cell r="BN49">
            <v>2.4890646736895</v>
          </cell>
        </row>
        <row r="50">
          <cell r="A50" t="str">
            <v>Congo, Rep.</v>
          </cell>
          <cell r="B50" t="str">
            <v>COG</v>
          </cell>
          <cell r="C50" t="str">
            <v>GDP per capita growth (annual %)</v>
          </cell>
          <cell r="D50" t="str">
            <v>NY.GDP.PCAP.KD.ZG</v>
          </cell>
        </row>
        <row r="50">
          <cell r="F50">
            <v>5.76795254415168</v>
          </cell>
          <cell r="G50">
            <v>2.63265279190277</v>
          </cell>
          <cell r="H50">
            <v>-6.42734707382301</v>
          </cell>
          <cell r="I50">
            <v>1.16767152932424</v>
          </cell>
          <cell r="J50">
            <v>0.981338469668131</v>
          </cell>
          <cell r="K50">
            <v>-1.32218605594161</v>
          </cell>
          <cell r="L50">
            <v>-0.627238159733693</v>
          </cell>
          <cell r="M50">
            <v>4.69416501270177</v>
          </cell>
          <cell r="N50">
            <v>4.56623477171563</v>
          </cell>
          <cell r="O50">
            <v>3.36264096229763</v>
          </cell>
          <cell r="P50">
            <v>4.67662262599555</v>
          </cell>
          <cell r="Q50">
            <v>5.48075388089026</v>
          </cell>
          <cell r="R50">
            <v>5.08414115180345</v>
          </cell>
          <cell r="S50">
            <v>4.74574850369191</v>
          </cell>
          <cell r="T50">
            <v>4.60458196529794</v>
          </cell>
          <cell r="U50">
            <v>-1.99845713691282</v>
          </cell>
          <cell r="V50">
            <v>-11.5719659692349</v>
          </cell>
          <cell r="W50">
            <v>3.30920423704872</v>
          </cell>
          <cell r="X50">
            <v>6.66298581362661</v>
          </cell>
          <cell r="Y50">
            <v>14.257765047813</v>
          </cell>
          <cell r="Z50">
            <v>14.2338881394377</v>
          </cell>
          <cell r="AA50">
            <v>20.0407315932415</v>
          </cell>
          <cell r="AB50">
            <v>2.82195635660554</v>
          </cell>
          <cell r="AC50">
            <v>3.94736359207519</v>
          </cell>
          <cell r="AD50">
            <v>-3.94252352233578</v>
          </cell>
          <cell r="AE50">
            <v>-9.42112048710732</v>
          </cell>
          <cell r="AF50">
            <v>-2.53116587167845</v>
          </cell>
          <cell r="AG50">
            <v>-0.976569916383468</v>
          </cell>
          <cell r="AH50">
            <v>-0.160640419520178</v>
          </cell>
          <cell r="AI50">
            <v>-1.72472602915788</v>
          </cell>
          <cell r="AJ50">
            <v>-0.376475742952508</v>
          </cell>
          <cell r="AK50">
            <v>-0.175243582559617</v>
          </cell>
          <cell r="AL50">
            <v>-3.68488261449677</v>
          </cell>
          <cell r="AM50">
            <v>-8.09472722578934</v>
          </cell>
          <cell r="AN50">
            <v>1.0976966108241</v>
          </cell>
          <cell r="AO50">
            <v>1.35985918505033</v>
          </cell>
          <cell r="AP50">
            <v>-3.44835548704128</v>
          </cell>
          <cell r="AQ50">
            <v>0.772388577943616</v>
          </cell>
          <cell r="AR50">
            <v>-5.3645601802659</v>
          </cell>
          <cell r="AS50">
            <v>4.5149999885987</v>
          </cell>
          <cell r="AT50">
            <v>0.882969247744555</v>
          </cell>
          <cell r="AU50">
            <v>1.6613028627805</v>
          </cell>
          <cell r="AV50">
            <v>-2.04340000268331</v>
          </cell>
          <cell r="AW50">
            <v>0.424242129446981</v>
          </cell>
          <cell r="AX50">
            <v>4.41530144936273</v>
          </cell>
          <cell r="AY50">
            <v>4.45791914668135</v>
          </cell>
          <cell r="AZ50">
            <v>-9.76964774950963</v>
          </cell>
          <cell r="BA50">
            <v>2.71916346460235</v>
          </cell>
          <cell r="BB50">
            <v>8.03095792528003</v>
          </cell>
          <cell r="BC50">
            <v>6.63009003300718</v>
          </cell>
          <cell r="BD50">
            <v>-0.610460761496924</v>
          </cell>
          <cell r="BE50">
            <v>7.13509108613735</v>
          </cell>
          <cell r="BF50">
            <v>-3.12999790548147</v>
          </cell>
          <cell r="BG50">
            <v>4.14374528986741</v>
          </cell>
          <cell r="BH50">
            <v>-5.91664565579715</v>
          </cell>
          <cell r="BI50">
            <v>-13.020429623924</v>
          </cell>
          <cell r="BJ50">
            <v>-6.80921640952158</v>
          </cell>
          <cell r="BK50">
            <v>-7.23155796244801</v>
          </cell>
          <cell r="BL50">
            <v>-2.61495233583435</v>
          </cell>
          <cell r="BM50">
            <v>-8.57714663639615</v>
          </cell>
          <cell r="BN50">
            <v>-5.86984659909875</v>
          </cell>
        </row>
        <row r="51">
          <cell r="A51" t="str">
            <v>Colombia</v>
          </cell>
          <cell r="B51" t="str">
            <v>COL</v>
          </cell>
          <cell r="C51" t="str">
            <v>GDP per capita growth (annual %)</v>
          </cell>
          <cell r="D51" t="str">
            <v>NY.GDP.PCAP.KD.ZG</v>
          </cell>
        </row>
        <row r="51">
          <cell r="F51">
            <v>1.85364739478318</v>
          </cell>
          <cell r="G51">
            <v>2.17358993740923</v>
          </cell>
          <cell r="H51">
            <v>0.140302273685421</v>
          </cell>
          <cell r="I51">
            <v>2.98220534736305</v>
          </cell>
          <cell r="J51">
            <v>0.556755432716471</v>
          </cell>
          <cell r="K51">
            <v>2.21008994789781</v>
          </cell>
          <cell r="L51">
            <v>1.20688955703147</v>
          </cell>
          <cell r="M51">
            <v>3.04401180706553</v>
          </cell>
          <cell r="N51">
            <v>3.32234393216422</v>
          </cell>
          <cell r="O51">
            <v>3.54958886971129</v>
          </cell>
          <cell r="P51">
            <v>3.4377829583359</v>
          </cell>
          <cell r="Q51">
            <v>5.21873127357321</v>
          </cell>
          <cell r="R51">
            <v>4.367894452399</v>
          </cell>
          <cell r="S51">
            <v>3.4371703141129</v>
          </cell>
          <cell r="T51">
            <v>0.0820464446349689</v>
          </cell>
          <cell r="U51">
            <v>2.41914501320734</v>
          </cell>
          <cell r="V51">
            <v>1.85533766741027</v>
          </cell>
          <cell r="W51">
            <v>6.07098398231336</v>
          </cell>
          <cell r="X51">
            <v>3.05901188728213</v>
          </cell>
          <cell r="Y51">
            <v>1.81406689101257</v>
          </cell>
          <cell r="Z51">
            <v>0.0596085704509761</v>
          </cell>
          <cell r="AA51">
            <v>-1.22565871210654</v>
          </cell>
          <cell r="AB51">
            <v>-0.592211327207508</v>
          </cell>
          <cell r="AC51">
            <v>1.17647456545322</v>
          </cell>
          <cell r="AD51">
            <v>0.972877624223273</v>
          </cell>
          <cell r="AE51">
            <v>3.6735501319273</v>
          </cell>
          <cell r="AF51">
            <v>3.26483102802165</v>
          </cell>
          <cell r="AG51">
            <v>2.01343466956649</v>
          </cell>
          <cell r="AH51">
            <v>1.39099344692046</v>
          </cell>
          <cell r="AI51">
            <v>2.2498479790859</v>
          </cell>
          <cell r="AJ51">
            <v>0.02021585864793</v>
          </cell>
          <cell r="AK51">
            <v>2.03721159607002</v>
          </cell>
          <cell r="AL51">
            <v>3.37717138946188</v>
          </cell>
          <cell r="AM51">
            <v>3.83884803971159</v>
          </cell>
          <cell r="AN51">
            <v>3.28893799901337</v>
          </cell>
          <cell r="AO51">
            <v>0.253052837549902</v>
          </cell>
          <cell r="AP51">
            <v>1.6552227234201</v>
          </cell>
          <cell r="AQ51">
            <v>-1.10925963660314</v>
          </cell>
          <cell r="AR51">
            <v>-5.76418712793618</v>
          </cell>
          <cell r="AS51">
            <v>1.28736782423051</v>
          </cell>
          <cell r="AT51">
            <v>0.0967794978634231</v>
          </cell>
          <cell r="AU51">
            <v>0.950680913691301</v>
          </cell>
          <cell r="AV51">
            <v>2.39393965906274</v>
          </cell>
          <cell r="AW51">
            <v>3.85080534763809</v>
          </cell>
          <cell r="AX51">
            <v>3.42332222613126</v>
          </cell>
          <cell r="AY51">
            <v>5.35040251622438</v>
          </cell>
          <cell r="AZ51">
            <v>5.42863484691856</v>
          </cell>
          <cell r="BA51">
            <v>2.07578409424285</v>
          </cell>
          <cell r="BB51">
            <v>0.0207132464149282</v>
          </cell>
          <cell r="BC51">
            <v>3.40253313166517</v>
          </cell>
          <cell r="BD51">
            <v>5.91724426422576</v>
          </cell>
          <cell r="BE51">
            <v>2.98127287338662</v>
          </cell>
          <cell r="BF51">
            <v>4.18482189717086</v>
          </cell>
          <cell r="BG51">
            <v>3.44839523191438</v>
          </cell>
          <cell r="BH51">
            <v>1.75788371739232</v>
          </cell>
          <cell r="BI51">
            <v>0.70068863785022</v>
          </cell>
          <cell r="BJ51">
            <v>-0.163409332080448</v>
          </cell>
          <cell r="BK51">
            <v>1.01285604228866</v>
          </cell>
          <cell r="BL51">
            <v>1.79628336588122</v>
          </cell>
          <cell r="BM51">
            <v>-8.04089850692667</v>
          </cell>
          <cell r="BN51">
            <v>9.73738238037541</v>
          </cell>
        </row>
        <row r="52">
          <cell r="A52" t="str">
            <v>Comoros</v>
          </cell>
          <cell r="B52" t="str">
            <v>COM</v>
          </cell>
          <cell r="C52" t="str">
            <v>GDP per capita growth (annual %)</v>
          </cell>
          <cell r="D52" t="str">
            <v>NY.GDP.PCAP.KD.ZG</v>
          </cell>
        </row>
        <row r="52">
          <cell r="Z52">
            <v>0.664778477647914</v>
          </cell>
          <cell r="AA52">
            <v>3.3484327552365</v>
          </cell>
          <cell r="AB52">
            <v>1.96950922757415</v>
          </cell>
          <cell r="AC52">
            <v>1.28735291880693</v>
          </cell>
          <cell r="AD52">
            <v>-0.564467392092325</v>
          </cell>
          <cell r="AE52">
            <v>-1.03664455479056</v>
          </cell>
          <cell r="AF52">
            <v>-1.29871170939528</v>
          </cell>
          <cell r="AG52">
            <v>-0.308035306256826</v>
          </cell>
          <cell r="AH52">
            <v>-6.0085002903669</v>
          </cell>
          <cell r="AI52">
            <v>2.03755007987681</v>
          </cell>
          <cell r="AJ52">
            <v>-8.13529868401527</v>
          </cell>
          <cell r="AK52">
            <v>5.40252316008491</v>
          </cell>
          <cell r="AL52">
            <v>0.067681977165563</v>
          </cell>
          <cell r="AM52">
            <v>-7.94258955019419</v>
          </cell>
          <cell r="AN52">
            <v>0.752062981915287</v>
          </cell>
          <cell r="AO52">
            <v>-3.96451504810842</v>
          </cell>
          <cell r="AP52">
            <v>1.26751170103788</v>
          </cell>
          <cell r="AQ52">
            <v>-1.35614900196602</v>
          </cell>
          <cell r="AR52">
            <v>-0.671820693328115</v>
          </cell>
          <cell r="AS52">
            <v>8.08770802633232</v>
          </cell>
          <cell r="AT52">
            <v>-0.159075311104402</v>
          </cell>
          <cell r="AU52">
            <v>-0.116026508871514</v>
          </cell>
          <cell r="AV52">
            <v>-0.300382846401035</v>
          </cell>
          <cell r="AW52">
            <v>-0.472396639332402</v>
          </cell>
          <cell r="AX52">
            <v>0.417197979694123</v>
          </cell>
          <cell r="AY52">
            <v>0.221484934353938</v>
          </cell>
          <cell r="AZ52">
            <v>-1.58742795074829</v>
          </cell>
          <cell r="BA52">
            <v>1.49642313743972</v>
          </cell>
          <cell r="BB52">
            <v>0.783515085480488</v>
          </cell>
          <cell r="BC52">
            <v>1.30330643261219</v>
          </cell>
          <cell r="BD52">
            <v>1.65524540596</v>
          </cell>
          <cell r="BE52">
            <v>0.704590937886039</v>
          </cell>
          <cell r="BF52">
            <v>1.98022699713334</v>
          </cell>
          <cell r="BG52">
            <v>-0.297331034101106</v>
          </cell>
          <cell r="BH52">
            <v>-1.20037469920614</v>
          </cell>
          <cell r="BI52">
            <v>0.96183289705624</v>
          </cell>
          <cell r="BJ52">
            <v>1.48239872215919</v>
          </cell>
          <cell r="BK52">
            <v>1.34726051252521</v>
          </cell>
          <cell r="BL52">
            <v>-0.459940494213001</v>
          </cell>
          <cell r="BM52">
            <v>-2.43763279188876</v>
          </cell>
          <cell r="BN52">
            <v>0.175065778772691</v>
          </cell>
        </row>
        <row r="53">
          <cell r="A53" t="str">
            <v>Cabo Verde</v>
          </cell>
          <cell r="B53" t="str">
            <v>CPV</v>
          </cell>
          <cell r="C53" t="str">
            <v>GDP per capita growth (annual %)</v>
          </cell>
          <cell r="D53" t="str">
            <v>NY.GDP.PCAP.KD.ZG</v>
          </cell>
        </row>
        <row r="53">
          <cell r="Z53">
            <v>6.63701109011241</v>
          </cell>
          <cell r="AA53">
            <v>0.879963683992258</v>
          </cell>
          <cell r="AB53">
            <v>7.33854992637708</v>
          </cell>
          <cell r="AC53">
            <v>1.77838970273399</v>
          </cell>
          <cell r="AD53">
            <v>6.7151212085916</v>
          </cell>
          <cell r="AE53">
            <v>1.26476414185998</v>
          </cell>
          <cell r="AF53">
            <v>2.83961547351967</v>
          </cell>
          <cell r="AG53">
            <v>4.497740547755</v>
          </cell>
          <cell r="AH53">
            <v>3.96301956178652</v>
          </cell>
          <cell r="AI53">
            <v>-1.32582494801254</v>
          </cell>
          <cell r="AJ53">
            <v>-1.01974230571932</v>
          </cell>
          <cell r="AK53">
            <v>7.96465812142726</v>
          </cell>
          <cell r="AL53">
            <v>5.65129195773704</v>
          </cell>
          <cell r="AM53">
            <v>15.9048809026786</v>
          </cell>
          <cell r="AN53">
            <v>11.2907669730269</v>
          </cell>
          <cell r="AO53">
            <v>8.74396407970053</v>
          </cell>
          <cell r="AP53">
            <v>8.72287409012236</v>
          </cell>
          <cell r="AQ53">
            <v>10.2629194633882</v>
          </cell>
          <cell r="AR53">
            <v>9.12149764528934</v>
          </cell>
          <cell r="AS53">
            <v>12.2237919969707</v>
          </cell>
          <cell r="AT53">
            <v>0.466478978564083</v>
          </cell>
          <cell r="AU53">
            <v>3.52726251387271</v>
          </cell>
          <cell r="AV53">
            <v>2.562415822654</v>
          </cell>
          <cell r="AW53">
            <v>8.58159186032293</v>
          </cell>
          <cell r="AX53">
            <v>5.43126347973705</v>
          </cell>
          <cell r="AY53">
            <v>6.5712669890024</v>
          </cell>
          <cell r="AZ53">
            <v>13.7413182664506</v>
          </cell>
          <cell r="BA53">
            <v>5.36875181057677</v>
          </cell>
          <cell r="BB53">
            <v>-2.45132553635527</v>
          </cell>
          <cell r="BC53">
            <v>0.235744952075876</v>
          </cell>
          <cell r="BD53">
            <v>2.67380305499394</v>
          </cell>
          <cell r="BE53">
            <v>-0.195107703627997</v>
          </cell>
          <cell r="BF53">
            <v>-0.477378624864727</v>
          </cell>
          <cell r="BG53">
            <v>-0.657599484048632</v>
          </cell>
          <cell r="BH53">
            <v>-0.23738747850534</v>
          </cell>
          <cell r="BI53">
            <v>3.44413344235974</v>
          </cell>
          <cell r="BJ53">
            <v>2.47516943136586</v>
          </cell>
          <cell r="BK53">
            <v>3.32680146934304</v>
          </cell>
          <cell r="BL53">
            <v>4.48183015631996</v>
          </cell>
          <cell r="BM53">
            <v>-15.7109984705467</v>
          </cell>
          <cell r="BN53">
            <v>5.82696603919382</v>
          </cell>
        </row>
        <row r="54">
          <cell r="A54" t="str">
            <v>Costa Rica</v>
          </cell>
          <cell r="B54" t="str">
            <v>CRI</v>
          </cell>
          <cell r="C54" t="str">
            <v>GDP per capita growth (annual %)</v>
          </cell>
          <cell r="D54" t="str">
            <v>NY.GDP.PCAP.KD.ZG</v>
          </cell>
        </row>
        <row r="54">
          <cell r="F54">
            <v>-1.83833412085828</v>
          </cell>
          <cell r="G54">
            <v>1.60537666163796</v>
          </cell>
          <cell r="H54">
            <v>3.07263728547554</v>
          </cell>
          <cell r="I54">
            <v>0.0653768561586219</v>
          </cell>
          <cell r="J54">
            <v>4.59792887679544</v>
          </cell>
          <cell r="K54">
            <v>3.57233848732335</v>
          </cell>
          <cell r="L54">
            <v>2.43306675299</v>
          </cell>
          <cell r="M54">
            <v>5.31113147316076</v>
          </cell>
          <cell r="N54">
            <v>2.54624103552989</v>
          </cell>
          <cell r="O54">
            <v>4.62246694949806</v>
          </cell>
          <cell r="P54">
            <v>4.03706303326732</v>
          </cell>
          <cell r="Q54">
            <v>5.50187419232098</v>
          </cell>
          <cell r="R54">
            <v>5.0951722761635</v>
          </cell>
          <cell r="S54">
            <v>2.9753257546411</v>
          </cell>
          <cell r="T54">
            <v>-0.432409871786845</v>
          </cell>
          <cell r="U54">
            <v>2.84142044666868</v>
          </cell>
          <cell r="V54">
            <v>6.09315621565523</v>
          </cell>
          <cell r="W54">
            <v>3.48429358381625</v>
          </cell>
          <cell r="X54">
            <v>2.16424494246512</v>
          </cell>
          <cell r="Y54">
            <v>-1.92556376995785</v>
          </cell>
          <cell r="Z54">
            <v>-4.8734849780645</v>
          </cell>
          <cell r="AA54">
            <v>-9.77542301206597</v>
          </cell>
          <cell r="AB54">
            <v>0.0997508844064185</v>
          </cell>
          <cell r="AC54">
            <v>5.13701277118852</v>
          </cell>
          <cell r="AD54">
            <v>-1.94663545685502</v>
          </cell>
          <cell r="AE54">
            <v>2.77504732549423</v>
          </cell>
          <cell r="AF54">
            <v>2.05500927138007</v>
          </cell>
          <cell r="AG54">
            <v>0.774638175134967</v>
          </cell>
          <cell r="AH54">
            <v>2.95104443821496</v>
          </cell>
          <cell r="AI54">
            <v>0.883400994404823</v>
          </cell>
          <cell r="AJ54">
            <v>-0.373861097679239</v>
          </cell>
          <cell r="AK54">
            <v>6.3953561413699</v>
          </cell>
          <cell r="AL54">
            <v>4.37321863010584</v>
          </cell>
          <cell r="AM54">
            <v>1.90423127514589</v>
          </cell>
          <cell r="AN54">
            <v>1.60718507333448</v>
          </cell>
          <cell r="AO54">
            <v>-1.07247415477394</v>
          </cell>
          <cell r="AP54">
            <v>3.02028931462766</v>
          </cell>
          <cell r="AQ54">
            <v>4.76252858404769</v>
          </cell>
          <cell r="AR54">
            <v>2.02788230911557</v>
          </cell>
          <cell r="AS54">
            <v>1.85180269276941</v>
          </cell>
          <cell r="AT54">
            <v>1.6516313972931</v>
          </cell>
          <cell r="AU54">
            <v>1.73110637223756</v>
          </cell>
          <cell r="AV54">
            <v>2.73563230124658</v>
          </cell>
          <cell r="AW54">
            <v>2.91444084589898</v>
          </cell>
          <cell r="AX54">
            <v>2.51247829064067</v>
          </cell>
          <cell r="AY54">
            <v>5.8468172776369</v>
          </cell>
          <cell r="AZ54">
            <v>6.7605528911826</v>
          </cell>
          <cell r="BA54">
            <v>3.36539868160486</v>
          </cell>
          <cell r="BB54">
            <v>-2.13680579829911</v>
          </cell>
          <cell r="BC54">
            <v>4.05680767907856</v>
          </cell>
          <cell r="BD54">
            <v>3.14766300737878</v>
          </cell>
          <cell r="BE54">
            <v>3.65395895430736</v>
          </cell>
          <cell r="BF54">
            <v>1.32528973231982</v>
          </cell>
          <cell r="BG54">
            <v>2.39170916527311</v>
          </cell>
          <cell r="BH54">
            <v>2.53138328651332</v>
          </cell>
          <cell r="BI54">
            <v>3.10830677493715</v>
          </cell>
          <cell r="BJ54">
            <v>3.09256633755604</v>
          </cell>
          <cell r="BK54">
            <v>1.60014007275899</v>
          </cell>
          <cell r="BL54">
            <v>1.44117377363906</v>
          </cell>
          <cell r="BM54">
            <v>-4.92774721901968</v>
          </cell>
          <cell r="BN54">
            <v>6.63882425496558</v>
          </cell>
        </row>
        <row r="55">
          <cell r="A55" t="str">
            <v>Caribbean small states</v>
          </cell>
          <cell r="B55" t="str">
            <v>CSS</v>
          </cell>
          <cell r="C55" t="str">
            <v>GDP per capita growth (annual %)</v>
          </cell>
          <cell r="D55" t="str">
            <v>NY.GDP.PCAP.KD.ZG</v>
          </cell>
        </row>
        <row r="55">
          <cell r="L55">
            <v>3.01914470418953</v>
          </cell>
          <cell r="M55">
            <v>4.5516668150017</v>
          </cell>
          <cell r="N55">
            <v>4.27984230502791</v>
          </cell>
          <cell r="O55">
            <v>3.20869905742229</v>
          </cell>
          <cell r="P55">
            <v>0.924955532237576</v>
          </cell>
          <cell r="Q55">
            <v>5.94543095372461</v>
          </cell>
          <cell r="R55">
            <v>-1.75612546419035</v>
          </cell>
          <cell r="S55">
            <v>-4.31278761509675</v>
          </cell>
          <cell r="T55">
            <v>-2.33446529813166</v>
          </cell>
          <cell r="U55">
            <v>0.130196168348732</v>
          </cell>
          <cell r="V55">
            <v>2.74246649701841</v>
          </cell>
          <cell r="W55">
            <v>4.65452206968857</v>
          </cell>
          <cell r="X55">
            <v>4.03040772327952</v>
          </cell>
          <cell r="Y55">
            <v>1.31440258974835</v>
          </cell>
          <cell r="Z55">
            <v>-0.253780537401596</v>
          </cell>
          <cell r="AA55">
            <v>-0.205134604928361</v>
          </cell>
          <cell r="AB55">
            <v>-3.61738748008148</v>
          </cell>
          <cell r="AC55">
            <v>-0.150857977306643</v>
          </cell>
          <cell r="AD55">
            <v>-0.905337815033221</v>
          </cell>
          <cell r="AE55">
            <v>0.504780492391262</v>
          </cell>
          <cell r="AF55">
            <v>1.15501875873053</v>
          </cell>
          <cell r="AG55">
            <v>1.56803628600086</v>
          </cell>
          <cell r="AH55">
            <v>3.5005885494589</v>
          </cell>
          <cell r="AI55">
            <v>0.188955737923322</v>
          </cell>
          <cell r="AJ55">
            <v>0.503498542357789</v>
          </cell>
          <cell r="AK55">
            <v>1.28278092820202</v>
          </cell>
          <cell r="AL55">
            <v>1.95792778523926</v>
          </cell>
          <cell r="AM55">
            <v>1.86237549466541</v>
          </cell>
          <cell r="AN55">
            <v>2.04293932360855</v>
          </cell>
          <cell r="AO55">
            <v>2.68167613526873</v>
          </cell>
          <cell r="AP55">
            <v>3.29542869017385</v>
          </cell>
          <cell r="AQ55">
            <v>0.481692181277538</v>
          </cell>
          <cell r="AR55">
            <v>4.33641069091078</v>
          </cell>
          <cell r="AS55">
            <v>3.01423556438874</v>
          </cell>
          <cell r="AT55">
            <v>1.32670422287846</v>
          </cell>
          <cell r="AU55">
            <v>2.87698187421461</v>
          </cell>
          <cell r="AV55">
            <v>4.87946375495143</v>
          </cell>
          <cell r="AW55">
            <v>3.23640099257561</v>
          </cell>
          <cell r="AX55">
            <v>2.92904704844146</v>
          </cell>
          <cell r="AY55">
            <v>6.10630668344641</v>
          </cell>
          <cell r="AZ55">
            <v>2.63613904019681</v>
          </cell>
          <cell r="BA55">
            <v>0.632727615156895</v>
          </cell>
          <cell r="BB55">
            <v>-4.18041431498283</v>
          </cell>
          <cell r="BC55">
            <v>0.66126561817714</v>
          </cell>
          <cell r="BD55">
            <v>0.416719191307962</v>
          </cell>
          <cell r="BE55">
            <v>0.660683048646632</v>
          </cell>
          <cell r="BF55">
            <v>0.0421153637398533</v>
          </cell>
          <cell r="BG55">
            <v>-0.0229629809487193</v>
          </cell>
          <cell r="BH55">
            <v>0.412785580242343</v>
          </cell>
          <cell r="BI55">
            <v>-2.2824048677256</v>
          </cell>
          <cell r="BJ55">
            <v>-0.193216495442812</v>
          </cell>
          <cell r="BK55">
            <v>0.832049394852589</v>
          </cell>
          <cell r="BL55">
            <v>0.522416093297309</v>
          </cell>
          <cell r="BM55">
            <v>-9.84584850947311</v>
          </cell>
          <cell r="BN55">
            <v>4.60141537097054</v>
          </cell>
        </row>
        <row r="56">
          <cell r="A56" t="str">
            <v>Cuba</v>
          </cell>
          <cell r="B56" t="str">
            <v>CUB</v>
          </cell>
          <cell r="C56" t="str">
            <v>GDP per capita growth (annual %)</v>
          </cell>
          <cell r="D56" t="str">
            <v>NY.GDP.PCAP.KD.ZG</v>
          </cell>
        </row>
        <row r="56">
          <cell r="P56">
            <v>6.67922767040363</v>
          </cell>
          <cell r="Q56">
            <v>3.00015832949441</v>
          </cell>
          <cell r="R56">
            <v>1.70515050518392</v>
          </cell>
          <cell r="S56">
            <v>-0.55540921782999</v>
          </cell>
          <cell r="T56">
            <v>8.02200820757237</v>
          </cell>
          <cell r="U56">
            <v>4.23902237440106</v>
          </cell>
          <cell r="V56">
            <v>7.67318274047626</v>
          </cell>
          <cell r="W56">
            <v>5.74202860189756</v>
          </cell>
          <cell r="X56">
            <v>0.398427338392764</v>
          </cell>
          <cell r="Y56">
            <v>-5.41561514667031</v>
          </cell>
          <cell r="Z56">
            <v>19.0906236286312</v>
          </cell>
          <cell r="AA56">
            <v>8.46435392586571</v>
          </cell>
          <cell r="AB56">
            <v>4.97859028993753</v>
          </cell>
          <cell r="AC56">
            <v>7.38802648154872</v>
          </cell>
          <cell r="AD56">
            <v>0.93003228672967</v>
          </cell>
          <cell r="AE56">
            <v>-0.749814853634931</v>
          </cell>
          <cell r="AF56">
            <v>-3.37705544369872</v>
          </cell>
          <cell r="AG56">
            <v>2.59967532425618</v>
          </cell>
          <cell r="AH56">
            <v>-0.340216383172091</v>
          </cell>
          <cell r="AI56">
            <v>-3.80047014122627</v>
          </cell>
          <cell r="AJ56">
            <v>-11.3331874485894</v>
          </cell>
          <cell r="AK56">
            <v>-12.0982200834096</v>
          </cell>
          <cell r="AL56">
            <v>-15.2957381264613</v>
          </cell>
          <cell r="AM56">
            <v>0.260210817877521</v>
          </cell>
          <cell r="AN56">
            <v>1.98872978040828</v>
          </cell>
          <cell r="AO56">
            <v>7.33561056499718</v>
          </cell>
          <cell r="AP56">
            <v>2.3116291126138</v>
          </cell>
          <cell r="AQ56">
            <v>-0.28523523086524</v>
          </cell>
          <cell r="AR56">
            <v>5.74840144599</v>
          </cell>
          <cell r="AS56">
            <v>5.51733314496059</v>
          </cell>
          <cell r="AT56">
            <v>2.83149192910359</v>
          </cell>
          <cell r="AU56">
            <v>1.10796785882017</v>
          </cell>
          <cell r="AV56">
            <v>3.51987398349665</v>
          </cell>
          <cell r="AW56">
            <v>5.57137632907805</v>
          </cell>
          <cell r="AX56">
            <v>11.0908950264821</v>
          </cell>
          <cell r="AY56">
            <v>12.0692963689548</v>
          </cell>
          <cell r="AZ56">
            <v>7.35865377229068</v>
          </cell>
          <cell r="BA56">
            <v>4.2478615432934</v>
          </cell>
          <cell r="BB56">
            <v>1.54405710119354</v>
          </cell>
          <cell r="BC56">
            <v>2.39836049770854</v>
          </cell>
          <cell r="BD56">
            <v>2.70314590558387</v>
          </cell>
          <cell r="BE56">
            <v>2.8278427579969</v>
          </cell>
          <cell r="BF56">
            <v>2.51438170490785</v>
          </cell>
          <cell r="BG56">
            <v>0.831422266789204</v>
          </cell>
          <cell r="BH56">
            <v>4.27336160897438</v>
          </cell>
          <cell r="BI56">
            <v>0.422151606764217</v>
          </cell>
          <cell r="BJ56">
            <v>1.7718207232533</v>
          </cell>
          <cell r="BK56">
            <v>2.25848146064915</v>
          </cell>
          <cell r="BL56">
            <v>-0.123773041706542</v>
          </cell>
          <cell r="BM56">
            <v>-10.8943436642688</v>
          </cell>
        </row>
        <row r="57">
          <cell r="A57" t="str">
            <v>Curacao</v>
          </cell>
          <cell r="B57" t="str">
            <v>CUW</v>
          </cell>
          <cell r="C57" t="str">
            <v>GDP per capita growth (annual %)</v>
          </cell>
          <cell r="D57" t="str">
            <v>NY.GDP.PCAP.KD.ZG</v>
          </cell>
        </row>
        <row r="57">
          <cell r="AT57">
            <v>3.00794678949275</v>
          </cell>
          <cell r="AU57">
            <v>0.274293259113449</v>
          </cell>
          <cell r="AV57">
            <v>-1.75868352188556</v>
          </cell>
          <cell r="AW57">
            <v>-1.50533940699607</v>
          </cell>
          <cell r="AX57">
            <v>-1.85843908649882</v>
          </cell>
          <cell r="AY57">
            <v>-0.940962200459708</v>
          </cell>
          <cell r="AZ57">
            <v>0.466172919160599</v>
          </cell>
          <cell r="BA57">
            <v>0.910343817460685</v>
          </cell>
          <cell r="BB57">
            <v>-1.17689771730772</v>
          </cell>
          <cell r="BC57">
            <v>-1.17626926774412</v>
          </cell>
          <cell r="BD57">
            <v>-0.806884969267145</v>
          </cell>
          <cell r="BE57">
            <v>-0.891840267214761</v>
          </cell>
          <cell r="BF57">
            <v>-1.92981406371536</v>
          </cell>
          <cell r="BG57">
            <v>-2.5238804044054</v>
          </cell>
          <cell r="BH57">
            <v>-1.02379089800567</v>
          </cell>
          <cell r="BI57">
            <v>-1.91851462623465</v>
          </cell>
          <cell r="BJ57">
            <v>-2.04572557498059</v>
          </cell>
          <cell r="BK57">
            <v>-1.65173215811973</v>
          </cell>
          <cell r="BL57">
            <v>-2.20875818326029</v>
          </cell>
          <cell r="BM57">
            <v>-17.1256701353319</v>
          </cell>
        </row>
        <row r="58">
          <cell r="A58" t="str">
            <v>Cayman Islands</v>
          </cell>
          <cell r="B58" t="str">
            <v>CYM</v>
          </cell>
          <cell r="C58" t="str">
            <v>GDP per capita growth (annual %)</v>
          </cell>
          <cell r="D58" t="str">
            <v>NY.GDP.PCAP.KD.ZG</v>
          </cell>
        </row>
        <row r="58">
          <cell r="AZ58">
            <v>0.102081499465896</v>
          </cell>
          <cell r="BA58">
            <v>-3.23553345920995</v>
          </cell>
          <cell r="BB58">
            <v>-9.69320855713924</v>
          </cell>
          <cell r="BC58">
            <v>-5.03479222031463</v>
          </cell>
          <cell r="BD58">
            <v>-0.937278693332942</v>
          </cell>
          <cell r="BE58">
            <v>-0.634729340171603</v>
          </cell>
          <cell r="BF58">
            <v>-0.359849002314277</v>
          </cell>
          <cell r="BG58">
            <v>1.1108648735584</v>
          </cell>
          <cell r="BH58">
            <v>1.37862046013304</v>
          </cell>
          <cell r="BI58">
            <v>1.84889731250675</v>
          </cell>
          <cell r="BJ58">
            <v>1.85236716626027</v>
          </cell>
          <cell r="BK58">
            <v>2.98366628434425</v>
          </cell>
          <cell r="BL58">
            <v>2.63199928730171</v>
          </cell>
          <cell r="BM58">
            <v>-6.79188712796524</v>
          </cell>
        </row>
        <row r="59">
          <cell r="A59" t="str">
            <v>Cyprus</v>
          </cell>
          <cell r="B59" t="str">
            <v>CYP</v>
          </cell>
          <cell r="C59" t="str">
            <v>GDP per capita growth (annual %)</v>
          </cell>
          <cell r="D59" t="str">
            <v>NY.GDP.PCAP.KD.ZG</v>
          </cell>
        </row>
        <row r="59">
          <cell r="U59">
            <v>21.2448723370795</v>
          </cell>
          <cell r="V59">
            <v>16.3479758009374</v>
          </cell>
          <cell r="W59">
            <v>7.3783476276099</v>
          </cell>
          <cell r="X59">
            <v>9.05434960283189</v>
          </cell>
          <cell r="Y59">
            <v>4.61064015202896</v>
          </cell>
          <cell r="Z59">
            <v>0.828826187270451</v>
          </cell>
          <cell r="AA59">
            <v>4.77451145888853</v>
          </cell>
          <cell r="AB59">
            <v>4.71504466562513</v>
          </cell>
          <cell r="AC59">
            <v>7.35775527313226</v>
          </cell>
          <cell r="AD59">
            <v>3.61523662243977</v>
          </cell>
          <cell r="AE59">
            <v>2.52140638968467</v>
          </cell>
          <cell r="AF59">
            <v>5.90727338764465</v>
          </cell>
          <cell r="AG59">
            <v>7.50078564408267</v>
          </cell>
          <cell r="AH59">
            <v>6.4195106289333</v>
          </cell>
          <cell r="AI59">
            <v>5.13996946978786</v>
          </cell>
          <cell r="AJ59">
            <v>-1.83474299764737</v>
          </cell>
          <cell r="AK59">
            <v>6.52783508893916</v>
          </cell>
          <cell r="AL59">
            <v>-1.70262758856575</v>
          </cell>
          <cell r="AM59">
            <v>3.73220101424567</v>
          </cell>
          <cell r="AN59">
            <v>6.41553903630188</v>
          </cell>
          <cell r="AO59">
            <v>-0.352385602291889</v>
          </cell>
          <cell r="AP59">
            <v>1.1962245524393</v>
          </cell>
          <cell r="AQ59">
            <v>4.81774391017204</v>
          </cell>
          <cell r="AR59">
            <v>3.8296004650207</v>
          </cell>
          <cell r="AS59">
            <v>4.84416119786459</v>
          </cell>
          <cell r="AT59">
            <v>2.83812266123225</v>
          </cell>
          <cell r="AU59">
            <v>2.54106759017458</v>
          </cell>
          <cell r="AV59">
            <v>1.38361805113176</v>
          </cell>
          <cell r="AW59">
            <v>3.63081132212541</v>
          </cell>
          <cell r="AX59">
            <v>3.35376517757598</v>
          </cell>
          <cell r="AY59">
            <v>2.98129875921664</v>
          </cell>
          <cell r="AZ59">
            <v>2.88410751248576</v>
          </cell>
          <cell r="BA59">
            <v>1.0765652150817</v>
          </cell>
          <cell r="BB59">
            <v>-4.6106540682506</v>
          </cell>
          <cell r="BC59">
            <v>-0.618672408329218</v>
          </cell>
          <cell r="BD59">
            <v>-2.12782857471161</v>
          </cell>
          <cell r="BE59">
            <v>-4.90683483702104</v>
          </cell>
          <cell r="BF59">
            <v>-6.33559821867694</v>
          </cell>
          <cell r="BG59">
            <v>-0.742815123790734</v>
          </cell>
          <cell r="BH59">
            <v>3.97337740749985</v>
          </cell>
          <cell r="BI59">
            <v>5.96738631417672</v>
          </cell>
          <cell r="BJ59">
            <v>4.87248695745734</v>
          </cell>
          <cell r="BK59">
            <v>4.41138580684543</v>
          </cell>
          <cell r="BL59">
            <v>3.86453264067046</v>
          </cell>
          <cell r="BM59">
            <v>-6.51662734902814</v>
          </cell>
        </row>
        <row r="60">
          <cell r="A60" t="str">
            <v>Czech Republic</v>
          </cell>
          <cell r="B60" t="str">
            <v>CZE</v>
          </cell>
          <cell r="C60" t="str">
            <v>GDP per capita growth (annual %)</v>
          </cell>
          <cell r="D60" t="str">
            <v>NY.GDP.PCAP.KD.ZG</v>
          </cell>
        </row>
        <row r="60">
          <cell r="AJ60">
            <v>-11.4025059921636</v>
          </cell>
          <cell r="AK60">
            <v>-0.608213656091351</v>
          </cell>
          <cell r="AL60">
            <v>-0.0420530817132345</v>
          </cell>
          <cell r="AM60">
            <v>2.87214348658624</v>
          </cell>
          <cell r="AN60">
            <v>6.56613352783346</v>
          </cell>
          <cell r="AO60">
            <v>4.38683273111739</v>
          </cell>
          <cell r="AP60">
            <v>-0.411069078029101</v>
          </cell>
          <cell r="AQ60">
            <v>-0.26211493574327</v>
          </cell>
          <cell r="AR60">
            <v>1.48779208499693</v>
          </cell>
          <cell r="AS60">
            <v>4.29307146515178</v>
          </cell>
          <cell r="AT60">
            <v>3.43085754579758</v>
          </cell>
          <cell r="AU60">
            <v>1.76597431964622</v>
          </cell>
          <cell r="AV60">
            <v>3.61333896520242</v>
          </cell>
          <cell r="AW60">
            <v>4.78236579380949</v>
          </cell>
          <cell r="AX60">
            <v>6.45426173686403</v>
          </cell>
          <cell r="AY60">
            <v>6.47820360338791</v>
          </cell>
          <cell r="AZ60">
            <v>4.95608533293907</v>
          </cell>
          <cell r="BA60">
            <v>1.83824019269181</v>
          </cell>
          <cell r="BB60">
            <v>-5.19898191898565</v>
          </cell>
          <cell r="BC60">
            <v>2.13688048446924</v>
          </cell>
          <cell r="BD60">
            <v>1.55018979013502</v>
          </cell>
          <cell r="BE60">
            <v>-0.923734450159557</v>
          </cell>
          <cell r="BF60">
            <v>-0.079052895284633</v>
          </cell>
          <cell r="BG60">
            <v>2.15450047888164</v>
          </cell>
          <cell r="BH60">
            <v>5.18140265379816</v>
          </cell>
          <cell r="BI60">
            <v>2.34055226080498</v>
          </cell>
          <cell r="BJ60">
            <v>4.88972204225595</v>
          </cell>
          <cell r="BK60">
            <v>2.85410811330968</v>
          </cell>
          <cell r="BL60">
            <v>2.62455743475904</v>
          </cell>
          <cell r="BM60">
            <v>-6.02665654923183</v>
          </cell>
          <cell r="BN60">
            <v>3.28870040861136</v>
          </cell>
        </row>
        <row r="61">
          <cell r="A61" t="str">
            <v>Germany</v>
          </cell>
          <cell r="B61" t="str">
            <v>DEU</v>
          </cell>
          <cell r="C61" t="str">
            <v>GDP per capita growth (annual %)</v>
          </cell>
          <cell r="D61" t="str">
            <v>NY.GDP.PCAP.KD.ZG</v>
          </cell>
        </row>
        <row r="61">
          <cell r="P61">
            <v>2.94365017654113</v>
          </cell>
          <cell r="Q61">
            <v>3.80247601581306</v>
          </cell>
          <cell r="R61">
            <v>4.44801719894595</v>
          </cell>
          <cell r="S61">
            <v>0.850760324104428</v>
          </cell>
          <cell r="T61">
            <v>-0.496434234538626</v>
          </cell>
          <cell r="U61">
            <v>5.40021211134318</v>
          </cell>
          <cell r="V61">
            <v>3.58143711174701</v>
          </cell>
          <cell r="W61">
            <v>3.09818162904907</v>
          </cell>
          <cell r="X61">
            <v>4.10433134190953</v>
          </cell>
          <cell r="Y61">
            <v>1.19869390758107</v>
          </cell>
          <cell r="Z61">
            <v>0.376242532945767</v>
          </cell>
          <cell r="AA61">
            <v>-0.300057816359015</v>
          </cell>
          <cell r="AB61">
            <v>1.83903418369323</v>
          </cell>
          <cell r="AC61">
            <v>3.17898719416294</v>
          </cell>
          <cell r="AD61">
            <v>2.55688360699232</v>
          </cell>
          <cell r="AE61">
            <v>2.24053499792906</v>
          </cell>
          <cell r="AF61">
            <v>1.24649968578119</v>
          </cell>
          <cell r="AG61">
            <v>3.30286372189374</v>
          </cell>
          <cell r="AH61">
            <v>3.09617999996819</v>
          </cell>
          <cell r="AI61">
            <v>4.35163905422439</v>
          </cell>
          <cell r="AJ61">
            <v>4.34522005538682</v>
          </cell>
          <cell r="AK61">
            <v>1.15104633199144</v>
          </cell>
          <cell r="AL61">
            <v>-1.62568428424478</v>
          </cell>
          <cell r="AM61">
            <v>2.03735420973175</v>
          </cell>
          <cell r="AN61">
            <v>1.24614187560326</v>
          </cell>
          <cell r="AO61">
            <v>0.514437284599765</v>
          </cell>
          <cell r="AP61">
            <v>1.6433342731292</v>
          </cell>
          <cell r="AQ61">
            <v>1.99848532107309</v>
          </cell>
          <cell r="AR61">
            <v>1.82142803058096</v>
          </cell>
          <cell r="AS61">
            <v>2.77322125091402</v>
          </cell>
          <cell r="AT61">
            <v>1.5105582606794</v>
          </cell>
          <cell r="AU61">
            <v>-0.365628327264105</v>
          </cell>
          <cell r="AV61">
            <v>-0.755077166602604</v>
          </cell>
          <cell r="AW61">
            <v>1.1970553521185</v>
          </cell>
          <cell r="AX61">
            <v>0.788917115869921</v>
          </cell>
          <cell r="AY61">
            <v>3.9336103307084</v>
          </cell>
          <cell r="AZ61">
            <v>3.11424588261349</v>
          </cell>
          <cell r="BA61">
            <v>1.1520297421751</v>
          </cell>
          <cell r="BB61">
            <v>-5.45457716940945</v>
          </cell>
          <cell r="BC61">
            <v>4.33960677706354</v>
          </cell>
          <cell r="BD61">
            <v>5.86963573749217</v>
          </cell>
          <cell r="BE61">
            <v>0.230160992711959</v>
          </cell>
          <cell r="BF61">
            <v>0.163870562978019</v>
          </cell>
          <cell r="BG61">
            <v>1.7843418861469</v>
          </cell>
          <cell r="BH61">
            <v>0.617105353219898</v>
          </cell>
          <cell r="BI61">
            <v>1.40810207548923</v>
          </cell>
          <cell r="BJ61">
            <v>2.29720604740949</v>
          </cell>
          <cell r="BK61">
            <v>0.782690047310425</v>
          </cell>
          <cell r="BL61">
            <v>0.827864779161388</v>
          </cell>
          <cell r="BM61">
            <v>-4.64754497642672</v>
          </cell>
          <cell r="BN61">
            <v>2.93169775011586</v>
          </cell>
        </row>
        <row r="62">
          <cell r="A62" t="str">
            <v>Djibouti</v>
          </cell>
          <cell r="B62" t="str">
            <v>DJI</v>
          </cell>
          <cell r="C62" t="str">
            <v>GDP per capita growth (annual %)</v>
          </cell>
          <cell r="D62" t="str">
            <v>NY.GDP.PCAP.KD.ZG</v>
          </cell>
        </row>
        <row r="62">
          <cell r="BG62">
            <v>5.22565519105254</v>
          </cell>
          <cell r="BH62">
            <v>5.72721906185475</v>
          </cell>
          <cell r="BI62">
            <v>5.38027278525293</v>
          </cell>
          <cell r="BJ62">
            <v>3.78445674843498</v>
          </cell>
          <cell r="BK62">
            <v>3.15481741941672</v>
          </cell>
          <cell r="BL62">
            <v>3.9586313593274</v>
          </cell>
          <cell r="BM62">
            <v>-0.277593603710244</v>
          </cell>
          <cell r="BN62">
            <v>2.83223171469244</v>
          </cell>
        </row>
        <row r="63">
          <cell r="A63" t="str">
            <v>Dominica</v>
          </cell>
          <cell r="B63" t="str">
            <v>DMA</v>
          </cell>
          <cell r="C63" t="str">
            <v>GDP per capita growth (annual %)</v>
          </cell>
          <cell r="D63" t="str">
            <v>NY.GDP.PCAP.KD.ZG</v>
          </cell>
        </row>
        <row r="63">
          <cell r="W63">
            <v>9.29020973434945</v>
          </cell>
          <cell r="X63">
            <v>-19.0998896235763</v>
          </cell>
          <cell r="Y63">
            <v>12.8442516142155</v>
          </cell>
          <cell r="Z63">
            <v>10.8352172496395</v>
          </cell>
          <cell r="AA63">
            <v>4.54690389304531</v>
          </cell>
          <cell r="AB63">
            <v>3.2833162633282</v>
          </cell>
          <cell r="AC63">
            <v>5.0968643186021</v>
          </cell>
          <cell r="AD63">
            <v>2.30620342749978</v>
          </cell>
          <cell r="AE63">
            <v>8.07129653624143</v>
          </cell>
          <cell r="AF63">
            <v>7.32710274326635</v>
          </cell>
          <cell r="AG63">
            <v>8.77045765450248</v>
          </cell>
          <cell r="AH63">
            <v>0.500392906901226</v>
          </cell>
          <cell r="AI63">
            <v>5.86706758943758</v>
          </cell>
          <cell r="AJ63">
            <v>1.41256812327433</v>
          </cell>
          <cell r="AK63">
            <v>1.78499914163058</v>
          </cell>
          <cell r="AL63">
            <v>1.76902933337134</v>
          </cell>
          <cell r="AM63">
            <v>-0.283740924192628</v>
          </cell>
          <cell r="AN63">
            <v>2.9424738439817</v>
          </cell>
          <cell r="AO63">
            <v>3.35421174788806</v>
          </cell>
          <cell r="AP63">
            <v>2.67924311194764</v>
          </cell>
          <cell r="AQ63">
            <v>4.37898381420993</v>
          </cell>
          <cell r="AR63">
            <v>0.8642711706553</v>
          </cell>
          <cell r="AS63">
            <v>2.60176359979059</v>
          </cell>
          <cell r="AT63">
            <v>-0.0939671515819072</v>
          </cell>
          <cell r="AU63">
            <v>-3.06313732602936</v>
          </cell>
          <cell r="AV63">
            <v>5.95565171577246</v>
          </cell>
          <cell r="AW63">
            <v>2.63343360331415</v>
          </cell>
          <cell r="AX63">
            <v>0.380620253934822</v>
          </cell>
          <cell r="AY63">
            <v>4.4552217006576</v>
          </cell>
          <cell r="AZ63">
            <v>6.23429672123177</v>
          </cell>
          <cell r="BA63">
            <v>7.07266151177768</v>
          </cell>
          <cell r="BB63">
            <v>-1.19609495924394</v>
          </cell>
          <cell r="BC63">
            <v>0.631443232680979</v>
          </cell>
          <cell r="BD63">
            <v>-0.272797299892986</v>
          </cell>
          <cell r="BE63">
            <v>-1.11756666652433</v>
          </cell>
          <cell r="BF63">
            <v>-1.09055024070209</v>
          </cell>
          <cell r="BG63">
            <v>4.64769336736902</v>
          </cell>
          <cell r="BH63">
            <v>-2.84629833834497</v>
          </cell>
          <cell r="BI63">
            <v>2.57341698708156</v>
          </cell>
          <cell r="BJ63">
            <v>-6.81892877527919</v>
          </cell>
          <cell r="BK63">
            <v>3.30760314037934</v>
          </cell>
          <cell r="BL63">
            <v>5.23508353717371</v>
          </cell>
          <cell r="BM63">
            <v>-16.816900552918</v>
          </cell>
          <cell r="BN63">
            <v>6.26856580710582</v>
          </cell>
        </row>
        <row r="64">
          <cell r="A64" t="str">
            <v>Denmark</v>
          </cell>
          <cell r="B64" t="str">
            <v>DNK</v>
          </cell>
          <cell r="C64" t="str">
            <v>GDP per capita growth (annual %)</v>
          </cell>
          <cell r="D64" t="str">
            <v>NY.GDP.PCAP.KD.ZG</v>
          </cell>
        </row>
        <row r="64">
          <cell r="F64">
            <v>5.63874355341882</v>
          </cell>
          <cell r="G64">
            <v>4.84744696606228</v>
          </cell>
          <cell r="H64">
            <v>-0.152610055415821</v>
          </cell>
          <cell r="I64">
            <v>8.40011926479724</v>
          </cell>
          <cell r="J64">
            <v>3.74368486786547</v>
          </cell>
          <cell r="K64">
            <v>1.9191980165441</v>
          </cell>
          <cell r="L64">
            <v>4.70161895014236</v>
          </cell>
          <cell r="M64">
            <v>4.91238762287611</v>
          </cell>
          <cell r="N64">
            <v>5.92188488846269</v>
          </cell>
          <cell r="O64">
            <v>0.836281145615956</v>
          </cell>
          <cell r="P64">
            <v>2.29169941915497</v>
          </cell>
          <cell r="Q64">
            <v>3.33661509279459</v>
          </cell>
          <cell r="R64">
            <v>3.46561430939221</v>
          </cell>
          <cell r="S64">
            <v>-1.58169239838823</v>
          </cell>
          <cell r="T64">
            <v>-1.740305630023</v>
          </cell>
          <cell r="U64">
            <v>5.65869817151685</v>
          </cell>
          <cell r="V64">
            <v>1.55351412674875</v>
          </cell>
          <cell r="W64">
            <v>1.90929019847323</v>
          </cell>
          <cell r="X64">
            <v>3.61429036365747</v>
          </cell>
          <cell r="Y64">
            <v>-0.603929077550063</v>
          </cell>
          <cell r="Z64">
            <v>-0.637904150209579</v>
          </cell>
          <cell r="AA64">
            <v>3.76078942809312</v>
          </cell>
          <cell r="AB64">
            <v>2.66654494820963</v>
          </cell>
          <cell r="AC64">
            <v>4.22071102724783</v>
          </cell>
          <cell r="AD64">
            <v>3.96161086965421</v>
          </cell>
          <cell r="AE64">
            <v>4.76398608354309</v>
          </cell>
          <cell r="AF64">
            <v>0.127360298905671</v>
          </cell>
          <cell r="AG64">
            <v>-0.0621761791755944</v>
          </cell>
          <cell r="AH64">
            <v>0.584830839011062</v>
          </cell>
          <cell r="AI64">
            <v>1.31052516322782</v>
          </cell>
          <cell r="AJ64">
            <v>1.13084019769691</v>
          </cell>
          <cell r="AK64">
            <v>1.6204208518857</v>
          </cell>
          <cell r="AL64">
            <v>-0.321959929787013</v>
          </cell>
          <cell r="AM64">
            <v>4.97734717856856</v>
          </cell>
          <cell r="AN64">
            <v>2.49224816939837</v>
          </cell>
          <cell r="AO64">
            <v>2.3194056984626</v>
          </cell>
          <cell r="AP64">
            <v>2.83266446548333</v>
          </cell>
          <cell r="AQ64">
            <v>1.8476139445406</v>
          </cell>
          <cell r="AR64">
            <v>2.60794426036803</v>
          </cell>
          <cell r="AS64">
            <v>3.40068454610739</v>
          </cell>
          <cell r="AT64">
            <v>0.462534295314015</v>
          </cell>
          <cell r="AU64">
            <v>0.145880726640385</v>
          </cell>
          <cell r="AV64">
            <v>0.117358167353501</v>
          </cell>
          <cell r="AW64">
            <v>2.40323399664311</v>
          </cell>
          <cell r="AX64">
            <v>2.05511051582938</v>
          </cell>
          <cell r="AY64">
            <v>3.57206346379428</v>
          </cell>
          <cell r="AZ64">
            <v>0.46273149419045</v>
          </cell>
          <cell r="BA64">
            <v>-1.09484212816196</v>
          </cell>
          <cell r="BB64">
            <v>-5.4140139985128</v>
          </cell>
          <cell r="BC64">
            <v>1.41948663073603</v>
          </cell>
          <cell r="BD64">
            <v>0.920393685285319</v>
          </cell>
          <cell r="BE64">
            <v>-0.149916088315891</v>
          </cell>
          <cell r="BF64">
            <v>0.513424427502201</v>
          </cell>
          <cell r="BG64">
            <v>1.10543346611018</v>
          </cell>
          <cell r="BH64">
            <v>1.62216625804921</v>
          </cell>
          <cell r="BI64">
            <v>2.44336887407066</v>
          </cell>
          <cell r="BJ64">
            <v>2.16235511316152</v>
          </cell>
          <cell r="BK64">
            <v>1.4850851572351</v>
          </cell>
          <cell r="BL64">
            <v>1.7496140950622</v>
          </cell>
          <cell r="BM64">
            <v>-2.34733603210697</v>
          </cell>
          <cell r="BN64">
            <v>4.24065841333778</v>
          </cell>
        </row>
        <row r="65">
          <cell r="A65" t="str">
            <v>Dominican Republic</v>
          </cell>
          <cell r="B65" t="str">
            <v>DOM</v>
          </cell>
          <cell r="C65" t="str">
            <v>GDP per capita growth (annual %)</v>
          </cell>
          <cell r="D65" t="str">
            <v>NY.GDP.PCAP.KD.ZG</v>
          </cell>
        </row>
        <row r="65">
          <cell r="F65">
            <v>-5.52695135739356</v>
          </cell>
          <cell r="G65">
            <v>13.2331359682805</v>
          </cell>
          <cell r="H65">
            <v>3.07512340926156</v>
          </cell>
          <cell r="I65">
            <v>3.3829138488817</v>
          </cell>
          <cell r="J65">
            <v>-15.2046964358301</v>
          </cell>
          <cell r="K65">
            <v>10.0017420300364</v>
          </cell>
          <cell r="L65">
            <v>0.237464609227445</v>
          </cell>
          <cell r="M65">
            <v>-2.69826842559443</v>
          </cell>
          <cell r="N65">
            <v>7.70735877589178</v>
          </cell>
          <cell r="O65">
            <v>14.9004980799782</v>
          </cell>
          <cell r="P65">
            <v>7.81694316333162</v>
          </cell>
          <cell r="Q65">
            <v>7.41666781712883</v>
          </cell>
          <cell r="R65">
            <v>9.91424643609062</v>
          </cell>
          <cell r="S65">
            <v>3.25942264522637</v>
          </cell>
          <cell r="T65">
            <v>2.5260200284841</v>
          </cell>
          <cell r="U65">
            <v>4.07527759353501</v>
          </cell>
          <cell r="V65">
            <v>2.42438114964069</v>
          </cell>
          <cell r="W65">
            <v>-0.295013602871904</v>
          </cell>
          <cell r="X65">
            <v>2.09485857767979</v>
          </cell>
          <cell r="Y65">
            <v>5.5108012236621</v>
          </cell>
          <cell r="Z65">
            <v>1.96153182975489</v>
          </cell>
          <cell r="AA65">
            <v>-0.511562640390366</v>
          </cell>
          <cell r="AB65">
            <v>2.4021505362013</v>
          </cell>
          <cell r="AC65">
            <v>-0.859599021641074</v>
          </cell>
          <cell r="AD65">
            <v>-4.12830084781018</v>
          </cell>
          <cell r="AE65">
            <v>1.43902047332898</v>
          </cell>
          <cell r="AF65">
            <v>7.94178224919528</v>
          </cell>
          <cell r="AG65">
            <v>0.168819518836628</v>
          </cell>
          <cell r="AH65">
            <v>2.39485851533748</v>
          </cell>
          <cell r="AI65">
            <v>-7.25170989359533</v>
          </cell>
          <cell r="AJ65">
            <v>-0.956918641645956</v>
          </cell>
          <cell r="AK65">
            <v>9.15025827815315</v>
          </cell>
          <cell r="AL65">
            <v>5.39934901761727</v>
          </cell>
          <cell r="AM65">
            <v>0.767791858000805</v>
          </cell>
          <cell r="AN65">
            <v>3.85356988727392</v>
          </cell>
          <cell r="AO65">
            <v>4.19845664630994</v>
          </cell>
          <cell r="AP65">
            <v>7.11225520043368</v>
          </cell>
          <cell r="AQ65">
            <v>5.02537433400914</v>
          </cell>
          <cell r="AR65">
            <v>4.30381883094897</v>
          </cell>
          <cell r="AS65">
            <v>3.07998452775389</v>
          </cell>
          <cell r="AT65">
            <v>0.942844621283356</v>
          </cell>
          <cell r="AU65">
            <v>2.98156666429641</v>
          </cell>
          <cell r="AV65">
            <v>-2.74290191823934</v>
          </cell>
          <cell r="AW65">
            <v>1.15147000799037</v>
          </cell>
          <cell r="AX65">
            <v>7.9508960495761</v>
          </cell>
          <cell r="AY65">
            <v>7.73642290128598</v>
          </cell>
          <cell r="AZ65">
            <v>6.03369333141856</v>
          </cell>
          <cell r="BA65">
            <v>1.90850574733813</v>
          </cell>
          <cell r="BB65">
            <v>-0.304580775410116</v>
          </cell>
          <cell r="BC65">
            <v>7.01678345192964</v>
          </cell>
          <cell r="BD65">
            <v>1.89221321027995</v>
          </cell>
          <cell r="BE65">
            <v>1.50000526375833</v>
          </cell>
          <cell r="BF65">
            <v>3.65081878777009</v>
          </cell>
          <cell r="BG65">
            <v>5.81878932993905</v>
          </cell>
          <cell r="BH65">
            <v>5.71551877791849</v>
          </cell>
          <cell r="BI65">
            <v>5.4686348954891</v>
          </cell>
          <cell r="BJ65">
            <v>3.5180711549784</v>
          </cell>
          <cell r="BK65">
            <v>5.83453748755498</v>
          </cell>
          <cell r="BL65">
            <v>3.95840417453633</v>
          </cell>
          <cell r="BM65">
            <v>-7.65706090822447</v>
          </cell>
          <cell r="BN65">
            <v>11.1874722918075</v>
          </cell>
        </row>
        <row r="66">
          <cell r="A66" t="str">
            <v>Algeria</v>
          </cell>
          <cell r="B66" t="str">
            <v>DZA</v>
          </cell>
          <cell r="C66" t="str">
            <v>GDP per capita growth (annual %)</v>
          </cell>
          <cell r="D66" t="str">
            <v>NY.GDP.PCAP.KD.ZG</v>
          </cell>
        </row>
        <row r="66">
          <cell r="F66">
            <v>-15.7276848381522</v>
          </cell>
          <cell r="G66">
            <v>-21.6445069849136</v>
          </cell>
          <cell r="H66">
            <v>31.0105455027869</v>
          </cell>
          <cell r="I66">
            <v>3.16456289980999</v>
          </cell>
          <cell r="J66">
            <v>3.42113004774993</v>
          </cell>
          <cell r="K66">
            <v>-7.40013805812548</v>
          </cell>
          <cell r="L66">
            <v>6.38256217616086</v>
          </cell>
          <cell r="M66">
            <v>7.64544689683333</v>
          </cell>
          <cell r="N66">
            <v>5.36310542259666</v>
          </cell>
          <cell r="O66">
            <v>5.82768647148998</v>
          </cell>
          <cell r="P66">
            <v>-13.7598067431677</v>
          </cell>
          <cell r="Q66">
            <v>23.9750427958471</v>
          </cell>
          <cell r="R66">
            <v>1.01237768610949</v>
          </cell>
          <cell r="S66">
            <v>4.57149719551298</v>
          </cell>
          <cell r="T66">
            <v>2.14409579018455</v>
          </cell>
          <cell r="U66">
            <v>5.35388985828378</v>
          </cell>
          <cell r="V66">
            <v>2.28273751609127</v>
          </cell>
          <cell r="W66">
            <v>6.08138370227225</v>
          </cell>
          <cell r="X66">
            <v>4.33359972771963</v>
          </cell>
          <cell r="Y66">
            <v>-2.21847232435549</v>
          </cell>
          <cell r="Z66">
            <v>-0.131096612769554</v>
          </cell>
          <cell r="AA66">
            <v>3.12988276694819</v>
          </cell>
          <cell r="AB66">
            <v>2.15849668619457</v>
          </cell>
          <cell r="AC66">
            <v>2.38931883183891</v>
          </cell>
          <cell r="AD66">
            <v>0.612187083840297</v>
          </cell>
          <cell r="AE66">
            <v>-2.51555292625642</v>
          </cell>
          <cell r="AF66">
            <v>-3.50638120292409</v>
          </cell>
          <cell r="AG66">
            <v>-3.71031241128831</v>
          </cell>
          <cell r="AH66">
            <v>1.64418919494298</v>
          </cell>
          <cell r="AI66">
            <v>-1.75407649193988</v>
          </cell>
          <cell r="AJ66">
            <v>-3.60108243089678</v>
          </cell>
          <cell r="AK66">
            <v>-0.564788752939847</v>
          </cell>
          <cell r="AL66">
            <v>-4.25098663738072</v>
          </cell>
          <cell r="AM66">
            <v>-2.9311165968948</v>
          </cell>
          <cell r="AN66">
            <v>1.83641056126194</v>
          </cell>
          <cell r="AO66">
            <v>2.2908233481653</v>
          </cell>
          <cell r="AP66">
            <v>-0.519902352630268</v>
          </cell>
          <cell r="AQ66">
            <v>3.53436852700297</v>
          </cell>
          <cell r="AR66">
            <v>1.74870316021281</v>
          </cell>
          <cell r="AS66">
            <v>2.39949654373312</v>
          </cell>
          <cell r="AT66">
            <v>1.65967258893215</v>
          </cell>
          <cell r="AU66">
            <v>4.26207201294342</v>
          </cell>
          <cell r="AV66">
            <v>5.84090513609286</v>
          </cell>
          <cell r="AW66">
            <v>2.93454162203928</v>
          </cell>
          <cell r="AX66">
            <v>4.4382577798299</v>
          </cell>
          <cell r="AY66">
            <v>0.214792143900411</v>
          </cell>
          <cell r="AZ66">
            <v>1.80825261753151</v>
          </cell>
          <cell r="BA66">
            <v>0.73819454458382</v>
          </cell>
          <cell r="BB66">
            <v>-0.134681878061016</v>
          </cell>
          <cell r="BC66">
            <v>1.74679065510364</v>
          </cell>
          <cell r="BD66">
            <v>0.980209992872688</v>
          </cell>
          <cell r="BE66">
            <v>1.4017475601154</v>
          </cell>
          <cell r="BF66">
            <v>0.761699380455809</v>
          </cell>
          <cell r="BG66">
            <v>1.71045490361574</v>
          </cell>
          <cell r="BH66">
            <v>1.60049369648927</v>
          </cell>
          <cell r="BI66">
            <v>1.10457015569865</v>
          </cell>
          <cell r="BJ66">
            <v>-0.750456691967514</v>
          </cell>
          <cell r="BK66">
            <v>-0.909245790879453</v>
          </cell>
          <cell r="BL66">
            <v>-0.934555885298352</v>
          </cell>
          <cell r="BM66">
            <v>-6.82696362311546</v>
          </cell>
          <cell r="BN66">
            <v>2.0658545045749</v>
          </cell>
        </row>
        <row r="67">
          <cell r="A67" t="str">
            <v>East Asia &amp; Pacific (excluding high income)</v>
          </cell>
          <cell r="B67" t="str">
            <v>EAP</v>
          </cell>
          <cell r="C67" t="str">
            <v>GDP per capita growth (annual %)</v>
          </cell>
          <cell r="D67" t="str">
            <v>NY.GDP.PCAP.KD.ZG</v>
          </cell>
        </row>
        <row r="67">
          <cell r="F67">
            <v>-13.432773324183</v>
          </cell>
          <cell r="G67">
            <v>-1.96494375970705</v>
          </cell>
          <cell r="H67">
            <v>3.72914025133598</v>
          </cell>
          <cell r="I67">
            <v>8.23536080559775</v>
          </cell>
          <cell r="J67">
            <v>7.96362395181475</v>
          </cell>
          <cell r="K67">
            <v>5.12556624070406</v>
          </cell>
          <cell r="L67">
            <v>-3.96107865354938</v>
          </cell>
          <cell r="M67">
            <v>-0.956364130827026</v>
          </cell>
          <cell r="N67">
            <v>8.43066911409478</v>
          </cell>
          <cell r="O67">
            <v>10.3659856269764</v>
          </cell>
          <cell r="P67">
            <v>3.91157448277914</v>
          </cell>
          <cell r="Q67">
            <v>2.32851681573156</v>
          </cell>
          <cell r="R67">
            <v>5.74638406832022</v>
          </cell>
          <cell r="S67">
            <v>1.60482293317996</v>
          </cell>
          <cell r="T67">
            <v>4.79362986056616</v>
          </cell>
          <cell r="U67">
            <v>1.05119703663431</v>
          </cell>
          <cell r="V67">
            <v>5.86416116873427</v>
          </cell>
          <cell r="W67">
            <v>7.55068025670833</v>
          </cell>
          <cell r="X67">
            <v>5.4355069588434</v>
          </cell>
          <cell r="Y67">
            <v>5.92928607021605</v>
          </cell>
          <cell r="Z67">
            <v>3.97709214424897</v>
          </cell>
          <cell r="AA67">
            <v>4.64920672033087</v>
          </cell>
          <cell r="AB67">
            <v>5.94562019876035</v>
          </cell>
          <cell r="AC67">
            <v>8.22826959921488</v>
          </cell>
          <cell r="AD67">
            <v>6.18771496631196</v>
          </cell>
          <cell r="AE67">
            <v>5.35683228820831</v>
          </cell>
          <cell r="AF67">
            <v>7.25147511080384</v>
          </cell>
          <cell r="AG67">
            <v>7.84498156945841</v>
          </cell>
          <cell r="AH67">
            <v>3.9676338475595</v>
          </cell>
          <cell r="AI67">
            <v>3.49253984209841</v>
          </cell>
          <cell r="AJ67">
            <v>6.38749155020845</v>
          </cell>
          <cell r="AK67">
            <v>9.62950320573357</v>
          </cell>
          <cell r="AL67">
            <v>9.82591657039518</v>
          </cell>
          <cell r="AM67">
            <v>9.50138849173511</v>
          </cell>
          <cell r="AN67">
            <v>8.50363792523699</v>
          </cell>
          <cell r="AO67">
            <v>7.74318255555326</v>
          </cell>
          <cell r="AP67">
            <v>6.07539676867002</v>
          </cell>
          <cell r="AQ67">
            <v>1.73725523928212</v>
          </cell>
          <cell r="AR67">
            <v>5.26701838191303</v>
          </cell>
          <cell r="AS67">
            <v>6.57996103659899</v>
          </cell>
          <cell r="AT67">
            <v>5.99463821286139</v>
          </cell>
          <cell r="AU67">
            <v>7.11422452379344</v>
          </cell>
          <cell r="AV67">
            <v>8.03393825585145</v>
          </cell>
          <cell r="AW67">
            <v>8.2441002761517</v>
          </cell>
          <cell r="AX67">
            <v>9.10412466414363</v>
          </cell>
          <cell r="AY67">
            <v>10.2275726719018</v>
          </cell>
          <cell r="AZ67">
            <v>11.6614681124998</v>
          </cell>
          <cell r="BA67">
            <v>7.8316148123386</v>
          </cell>
          <cell r="BB67">
            <v>7.21140930840872</v>
          </cell>
          <cell r="BC67">
            <v>9.14273235682582</v>
          </cell>
          <cell r="BD67">
            <v>7.82850160213077</v>
          </cell>
          <cell r="BE67">
            <v>6.66255965128994</v>
          </cell>
          <cell r="BF67">
            <v>6.39603860249747</v>
          </cell>
          <cell r="BG67">
            <v>6.1204305447703</v>
          </cell>
          <cell r="BH67">
            <v>5.87352423360321</v>
          </cell>
          <cell r="BI67">
            <v>5.78985329585335</v>
          </cell>
          <cell r="BJ67">
            <v>5.89673237793249</v>
          </cell>
          <cell r="BK67">
            <v>5.82241982993411</v>
          </cell>
          <cell r="BL67">
            <v>5.17526393607083</v>
          </cell>
          <cell r="BM67">
            <v>0.800817653878056</v>
          </cell>
          <cell r="BN67">
            <v>6.85888938147359</v>
          </cell>
        </row>
        <row r="68">
          <cell r="A68" t="str">
            <v>Early-demographic dividend</v>
          </cell>
          <cell r="B68" t="str">
            <v>EAR</v>
          </cell>
          <cell r="C68" t="str">
            <v>GDP per capita growth (annual %)</v>
          </cell>
          <cell r="D68" t="str">
            <v>NY.GDP.PCAP.KD.ZG</v>
          </cell>
        </row>
        <row r="68">
          <cell r="F68">
            <v>1.98465486719424</v>
          </cell>
          <cell r="G68">
            <v>1.01907180835086</v>
          </cell>
          <cell r="H68">
            <v>2.23664718695696</v>
          </cell>
          <cell r="I68">
            <v>5.48994265895737</v>
          </cell>
          <cell r="J68">
            <v>2.95932445339433</v>
          </cell>
          <cell r="K68">
            <v>1.55350578745595</v>
          </cell>
          <cell r="L68">
            <v>2.91048447900428</v>
          </cell>
          <cell r="M68">
            <v>3.93322273273992</v>
          </cell>
          <cell r="N68">
            <v>3.95878391655806</v>
          </cell>
          <cell r="O68">
            <v>5.99463335084477</v>
          </cell>
          <cell r="P68">
            <v>3.38680279540986</v>
          </cell>
          <cell r="Q68">
            <v>4.32481541928836</v>
          </cell>
          <cell r="R68">
            <v>4.77411460985708</v>
          </cell>
          <cell r="S68">
            <v>4.1460040633109</v>
          </cell>
          <cell r="T68">
            <v>-0.0173998179677142</v>
          </cell>
          <cell r="U68">
            <v>4.63077222023047</v>
          </cell>
          <cell r="V68">
            <v>1.62713076108241</v>
          </cell>
          <cell r="W68">
            <v>-1.14584210165842</v>
          </cell>
          <cell r="X68">
            <v>1.51876378364229</v>
          </cell>
          <cell r="Y68">
            <v>0.994601933816568</v>
          </cell>
          <cell r="Z68">
            <v>1.26159470864498</v>
          </cell>
          <cell r="AA68">
            <v>-2.7442985519462</v>
          </cell>
          <cell r="AB68">
            <v>-2.08316774593845</v>
          </cell>
          <cell r="AC68">
            <v>-0.354761281778082</v>
          </cell>
          <cell r="AD68">
            <v>-1.71060945210903</v>
          </cell>
          <cell r="AE68">
            <v>0.472988108779589</v>
          </cell>
          <cell r="AF68">
            <v>0.277566603862624</v>
          </cell>
          <cell r="AG68">
            <v>1.15844338127793</v>
          </cell>
          <cell r="AH68">
            <v>0.0118634423082113</v>
          </cell>
          <cell r="AI68">
            <v>2.98915935561443</v>
          </cell>
          <cell r="AJ68">
            <v>2.37026868731753</v>
          </cell>
          <cell r="AK68">
            <v>1.845475237591</v>
          </cell>
          <cell r="AL68">
            <v>1.26506110544895</v>
          </cell>
          <cell r="AM68">
            <v>1.34146144239533</v>
          </cell>
          <cell r="AN68">
            <v>0.38870019697552</v>
          </cell>
          <cell r="AO68">
            <v>3.83263730304715</v>
          </cell>
          <cell r="AP68">
            <v>2.74785683318868</v>
          </cell>
          <cell r="AQ68">
            <v>0.403258743803008</v>
          </cell>
          <cell r="AR68">
            <v>0.220395854073587</v>
          </cell>
          <cell r="AS68">
            <v>2.53813484747891</v>
          </cell>
          <cell r="AT68">
            <v>-0.717485008100667</v>
          </cell>
          <cell r="AU68">
            <v>0.0884066445909752</v>
          </cell>
          <cell r="AV68">
            <v>3.67271690063586</v>
          </cell>
          <cell r="AW68">
            <v>4.50834811052904</v>
          </cell>
          <cell r="AX68">
            <v>4.20521755475147</v>
          </cell>
          <cell r="AY68">
            <v>4.2988905405137</v>
          </cell>
          <cell r="AZ68">
            <v>4.11831390156262</v>
          </cell>
          <cell r="BA68">
            <v>1.90170170162088</v>
          </cell>
          <cell r="BB68">
            <v>-0.701317883493431</v>
          </cell>
          <cell r="BC68">
            <v>4.94340939931375</v>
          </cell>
          <cell r="BD68">
            <v>3.35937703350582</v>
          </cell>
          <cell r="BE68">
            <v>2.74597130822478</v>
          </cell>
          <cell r="BF68">
            <v>2.67555399739517</v>
          </cell>
          <cell r="BG68">
            <v>2.73062942274373</v>
          </cell>
          <cell r="BH68">
            <v>3.04058756294219</v>
          </cell>
          <cell r="BI68">
            <v>3.10204951859556</v>
          </cell>
          <cell r="BJ68">
            <v>3.17210068288961</v>
          </cell>
          <cell r="BK68">
            <v>2.45676184480344</v>
          </cell>
          <cell r="BL68">
            <v>1.07218243872724</v>
          </cell>
          <cell r="BM68">
            <v>-5.58296649866796</v>
          </cell>
          <cell r="BN68">
            <v>5.43108924915259</v>
          </cell>
        </row>
        <row r="69">
          <cell r="A69" t="str">
            <v>East Asia &amp; Pacific</v>
          </cell>
          <cell r="B69" t="str">
            <v>EAS</v>
          </cell>
          <cell r="C69" t="str">
            <v>GDP per capita growth (annual %)</v>
          </cell>
          <cell r="D69" t="str">
            <v>NY.GDP.PCAP.KD.ZG</v>
          </cell>
        </row>
        <row r="69">
          <cell r="F69">
            <v>3.57922909753681</v>
          </cell>
          <cell r="G69">
            <v>4.0497103304816</v>
          </cell>
          <cell r="H69">
            <v>5.24228790169268</v>
          </cell>
          <cell r="I69">
            <v>8.02428737986382</v>
          </cell>
          <cell r="J69">
            <v>4.49960519062593</v>
          </cell>
          <cell r="K69">
            <v>5.88858551260876</v>
          </cell>
          <cell r="L69">
            <v>5.12156975921005</v>
          </cell>
          <cell r="M69">
            <v>6.84577316416764</v>
          </cell>
          <cell r="N69">
            <v>8.67880834287378</v>
          </cell>
          <cell r="O69">
            <v>2.70071506546567</v>
          </cell>
          <cell r="P69">
            <v>2.55359826783589</v>
          </cell>
          <cell r="Q69">
            <v>4.70964010491093</v>
          </cell>
          <cell r="R69">
            <v>5.26346246473643</v>
          </cell>
          <cell r="S69">
            <v>-1.23688370373141</v>
          </cell>
          <cell r="T69">
            <v>1.7948139653021</v>
          </cell>
          <cell r="U69">
            <v>2.50660895120869</v>
          </cell>
          <cell r="V69">
            <v>3.80798984104327</v>
          </cell>
          <cell r="W69">
            <v>4.20015069817248</v>
          </cell>
          <cell r="X69">
            <v>4.31727068434627</v>
          </cell>
          <cell r="Y69">
            <v>2.27523065640034</v>
          </cell>
          <cell r="Z69">
            <v>3.11638299948247</v>
          </cell>
          <cell r="AA69">
            <v>2.47826385221749</v>
          </cell>
          <cell r="AB69">
            <v>2.77647354630859</v>
          </cell>
          <cell r="AC69">
            <v>4.59021951146663</v>
          </cell>
          <cell r="AD69">
            <v>4.12452230914531</v>
          </cell>
          <cell r="AE69">
            <v>3.2913303305105</v>
          </cell>
          <cell r="AF69">
            <v>4.54371366173368</v>
          </cell>
          <cell r="AG69">
            <v>5.88419880973319</v>
          </cell>
          <cell r="AH69">
            <v>3.52932611565868</v>
          </cell>
          <cell r="AI69">
            <v>3.51562283336963</v>
          </cell>
          <cell r="AJ69">
            <v>3.36993835741046</v>
          </cell>
          <cell r="AK69">
            <v>2.88062710546448</v>
          </cell>
          <cell r="AL69">
            <v>2.91188493114186</v>
          </cell>
          <cell r="AM69">
            <v>3.96011517851301</v>
          </cell>
          <cell r="AN69">
            <v>4.42349967618934</v>
          </cell>
          <cell r="AO69">
            <v>4.40458131425008</v>
          </cell>
          <cell r="AP69">
            <v>2.89597000249802</v>
          </cell>
          <cell r="AQ69">
            <v>-0.622754856468205</v>
          </cell>
          <cell r="AR69">
            <v>2.71316171111509</v>
          </cell>
          <cell r="AS69">
            <v>4.41595064147093</v>
          </cell>
          <cell r="AT69">
            <v>2.39137509639804</v>
          </cell>
          <cell r="AU69">
            <v>3.5163561249574</v>
          </cell>
          <cell r="AV69">
            <v>4.12762035498073</v>
          </cell>
          <cell r="AW69">
            <v>5.07529443209729</v>
          </cell>
          <cell r="AX69">
            <v>5.1232992821768</v>
          </cell>
          <cell r="AY69">
            <v>5.68296005169626</v>
          </cell>
          <cell r="AZ69">
            <v>6.72234715080042</v>
          </cell>
          <cell r="BA69">
            <v>3.65487631599035</v>
          </cell>
          <cell r="BB69">
            <v>1.86301142976129</v>
          </cell>
          <cell r="BC69">
            <v>6.88849974722388</v>
          </cell>
          <cell r="BD69">
            <v>4.72936438186173</v>
          </cell>
          <cell r="BE69">
            <v>4.3498876357813</v>
          </cell>
          <cell r="BF69">
            <v>4.42485843452154</v>
          </cell>
          <cell r="BG69">
            <v>3.96770474982775</v>
          </cell>
          <cell r="BH69">
            <v>3.96652093985377</v>
          </cell>
          <cell r="BI69">
            <v>3.93518496948859</v>
          </cell>
          <cell r="BJ69">
            <v>4.31312764013776</v>
          </cell>
          <cell r="BK69">
            <v>4.10153626623556</v>
          </cell>
          <cell r="BL69">
            <v>3.42176423436426</v>
          </cell>
          <cell r="BM69">
            <v>-0.615359741009541</v>
          </cell>
          <cell r="BN69">
            <v>5.44215481246661</v>
          </cell>
        </row>
        <row r="70">
          <cell r="A70" t="str">
            <v>Europe &amp; Central Asia (excluding high income)</v>
          </cell>
          <cell r="B70" t="str">
            <v>ECA</v>
          </cell>
          <cell r="C70" t="str">
            <v>GDP per capita growth (annual %)</v>
          </cell>
          <cell r="D70" t="str">
            <v>NY.GDP.PCAP.KD.ZG</v>
          </cell>
        </row>
        <row r="70">
          <cell r="AI70">
            <v>-2.07806209392707</v>
          </cell>
          <cell r="AJ70">
            <v>-5.49735585762845</v>
          </cell>
          <cell r="AK70">
            <v>-11.1312154977332</v>
          </cell>
          <cell r="AL70">
            <v>-6.29639376732676</v>
          </cell>
          <cell r="AM70">
            <v>-11.3585607985499</v>
          </cell>
          <cell r="AN70">
            <v>-1.9501244208878</v>
          </cell>
          <cell r="AO70">
            <v>-0.227357192123691</v>
          </cell>
          <cell r="AP70">
            <v>2.74184289434183</v>
          </cell>
          <cell r="AQ70">
            <v>-1.63872235518511</v>
          </cell>
          <cell r="AR70">
            <v>2.35692519096587</v>
          </cell>
          <cell r="AS70">
            <v>8.38866871353959</v>
          </cell>
          <cell r="AT70">
            <v>2.63807280919919</v>
          </cell>
          <cell r="AU70">
            <v>5.46724935425596</v>
          </cell>
          <cell r="AV70">
            <v>6.8471814733259</v>
          </cell>
          <cell r="AW70">
            <v>8.14646143081235</v>
          </cell>
          <cell r="AX70">
            <v>7.19909194864157</v>
          </cell>
          <cell r="AY70">
            <v>7.98587640574084</v>
          </cell>
          <cell r="AZ70">
            <v>7.50816310192847</v>
          </cell>
          <cell r="BA70">
            <v>3.80805116907833</v>
          </cell>
          <cell r="BB70">
            <v>-6.18307347844252</v>
          </cell>
          <cell r="BC70">
            <v>5.03734982802303</v>
          </cell>
          <cell r="BD70">
            <v>5.63608120427159</v>
          </cell>
          <cell r="BE70">
            <v>3.33986819375936</v>
          </cell>
          <cell r="BF70">
            <v>3.3509177056799</v>
          </cell>
          <cell r="BG70">
            <v>1.37315282735071</v>
          </cell>
          <cell r="BH70">
            <v>0.223737881582167</v>
          </cell>
          <cell r="BI70">
            <v>0.909480937843526</v>
          </cell>
          <cell r="BJ70">
            <v>3.29105762894308</v>
          </cell>
          <cell r="BK70">
            <v>2.58958149075276</v>
          </cell>
          <cell r="BL70">
            <v>1.75865561759581</v>
          </cell>
          <cell r="BM70">
            <v>-1.62130027905117</v>
          </cell>
          <cell r="BN70">
            <v>6.64922638959983</v>
          </cell>
        </row>
        <row r="71">
          <cell r="A71" t="str">
            <v>Europe &amp; Central Asia</v>
          </cell>
          <cell r="B71" t="str">
            <v>ECS</v>
          </cell>
          <cell r="C71" t="str">
            <v>GDP per capita growth (annual %)</v>
          </cell>
          <cell r="D71" t="str">
            <v>NY.GDP.PCAP.KD.ZG</v>
          </cell>
        </row>
        <row r="71">
          <cell r="P71">
            <v>2.89932668434336</v>
          </cell>
          <cell r="Q71">
            <v>3.88143884942731</v>
          </cell>
          <cell r="R71">
            <v>5.1833461064565</v>
          </cell>
          <cell r="S71">
            <v>1.38867111993926</v>
          </cell>
          <cell r="T71">
            <v>-1.26136984835959</v>
          </cell>
          <cell r="U71">
            <v>3.94654152443206</v>
          </cell>
          <cell r="V71">
            <v>2.14685675854321</v>
          </cell>
          <cell r="W71">
            <v>2.53888396869056</v>
          </cell>
          <cell r="X71">
            <v>3.0716121575343</v>
          </cell>
          <cell r="Y71">
            <v>0.650520265488581</v>
          </cell>
          <cell r="Z71">
            <v>-0.18555488594167</v>
          </cell>
          <cell r="AA71">
            <v>0.348168678757162</v>
          </cell>
          <cell r="AB71">
            <v>1.39620451653602</v>
          </cell>
          <cell r="AC71">
            <v>2.04486765558588</v>
          </cell>
          <cell r="AD71">
            <v>2.19484619554231</v>
          </cell>
          <cell r="AE71">
            <v>2.13526192816637</v>
          </cell>
          <cell r="AF71">
            <v>2.45853665979001</v>
          </cell>
          <cell r="AG71">
            <v>3.61621841989628</v>
          </cell>
          <cell r="AH71">
            <v>2.93073815068338</v>
          </cell>
          <cell r="AI71">
            <v>1.83524562936658</v>
          </cell>
          <cell r="AJ71">
            <v>-0.024941309817109</v>
          </cell>
          <cell r="AK71">
            <v>-0.925586574019917</v>
          </cell>
          <cell r="AL71">
            <v>-1.09469448885437</v>
          </cell>
          <cell r="AM71">
            <v>0.981921899137063</v>
          </cell>
          <cell r="AN71">
            <v>1.96945976768524</v>
          </cell>
          <cell r="AO71">
            <v>1.60588885418579</v>
          </cell>
          <cell r="AP71">
            <v>2.91980245552139</v>
          </cell>
          <cell r="AQ71">
            <v>2.45615036571152</v>
          </cell>
          <cell r="AR71">
            <v>2.7468127035915</v>
          </cell>
          <cell r="AS71">
            <v>4.14727210305024</v>
          </cell>
          <cell r="AT71">
            <v>2.05793313051406</v>
          </cell>
          <cell r="AU71">
            <v>1.45056447896665</v>
          </cell>
          <cell r="AV71">
            <v>1.50950778510656</v>
          </cell>
          <cell r="AW71">
            <v>2.87393622502283</v>
          </cell>
          <cell r="AX71">
            <v>2.34121827728477</v>
          </cell>
          <cell r="AY71">
            <v>3.56883786055953</v>
          </cell>
          <cell r="AZ71">
            <v>3.23214913116001</v>
          </cell>
          <cell r="BA71">
            <v>0.596252710630935</v>
          </cell>
          <cell r="BB71">
            <v>-4.77686890667431</v>
          </cell>
          <cell r="BC71">
            <v>2.26075591338537</v>
          </cell>
          <cell r="BD71">
            <v>2.105486793354</v>
          </cell>
          <cell r="BE71">
            <v>-0.054107420082687</v>
          </cell>
          <cell r="BF71">
            <v>0.417171358608343</v>
          </cell>
          <cell r="BG71">
            <v>1.39350956756903</v>
          </cell>
          <cell r="BH71">
            <v>1.63369313671555</v>
          </cell>
          <cell r="BI71">
            <v>1.49956929091317</v>
          </cell>
          <cell r="BJ71">
            <v>2.39834589644094</v>
          </cell>
          <cell r="BK71">
            <v>1.79215873126388</v>
          </cell>
          <cell r="BL71">
            <v>1.51457926862895</v>
          </cell>
          <cell r="BM71">
            <v>-5.76337457809299</v>
          </cell>
          <cell r="BN71">
            <v>5.71512821943558</v>
          </cell>
        </row>
        <row r="72">
          <cell r="A72" t="str">
            <v>Ecuador</v>
          </cell>
          <cell r="B72" t="str">
            <v>ECU</v>
          </cell>
          <cell r="C72" t="str">
            <v>GDP per capita growth (annual %)</v>
          </cell>
          <cell r="D72" t="str">
            <v>NY.GDP.PCAP.KD.ZG</v>
          </cell>
        </row>
        <row r="72">
          <cell r="F72">
            <v>2.18900372218785</v>
          </cell>
          <cell r="G72">
            <v>1.97354454304308</v>
          </cell>
          <cell r="H72">
            <v>-0.777889162789805</v>
          </cell>
          <cell r="I72">
            <v>4.35283711428671</v>
          </cell>
          <cell r="J72">
            <v>0.318378861661131</v>
          </cell>
          <cell r="K72">
            <v>-3.20863278581417</v>
          </cell>
          <cell r="L72">
            <v>1.5993007426673</v>
          </cell>
          <cell r="M72">
            <v>-1.03544441962539</v>
          </cell>
          <cell r="N72">
            <v>1.65264401226662</v>
          </cell>
          <cell r="O72">
            <v>3.80794600259806</v>
          </cell>
          <cell r="P72">
            <v>3.26336047027509</v>
          </cell>
          <cell r="Q72">
            <v>2.04556583042812</v>
          </cell>
          <cell r="R72">
            <v>10.755799812991</v>
          </cell>
          <cell r="S72">
            <v>8.12835440854096</v>
          </cell>
          <cell r="T72">
            <v>7.94079335485227</v>
          </cell>
          <cell r="U72">
            <v>4.50653965299132</v>
          </cell>
          <cell r="V72">
            <v>-1.091134703907</v>
          </cell>
          <cell r="W72">
            <v>2.93749786933188</v>
          </cell>
          <cell r="X72">
            <v>1.04587752292088</v>
          </cell>
          <cell r="Y72">
            <v>1.04619807847099</v>
          </cell>
          <cell r="Z72">
            <v>2.92707988208574</v>
          </cell>
          <cell r="AA72">
            <v>-1.91862937794333</v>
          </cell>
          <cell r="AB72">
            <v>-2.82363006250003</v>
          </cell>
          <cell r="AC72">
            <v>0.0853756133817143</v>
          </cell>
          <cell r="AD72">
            <v>1.38266061346263</v>
          </cell>
          <cell r="AE72">
            <v>0.944200452693366</v>
          </cell>
          <cell r="AF72">
            <v>-2.66696118299963</v>
          </cell>
          <cell r="AG72">
            <v>3.35908016959267</v>
          </cell>
          <cell r="AH72">
            <v>-1.3828699539464</v>
          </cell>
          <cell r="AI72">
            <v>1.25727783977752</v>
          </cell>
          <cell r="AJ72">
            <v>1.88588906496679</v>
          </cell>
          <cell r="AK72">
            <v>-0.207484604114896</v>
          </cell>
          <cell r="AL72">
            <v>-0.309049759477915</v>
          </cell>
          <cell r="AM72">
            <v>1.96491293203114</v>
          </cell>
          <cell r="AN72">
            <v>0.0459148840288037</v>
          </cell>
          <cell r="AO72">
            <v>-0.423720892469078</v>
          </cell>
          <cell r="AP72">
            <v>2.16048409378114</v>
          </cell>
          <cell r="AQ72">
            <v>1.17560730123263</v>
          </cell>
          <cell r="AR72">
            <v>-6.60492171070678</v>
          </cell>
          <cell r="AS72">
            <v>-0.813578255639698</v>
          </cell>
          <cell r="AT72">
            <v>2.13470557328759</v>
          </cell>
          <cell r="AU72">
            <v>2.28463176529399</v>
          </cell>
          <cell r="AV72">
            <v>0.984821248317118</v>
          </cell>
          <cell r="AW72">
            <v>6.40666424809126</v>
          </cell>
          <cell r="AX72">
            <v>3.54392892961322</v>
          </cell>
          <cell r="AY72">
            <v>2.66928201497403</v>
          </cell>
          <cell r="AZ72">
            <v>0.494765341357351</v>
          </cell>
          <cell r="BA72">
            <v>4.60702110154982</v>
          </cell>
          <cell r="BB72">
            <v>-1.05810136505242</v>
          </cell>
          <cell r="BC72">
            <v>1.8928651769599</v>
          </cell>
          <cell r="BD72">
            <v>6.22101651283937</v>
          </cell>
          <cell r="BE72">
            <v>4.07028680114558</v>
          </cell>
          <cell r="BF72">
            <v>3.38726700652121</v>
          </cell>
          <cell r="BG72">
            <v>2.1989731610287</v>
          </cell>
          <cell r="BH72">
            <v>-1.50763431990521</v>
          </cell>
          <cell r="BI72">
            <v>-2.89801879626653</v>
          </cell>
          <cell r="BJ72">
            <v>0.573913173998349</v>
          </cell>
          <cell r="BK72">
            <v>-0.483429077922167</v>
          </cell>
          <cell r="BL72">
            <v>-1.65324963404186</v>
          </cell>
          <cell r="BM72">
            <v>-9.19565622112371</v>
          </cell>
          <cell r="BN72">
            <v>2.80523602923543</v>
          </cell>
        </row>
        <row r="73">
          <cell r="A73" t="str">
            <v>Egypt, Arab Rep.</v>
          </cell>
          <cell r="B73" t="str">
            <v>EGY</v>
          </cell>
          <cell r="C73" t="str">
            <v>GDP per capita growth (annual %)</v>
          </cell>
          <cell r="D73" t="str">
            <v>NY.GDP.PCAP.KD.ZG</v>
          </cell>
        </row>
        <row r="73">
          <cell r="F73">
            <v>2.34305453570305</v>
          </cell>
          <cell r="G73">
            <v>1.11905466761763</v>
          </cell>
          <cell r="H73">
            <v>7.61220317474422</v>
          </cell>
          <cell r="I73">
            <v>8.59812958080082</v>
          </cell>
          <cell r="J73">
            <v>2.19699723218592</v>
          </cell>
          <cell r="K73">
            <v>2.34076985176056</v>
          </cell>
          <cell r="L73">
            <v>-1.76988670329646</v>
          </cell>
          <cell r="M73">
            <v>-4.07649631759351</v>
          </cell>
          <cell r="N73">
            <v>2.71407497330199</v>
          </cell>
          <cell r="O73">
            <v>3.11802537925475</v>
          </cell>
          <cell r="P73">
            <v>1.7056357217534</v>
          </cell>
          <cell r="Q73">
            <v>0.798428591147029</v>
          </cell>
          <cell r="R73">
            <v>1.27973566150719</v>
          </cell>
          <cell r="S73">
            <v>-0.626916124120598</v>
          </cell>
          <cell r="T73">
            <v>6.56252757505355</v>
          </cell>
          <cell r="U73">
            <v>10.7694394520552</v>
          </cell>
          <cell r="V73">
            <v>6.55198326735054</v>
          </cell>
          <cell r="W73">
            <v>6.13873491695863</v>
          </cell>
          <cell r="X73">
            <v>2.0947358812045</v>
          </cell>
          <cell r="Y73">
            <v>7.36542693864229</v>
          </cell>
          <cell r="Z73">
            <v>4.71066331868025</v>
          </cell>
          <cell r="AA73">
            <v>7.15780334016107</v>
          </cell>
          <cell r="AB73">
            <v>2.42030706620405</v>
          </cell>
          <cell r="AC73">
            <v>6.9079892001653</v>
          </cell>
          <cell r="AD73">
            <v>3.0208327706613</v>
          </cell>
          <cell r="AE73">
            <v>1.96326582275891</v>
          </cell>
          <cell r="AF73">
            <v>1.05810603916485</v>
          </cell>
          <cell r="AG73">
            <v>2.68147274975425</v>
          </cell>
          <cell r="AH73">
            <v>2.26008289209179</v>
          </cell>
          <cell r="AI73">
            <v>3.13371128243554</v>
          </cell>
          <cell r="AJ73">
            <v>-1.14643298648774</v>
          </cell>
          <cell r="AK73">
            <v>2.26066374819005</v>
          </cell>
          <cell r="AL73">
            <v>0.814883326186916</v>
          </cell>
          <cell r="AM73">
            <v>1.90522669709287</v>
          </cell>
          <cell r="AN73">
            <v>2.56381087377639</v>
          </cell>
          <cell r="AO73">
            <v>2.89626146793825</v>
          </cell>
          <cell r="AP73">
            <v>3.39422597465557</v>
          </cell>
          <cell r="AQ73">
            <v>3.48952835756103</v>
          </cell>
          <cell r="AR73">
            <v>3.98731628149251</v>
          </cell>
          <cell r="AS73">
            <v>4.33634758828751</v>
          </cell>
          <cell r="AT73">
            <v>1.58549666406775</v>
          </cell>
          <cell r="AU73">
            <v>0.481792740821831</v>
          </cell>
          <cell r="AV73">
            <v>1.29319639444547</v>
          </cell>
          <cell r="AW73">
            <v>2.20315434098919</v>
          </cell>
          <cell r="AX73">
            <v>2.60221069461394</v>
          </cell>
          <cell r="AY73">
            <v>4.9673930515093</v>
          </cell>
          <cell r="AZ73">
            <v>5.22831141169746</v>
          </cell>
          <cell r="BA73">
            <v>5.26715476016726</v>
          </cell>
          <cell r="BB73">
            <v>2.74008689745496</v>
          </cell>
          <cell r="BC73">
            <v>3.08084197232151</v>
          </cell>
          <cell r="BD73">
            <v>-0.363927634374789</v>
          </cell>
          <cell r="BE73">
            <v>-0.012958453576573</v>
          </cell>
          <cell r="BF73">
            <v>-0.105970986708343</v>
          </cell>
          <cell r="BG73">
            <v>0.616851310987897</v>
          </cell>
          <cell r="BH73">
            <v>2.09373579269109</v>
          </cell>
          <cell r="BI73">
            <v>2.13201530225997</v>
          </cell>
          <cell r="BJ73">
            <v>2.02557995019374</v>
          </cell>
          <cell r="BK73">
            <v>3.19442074906497</v>
          </cell>
          <cell r="BL73">
            <v>3.49204687443208</v>
          </cell>
          <cell r="BM73">
            <v>1.59984859203273</v>
          </cell>
          <cell r="BN73">
            <v>1.42000902975519</v>
          </cell>
        </row>
        <row r="74">
          <cell r="A74" t="str">
            <v>Euro area</v>
          </cell>
          <cell r="B74" t="str">
            <v>EMU</v>
          </cell>
          <cell r="C74" t="str">
            <v>GDP per capita growth (annual %)</v>
          </cell>
          <cell r="D74" t="str">
            <v>NY.GDP.PCAP.KD.ZG</v>
          </cell>
        </row>
        <row r="74">
          <cell r="P74">
            <v>3.20379561058405</v>
          </cell>
          <cell r="Q74">
            <v>4.1875192085344</v>
          </cell>
          <cell r="R74">
            <v>5.4795587044018</v>
          </cell>
          <cell r="S74">
            <v>2.62780823572446</v>
          </cell>
          <cell r="T74">
            <v>-1.28410059247027</v>
          </cell>
          <cell r="U74">
            <v>4.55815143888802</v>
          </cell>
          <cell r="V74">
            <v>2.67415811421665</v>
          </cell>
          <cell r="W74">
            <v>2.70653354775874</v>
          </cell>
          <cell r="X74">
            <v>3.44764421461021</v>
          </cell>
          <cell r="Y74">
            <v>1.72053301133803</v>
          </cell>
          <cell r="Z74">
            <v>0.139631472239614</v>
          </cell>
          <cell r="AA74">
            <v>0.437395434105397</v>
          </cell>
          <cell r="AB74">
            <v>1.18632204382547</v>
          </cell>
          <cell r="AC74">
            <v>2.20695942366976</v>
          </cell>
          <cell r="AD74">
            <v>2.11926902134675</v>
          </cell>
          <cell r="AE74">
            <v>2.25279854750877</v>
          </cell>
          <cell r="AF74">
            <v>2.2506694473271</v>
          </cell>
          <cell r="AG74">
            <v>3.95823451378736</v>
          </cell>
          <cell r="AH74">
            <v>3.65554727104612</v>
          </cell>
          <cell r="AI74">
            <v>3.12900537761158</v>
          </cell>
          <cell r="AJ74">
            <v>2.20282607036123</v>
          </cell>
          <cell r="AK74">
            <v>0.948110751751855</v>
          </cell>
          <cell r="AL74">
            <v>-1.06712288850825</v>
          </cell>
          <cell r="AM74">
            <v>2.16260502438625</v>
          </cell>
          <cell r="AN74">
            <v>2.15640803878134</v>
          </cell>
          <cell r="AO74">
            <v>1.42691289263861</v>
          </cell>
          <cell r="AP74">
            <v>2.46213498545815</v>
          </cell>
          <cell r="AQ74">
            <v>2.81854435575639</v>
          </cell>
          <cell r="AR74">
            <v>2.69840765869338</v>
          </cell>
          <cell r="AS74">
            <v>3.52412844947531</v>
          </cell>
          <cell r="AT74">
            <v>1.80322767299653</v>
          </cell>
          <cell r="AU74">
            <v>0.448126347622079</v>
          </cell>
          <cell r="AV74">
            <v>0.137740082245031</v>
          </cell>
          <cell r="AW74">
            <v>1.73215700211189</v>
          </cell>
          <cell r="AX74">
            <v>1.1564107295516</v>
          </cell>
          <cell r="AY74">
            <v>2.74918418957645</v>
          </cell>
          <cell r="AZ74">
            <v>2.4677133040707</v>
          </cell>
          <cell r="BA74">
            <v>-0.0717474089682213</v>
          </cell>
          <cell r="BB74">
            <v>-4.83032574134936</v>
          </cell>
          <cell r="BC74">
            <v>1.93842535417244</v>
          </cell>
          <cell r="BD74">
            <v>1.94041992500198</v>
          </cell>
          <cell r="BE74">
            <v>-1.06082051189473</v>
          </cell>
          <cell r="BF74">
            <v>-0.558390458898657</v>
          </cell>
          <cell r="BG74">
            <v>1.05407890725846</v>
          </cell>
          <cell r="BH74">
            <v>1.7540248775172</v>
          </cell>
          <cell r="BI74">
            <v>1.56667230459315</v>
          </cell>
          <cell r="BJ74">
            <v>2.39532926320381</v>
          </cell>
          <cell r="BK74">
            <v>1.607660434891</v>
          </cell>
          <cell r="BL74">
            <v>1.48746537139424</v>
          </cell>
          <cell r="BM74">
            <v>-6.51603098996476</v>
          </cell>
          <cell r="BN74">
            <v>5.44133989733599</v>
          </cell>
        </row>
        <row r="75">
          <cell r="A75" t="str">
            <v>Eritrea</v>
          </cell>
          <cell r="B75" t="str">
            <v>ERI</v>
          </cell>
          <cell r="C75" t="str">
            <v>GDP per capita growth (annual %)</v>
          </cell>
          <cell r="D75" t="str">
            <v>NY.GDP.PCAP.KD.ZG</v>
          </cell>
        </row>
        <row r="75">
          <cell r="AL75">
            <v>14.4157646518188</v>
          </cell>
          <cell r="AM75">
            <v>22.3249212276082</v>
          </cell>
          <cell r="AN75">
            <v>3.52142996434483</v>
          </cell>
          <cell r="AO75">
            <v>9.64484417480701</v>
          </cell>
          <cell r="AP75">
            <v>7.97135953887216</v>
          </cell>
          <cell r="AQ75">
            <v>1.25381223804759</v>
          </cell>
          <cell r="AR75">
            <v>-1.37102911339468</v>
          </cell>
          <cell r="AS75">
            <v>-5.46586368255676</v>
          </cell>
          <cell r="AT75">
            <v>4.98596434083134</v>
          </cell>
          <cell r="AU75">
            <v>-1.40937566755456</v>
          </cell>
          <cell r="AV75">
            <v>-7.14340319121305</v>
          </cell>
          <cell r="AW75">
            <v>-2.98100949057333</v>
          </cell>
          <cell r="AX75">
            <v>-1.30273823510295</v>
          </cell>
          <cell r="AY75">
            <v>-4.07621265428334</v>
          </cell>
          <cell r="AZ75">
            <v>-1.22452381141811</v>
          </cell>
          <cell r="BA75">
            <v>-11.7342470896107</v>
          </cell>
          <cell r="BB75">
            <v>1.97411443291126</v>
          </cell>
          <cell r="BC75">
            <v>0.565852074423873</v>
          </cell>
          <cell r="BD75">
            <v>7.20777312849638</v>
          </cell>
        </row>
        <row r="76">
          <cell r="A76" t="str">
            <v>Spain</v>
          </cell>
          <cell r="B76" t="str">
            <v>ESP</v>
          </cell>
          <cell r="C76" t="str">
            <v>GDP per capita growth (annual %)</v>
          </cell>
          <cell r="D76" t="str">
            <v>NY.GDP.PCAP.KD.ZG</v>
          </cell>
        </row>
        <row r="76">
          <cell r="F76">
            <v>10.8044868564993</v>
          </cell>
          <cell r="G76">
            <v>8.94647028978719</v>
          </cell>
          <cell r="H76">
            <v>8.63949298897253</v>
          </cell>
          <cell r="I76">
            <v>4.26724541658132</v>
          </cell>
          <cell r="J76">
            <v>5.10563214429294</v>
          </cell>
          <cell r="K76">
            <v>6.15343472456982</v>
          </cell>
          <cell r="L76">
            <v>3.0641265961751</v>
          </cell>
          <cell r="M76">
            <v>5.21217229135009</v>
          </cell>
          <cell r="N76">
            <v>7.83908305108363</v>
          </cell>
          <cell r="O76">
            <v>3.13876302040282</v>
          </cell>
          <cell r="P76">
            <v>3.3959269904685</v>
          </cell>
          <cell r="Q76">
            <v>6.9621930432203</v>
          </cell>
          <cell r="R76">
            <v>6.60402578374912</v>
          </cell>
          <cell r="S76">
            <v>4.47106836448741</v>
          </cell>
          <cell r="T76">
            <v>-0.539096649209583</v>
          </cell>
          <cell r="U76">
            <v>2.21777251630265</v>
          </cell>
          <cell r="V76">
            <v>1.78565712617367</v>
          </cell>
          <cell r="W76">
            <v>0.49072839476743</v>
          </cell>
          <cell r="X76">
            <v>-0.836528250447628</v>
          </cell>
          <cell r="Y76">
            <v>1.39131558722205</v>
          </cell>
          <cell r="Z76">
            <v>-0.839887509912813</v>
          </cell>
          <cell r="AA76">
            <v>0.640409095532107</v>
          </cell>
          <cell r="AB76">
            <v>1.27551453148087</v>
          </cell>
          <cell r="AC76">
            <v>1.36289722152834</v>
          </cell>
          <cell r="AD76">
            <v>1.95132908420544</v>
          </cell>
          <cell r="AE76">
            <v>2.94527954012207</v>
          </cell>
          <cell r="AF76">
            <v>5.27376275505492</v>
          </cell>
          <cell r="AG76">
            <v>4.87169216546461</v>
          </cell>
          <cell r="AH76">
            <v>4.66281523883151</v>
          </cell>
          <cell r="AI76">
            <v>3.67576777434031</v>
          </cell>
          <cell r="AJ76">
            <v>2.2853247403676</v>
          </cell>
          <cell r="AK76">
            <v>0.436115221172912</v>
          </cell>
          <cell r="AL76">
            <v>-1.54335837780363</v>
          </cell>
          <cell r="AM76">
            <v>1.89690696435738</v>
          </cell>
          <cell r="AN76">
            <v>2.30495701709295</v>
          </cell>
          <cell r="AO76">
            <v>2.23381641993076</v>
          </cell>
          <cell r="AP76">
            <v>3.26885208622718</v>
          </cell>
          <cell r="AQ76">
            <v>3.96190213216721</v>
          </cell>
          <cell r="AR76">
            <v>4.06782445645686</v>
          </cell>
          <cell r="AS76">
            <v>4.7764514150568</v>
          </cell>
          <cell r="AT76">
            <v>3.21408101820879</v>
          </cell>
          <cell r="AU76">
            <v>1.29005004692624</v>
          </cell>
          <cell r="AV76">
            <v>1.13625325248812</v>
          </cell>
          <cell r="AW76">
            <v>1.35870928011663</v>
          </cell>
          <cell r="AX76">
            <v>1.91569573801111</v>
          </cell>
          <cell r="AY76">
            <v>2.35781315291435</v>
          </cell>
          <cell r="AZ76">
            <v>1.70452202327694</v>
          </cell>
          <cell r="BA76">
            <v>-0.70956792412278</v>
          </cell>
          <cell r="BB76">
            <v>-4.61187170615491</v>
          </cell>
          <cell r="BC76">
            <v>-0.297088607471025</v>
          </cell>
          <cell r="BD76">
            <v>-1.16619262555828</v>
          </cell>
          <cell r="BE76">
            <v>-3.02242536982695</v>
          </cell>
          <cell r="BF76">
            <v>-1.11189885449343</v>
          </cell>
          <cell r="BG76">
            <v>1.68744970379751</v>
          </cell>
          <cell r="BH76">
            <v>3.91576845137082</v>
          </cell>
          <cell r="BI76">
            <v>2.94434855983185</v>
          </cell>
          <cell r="BJ76">
            <v>2.73236058269681</v>
          </cell>
          <cell r="BK76">
            <v>1.84175785793946</v>
          </cell>
          <cell r="BL76">
            <v>1.35513304460717</v>
          </cell>
          <cell r="BM76">
            <v>-11.253266804126</v>
          </cell>
          <cell r="BN76">
            <v>5.21105000323934</v>
          </cell>
        </row>
        <row r="77">
          <cell r="A77" t="str">
            <v>Estonia</v>
          </cell>
          <cell r="B77" t="str">
            <v>EST</v>
          </cell>
          <cell r="C77" t="str">
            <v>GDP per capita growth (annual %)</v>
          </cell>
          <cell r="D77" t="str">
            <v>NY.GDP.PCAP.KD.ZG</v>
          </cell>
        </row>
        <row r="77">
          <cell r="AO77">
            <v>6.5027844711456</v>
          </cell>
          <cell r="AP77">
            <v>14.3472100174539</v>
          </cell>
          <cell r="AQ77">
            <v>5.346900129209</v>
          </cell>
          <cell r="AR77">
            <v>-0.717824476276647</v>
          </cell>
          <cell r="AS77">
            <v>9.55641846932483</v>
          </cell>
          <cell r="AT77">
            <v>6.68103354089904</v>
          </cell>
          <cell r="AU77">
            <v>7.44984042828682</v>
          </cell>
          <cell r="AV77">
            <v>8.27771228482102</v>
          </cell>
          <cell r="AW77">
            <v>7.44441637457827</v>
          </cell>
          <cell r="AX77">
            <v>10.1549947926276</v>
          </cell>
          <cell r="AY77">
            <v>10.4147342313026</v>
          </cell>
          <cell r="AZ77">
            <v>8.07102533368965</v>
          </cell>
          <cell r="BA77">
            <v>-4.87728652816892</v>
          </cell>
          <cell r="BB77">
            <v>-14.4643283839458</v>
          </cell>
          <cell r="BC77">
            <v>2.67816403908816</v>
          </cell>
          <cell r="BD77">
            <v>7.58921166461815</v>
          </cell>
          <cell r="BE77">
            <v>3.59836215956679</v>
          </cell>
          <cell r="BF77">
            <v>1.82015416069549</v>
          </cell>
          <cell r="BG77">
            <v>3.28187481366284</v>
          </cell>
          <cell r="BH77">
            <v>1.78627469426176</v>
          </cell>
          <cell r="BI77">
            <v>3.12553830458751</v>
          </cell>
          <cell r="BJ77">
            <v>5.66403908236126</v>
          </cell>
          <cell r="BK77">
            <v>3.77202331144019</v>
          </cell>
          <cell r="BL77">
            <v>3.71364675074358</v>
          </cell>
          <cell r="BM77">
            <v>-3.14261531990262</v>
          </cell>
          <cell r="BN77">
            <v>8.36779370189915</v>
          </cell>
        </row>
        <row r="78">
          <cell r="A78" t="str">
            <v>Ethiopia</v>
          </cell>
          <cell r="B78" t="str">
            <v>ETH</v>
          </cell>
          <cell r="C78" t="str">
            <v>GDP per capita growth (annual %)</v>
          </cell>
          <cell r="D78" t="str">
            <v>NY.GDP.PCAP.KD.ZG</v>
          </cell>
        </row>
        <row r="78">
          <cell r="AA78">
            <v>-1.84102495157825</v>
          </cell>
          <cell r="AB78">
            <v>4.97900953393639</v>
          </cell>
          <cell r="AC78">
            <v>-5.88702776261832</v>
          </cell>
          <cell r="AD78">
            <v>-13.9373112085893</v>
          </cell>
          <cell r="AE78">
            <v>6.22914192353214</v>
          </cell>
          <cell r="AF78">
            <v>10.2762537877787</v>
          </cell>
          <cell r="AG78">
            <v>-2.7028687622537</v>
          </cell>
          <cell r="AH78">
            <v>-3.62354150061478</v>
          </cell>
          <cell r="AI78">
            <v>-0.739151434328448</v>
          </cell>
          <cell r="AJ78">
            <v>-10.3610180579305</v>
          </cell>
          <cell r="AK78">
            <v>-11.8934329575937</v>
          </cell>
          <cell r="AL78">
            <v>9.16877983202258</v>
          </cell>
          <cell r="AM78">
            <v>-0.335854122313989</v>
          </cell>
          <cell r="AN78">
            <v>2.65445088256895</v>
          </cell>
          <cell r="AO78">
            <v>8.92141970216534</v>
          </cell>
          <cell r="AP78">
            <v>0.0518028610309926</v>
          </cell>
          <cell r="AQ78">
            <v>-6.25407994306244</v>
          </cell>
          <cell r="AR78">
            <v>2.16255954695623</v>
          </cell>
          <cell r="AS78">
            <v>3.05911008175694</v>
          </cell>
          <cell r="AT78">
            <v>5.22732023060799</v>
          </cell>
          <cell r="AU78">
            <v>-1.35473538597579</v>
          </cell>
          <cell r="AV78">
            <v>-4.91130018957401</v>
          </cell>
          <cell r="AW78">
            <v>10.407530638138</v>
          </cell>
          <cell r="AX78">
            <v>8.7330896417444</v>
          </cell>
          <cell r="AY78">
            <v>7.80874174145139</v>
          </cell>
          <cell r="AZ78">
            <v>8.4372752831602</v>
          </cell>
          <cell r="BA78">
            <v>7.79301654393336</v>
          </cell>
          <cell r="BB78">
            <v>5.84398630054217</v>
          </cell>
          <cell r="BC78">
            <v>9.46061248846286</v>
          </cell>
          <cell r="BD78">
            <v>8.0948462325531</v>
          </cell>
          <cell r="BE78">
            <v>5.61657143106318</v>
          </cell>
          <cell r="BF78">
            <v>7.49986808082429</v>
          </cell>
          <cell r="BG78">
            <v>7.21318425180695</v>
          </cell>
          <cell r="BH78">
            <v>7.39146886281171</v>
          </cell>
          <cell r="BI78">
            <v>6.50971203723924</v>
          </cell>
          <cell r="BJ78">
            <v>6.68455961774448</v>
          </cell>
          <cell r="BK78">
            <v>4.0539401511658</v>
          </cell>
          <cell r="BL78">
            <v>5.60436973620631</v>
          </cell>
          <cell r="BM78">
            <v>3.39811006037164</v>
          </cell>
          <cell r="BN78">
            <v>3.02707564015886</v>
          </cell>
        </row>
        <row r="79">
          <cell r="A79" t="str">
            <v>European Union</v>
          </cell>
          <cell r="B79" t="str">
            <v>EUU</v>
          </cell>
          <cell r="C79" t="str">
            <v>GDP per capita growth (annual %)</v>
          </cell>
          <cell r="D79" t="str">
            <v>NY.GDP.PCAP.KD.ZG</v>
          </cell>
        </row>
        <row r="79">
          <cell r="P79">
            <v>3.0824799078168</v>
          </cell>
          <cell r="Q79">
            <v>4.06221059519956</v>
          </cell>
          <cell r="R79">
            <v>5.32766557073828</v>
          </cell>
          <cell r="S79">
            <v>2.4643271081092</v>
          </cell>
          <cell r="T79">
            <v>-1.25276192976094</v>
          </cell>
          <cell r="U79">
            <v>4.32749824189274</v>
          </cell>
          <cell r="V79">
            <v>2.37514212848635</v>
          </cell>
          <cell r="W79">
            <v>2.5792384997211</v>
          </cell>
          <cell r="X79">
            <v>3.41683626174864</v>
          </cell>
          <cell r="Y79">
            <v>1.61867863171696</v>
          </cell>
          <cell r="Z79">
            <v>0.100428289644299</v>
          </cell>
          <cell r="AA79">
            <v>0.482713555223896</v>
          </cell>
          <cell r="AB79">
            <v>1.18333928928178</v>
          </cell>
          <cell r="AC79">
            <v>2.25863155248338</v>
          </cell>
          <cell r="AD79">
            <v>2.10723531700916</v>
          </cell>
          <cell r="AE79">
            <v>2.30144987408731</v>
          </cell>
          <cell r="AF79">
            <v>2.21835365362313</v>
          </cell>
          <cell r="AG79">
            <v>3.82534204004621</v>
          </cell>
          <cell r="AH79">
            <v>3.56584316037403</v>
          </cell>
          <cell r="AI79">
            <v>3.03671195952988</v>
          </cell>
          <cell r="AJ79">
            <v>1.5568620131591</v>
          </cell>
          <cell r="AK79">
            <v>0.865423706793393</v>
          </cell>
          <cell r="AL79">
            <v>-0.896646710093549</v>
          </cell>
          <cell r="AM79">
            <v>2.39676928346874</v>
          </cell>
          <cell r="AN79">
            <v>2.46860294392445</v>
          </cell>
          <cell r="AO79">
            <v>1.7151250838009</v>
          </cell>
          <cell r="AP79">
            <v>2.49886242071958</v>
          </cell>
          <cell r="AQ79">
            <v>2.87276560006562</v>
          </cell>
          <cell r="AR79">
            <v>2.77878134088097</v>
          </cell>
          <cell r="AS79">
            <v>3.77565917850073</v>
          </cell>
          <cell r="AT79">
            <v>2.04032500362617</v>
          </cell>
          <cell r="AU79">
            <v>0.878130381614042</v>
          </cell>
          <cell r="AV79">
            <v>0.549684549041828</v>
          </cell>
          <cell r="AW79">
            <v>2.20763568333871</v>
          </cell>
          <cell r="AX79">
            <v>1.56334346121756</v>
          </cell>
          <cell r="AY79">
            <v>3.1580622080738</v>
          </cell>
          <cell r="AZ79">
            <v>2.8088531889122</v>
          </cell>
          <cell r="BA79">
            <v>0.318805093071276</v>
          </cell>
          <cell r="BB79">
            <v>-4.57392501994548</v>
          </cell>
          <cell r="BC79">
            <v>2.10698395883533</v>
          </cell>
          <cell r="BD79">
            <v>2.03928142174803</v>
          </cell>
          <cell r="BE79">
            <v>-0.852714434403552</v>
          </cell>
          <cell r="BF79">
            <v>-0.274538554032389</v>
          </cell>
          <cell r="BG79">
            <v>1.32212691599049</v>
          </cell>
          <cell r="BH79">
            <v>2.08813533361607</v>
          </cell>
          <cell r="BI79">
            <v>1.79153556215772</v>
          </cell>
          <cell r="BJ79">
            <v>2.65503603540014</v>
          </cell>
          <cell r="BK79">
            <v>1.90070973954796</v>
          </cell>
          <cell r="BL79">
            <v>1.76344478415051</v>
          </cell>
          <cell r="BM79">
            <v>-6.01499256493268</v>
          </cell>
          <cell r="BN79">
            <v>5.50584254819668</v>
          </cell>
        </row>
        <row r="80">
          <cell r="A80" t="str">
            <v>Fragile and conflict affected situations</v>
          </cell>
          <cell r="B80" t="str">
            <v>FCS</v>
          </cell>
          <cell r="C80" t="str">
            <v>GDP per capita growth (annual %)</v>
          </cell>
          <cell r="D80" t="str">
            <v>NY.GDP.PCAP.KD.ZG</v>
          </cell>
        </row>
        <row r="80">
          <cell r="N80">
            <v>10.7573667583212</v>
          </cell>
          <cell r="O80">
            <v>10.9966093406795</v>
          </cell>
          <cell r="P80">
            <v>7.07384618386293</v>
          </cell>
          <cell r="Q80">
            <v>0.440005853295403</v>
          </cell>
          <cell r="R80">
            <v>1.78905513899549</v>
          </cell>
          <cell r="S80">
            <v>7.21689449688921</v>
          </cell>
          <cell r="T80">
            <v>-2.61732568022809</v>
          </cell>
          <cell r="U80">
            <v>4.8928940784148</v>
          </cell>
          <cell r="V80">
            <v>1.86182816364997</v>
          </cell>
          <cell r="W80">
            <v>-3.47224265909897</v>
          </cell>
          <cell r="X80">
            <v>3.24781178396969</v>
          </cell>
          <cell r="Y80">
            <v>3.72909705278349</v>
          </cell>
          <cell r="Z80">
            <v>-6.11379996646157</v>
          </cell>
          <cell r="AA80">
            <v>-3.26844984624077</v>
          </cell>
          <cell r="AB80">
            <v>-6.76361411781549</v>
          </cell>
          <cell r="AC80">
            <v>-2.8046846023112</v>
          </cell>
          <cell r="AD80">
            <v>0.969915346700503</v>
          </cell>
          <cell r="AE80">
            <v>-0.147929010868609</v>
          </cell>
          <cell r="AF80">
            <v>2.05218608351186</v>
          </cell>
          <cell r="AG80">
            <v>1.27505194841379</v>
          </cell>
          <cell r="AH80">
            <v>-3.20758591304165</v>
          </cell>
          <cell r="AI80">
            <v>7.36975557972271</v>
          </cell>
          <cell r="AJ80">
            <v>-9.20024855511353</v>
          </cell>
          <cell r="AK80">
            <v>0.0279912763167403</v>
          </cell>
          <cell r="AL80">
            <v>-1.11577243664118</v>
          </cell>
          <cell r="AM80">
            <v>-1.70078087804761</v>
          </cell>
          <cell r="AN80">
            <v>-0.135691667906769</v>
          </cell>
          <cell r="AO80">
            <v>3.53232576081299</v>
          </cell>
          <cell r="AP80">
            <v>3.82608921675107</v>
          </cell>
          <cell r="AQ80">
            <v>4.64164976932342</v>
          </cell>
          <cell r="AR80">
            <v>1.65695506471499</v>
          </cell>
          <cell r="AS80">
            <v>3.21017497581717</v>
          </cell>
          <cell r="AT80">
            <v>1.65403117986681</v>
          </cell>
          <cell r="AU80">
            <v>2.27693360714764</v>
          </cell>
          <cell r="AV80">
            <v>-1.77728651764248</v>
          </cell>
          <cell r="AW80">
            <v>8.34644557543105</v>
          </cell>
          <cell r="AX80">
            <v>4.23647449128566</v>
          </cell>
          <cell r="AY80">
            <v>4.00838985774803</v>
          </cell>
          <cell r="AZ80">
            <v>3.99461898382978</v>
          </cell>
          <cell r="BA80">
            <v>3.19028891140863</v>
          </cell>
          <cell r="BB80">
            <v>2.60942371673947</v>
          </cell>
          <cell r="BC80">
            <v>4.614317362847</v>
          </cell>
          <cell r="BD80">
            <v>-2.75864751656353</v>
          </cell>
          <cell r="BE80">
            <v>2.74430722744472</v>
          </cell>
          <cell r="BF80">
            <v>1.42096058720753</v>
          </cell>
          <cell r="BG80">
            <v>0.917215419136539</v>
          </cell>
          <cell r="BH80">
            <v>-0.492397573976504</v>
          </cell>
          <cell r="BI80">
            <v>-0.0141042067813828</v>
          </cell>
          <cell r="BJ80">
            <v>0.311339485386398</v>
          </cell>
          <cell r="BK80">
            <v>0.395461039185577</v>
          </cell>
          <cell r="BL80">
            <v>0.0622995417615329</v>
          </cell>
          <cell r="BM80">
            <v>-6.3924189739587</v>
          </cell>
          <cell r="BN80">
            <v>0.228717189901388</v>
          </cell>
        </row>
        <row r="81">
          <cell r="A81" t="str">
            <v>Finland</v>
          </cell>
          <cell r="B81" t="str">
            <v>FIN</v>
          </cell>
          <cell r="C81" t="str">
            <v>GDP per capita growth (annual %)</v>
          </cell>
          <cell r="D81" t="str">
            <v>NY.GDP.PCAP.KD.ZG</v>
          </cell>
        </row>
        <row r="81">
          <cell r="F81">
            <v>6.84796518131154</v>
          </cell>
          <cell r="G81">
            <v>2.28404856663754</v>
          </cell>
          <cell r="H81">
            <v>2.55747236438691</v>
          </cell>
          <cell r="I81">
            <v>4.65485282571383</v>
          </cell>
          <cell r="J81">
            <v>4.95238912726879</v>
          </cell>
          <cell r="K81">
            <v>1.98984697557989</v>
          </cell>
          <cell r="L81">
            <v>1.61702886566492</v>
          </cell>
          <cell r="M81">
            <v>1.84500620711529</v>
          </cell>
          <cell r="N81">
            <v>9.65690414767499</v>
          </cell>
          <cell r="O81">
            <v>5.21143814151846</v>
          </cell>
          <cell r="P81">
            <v>2.22782460921695</v>
          </cell>
          <cell r="Q81">
            <v>7.09615351634775</v>
          </cell>
          <cell r="R81">
            <v>6.37797881063253</v>
          </cell>
          <cell r="S81">
            <v>2.69745777918598</v>
          </cell>
          <cell r="T81">
            <v>1.35402529417641</v>
          </cell>
          <cell r="U81">
            <v>0.0423511737961206</v>
          </cell>
          <cell r="V81">
            <v>-0.0405056479990975</v>
          </cell>
          <cell r="W81">
            <v>2.62462573473223</v>
          </cell>
          <cell r="X81">
            <v>6.84849475924992</v>
          </cell>
          <cell r="Y81">
            <v>5.06171469493218</v>
          </cell>
          <cell r="Z81">
            <v>0.884671017793906</v>
          </cell>
          <cell r="AA81">
            <v>2.5320040355945</v>
          </cell>
          <cell r="AB81">
            <v>2.5038433847941</v>
          </cell>
          <cell r="AC81">
            <v>2.68751989858703</v>
          </cell>
          <cell r="AD81">
            <v>3.11792568615647</v>
          </cell>
          <cell r="AE81">
            <v>2.42242981301986</v>
          </cell>
          <cell r="AF81">
            <v>3.28147644967387</v>
          </cell>
          <cell r="AG81">
            <v>4.91173969956324</v>
          </cell>
          <cell r="AH81">
            <v>4.70844333121183</v>
          </cell>
          <cell r="AI81">
            <v>0.224909953309819</v>
          </cell>
          <cell r="AJ81">
            <v>-6.39894943925279</v>
          </cell>
          <cell r="AK81">
            <v>-3.83653305243031</v>
          </cell>
          <cell r="AL81">
            <v>-1.14148806321053</v>
          </cell>
          <cell r="AM81">
            <v>3.51588527380258</v>
          </cell>
          <cell r="AN81">
            <v>3.81987628771239</v>
          </cell>
          <cell r="AO81">
            <v>3.32766934196786</v>
          </cell>
          <cell r="AP81">
            <v>6.01805275790927</v>
          </cell>
          <cell r="AQ81">
            <v>5.17759148031172</v>
          </cell>
          <cell r="AR81">
            <v>4.13757473719116</v>
          </cell>
          <cell r="AS81">
            <v>5.55399785284234</v>
          </cell>
          <cell r="AT81">
            <v>2.37665487011792</v>
          </cell>
          <cell r="AU81">
            <v>1.46092862242904</v>
          </cell>
          <cell r="AV81">
            <v>1.7608385701202</v>
          </cell>
          <cell r="AW81">
            <v>3.6905877973641</v>
          </cell>
          <cell r="AX81">
            <v>2.4286892269546</v>
          </cell>
          <cell r="AY81">
            <v>3.62894134847109</v>
          </cell>
          <cell r="AZ81">
            <v>4.85231327619931</v>
          </cell>
          <cell r="BA81">
            <v>0.315886376754079</v>
          </cell>
          <cell r="BB81">
            <v>-8.51302848718304</v>
          </cell>
          <cell r="BC81">
            <v>2.71496673450685</v>
          </cell>
          <cell r="BD81">
            <v>2.07339631453335</v>
          </cell>
          <cell r="BE81">
            <v>-1.86559117436354</v>
          </cell>
          <cell r="BF81">
            <v>-1.35721561109078</v>
          </cell>
          <cell r="BG81">
            <v>-0.776108383146138</v>
          </cell>
          <cell r="BH81">
            <v>0.213029419665261</v>
          </cell>
          <cell r="BI81">
            <v>2.5163798952421</v>
          </cell>
          <cell r="BJ81">
            <v>2.95053137282473</v>
          </cell>
          <cell r="BK81">
            <v>1.00788071036347</v>
          </cell>
          <cell r="BL81">
            <v>1.10927871251762</v>
          </cell>
          <cell r="BM81">
            <v>-2.43949385912509</v>
          </cell>
          <cell r="BN81">
            <v>3.24762636616281</v>
          </cell>
        </row>
        <row r="82">
          <cell r="A82" t="str">
            <v>Fiji</v>
          </cell>
          <cell r="B82" t="str">
            <v>FJI</v>
          </cell>
          <cell r="C82" t="str">
            <v>GDP per capita growth (annual %)</v>
          </cell>
          <cell r="D82" t="str">
            <v>NY.GDP.PCAP.KD.ZG</v>
          </cell>
        </row>
        <row r="82">
          <cell r="F82">
            <v>0.0189030813410511</v>
          </cell>
          <cell r="G82">
            <v>0.0608610517828225</v>
          </cell>
          <cell r="H82">
            <v>2.79237697696071</v>
          </cell>
          <cell r="I82">
            <v>1.56362441303935</v>
          </cell>
          <cell r="J82">
            <v>-5.51507215087298</v>
          </cell>
          <cell r="K82">
            <v>-2.61104662268393</v>
          </cell>
          <cell r="L82">
            <v>10.6632901010684</v>
          </cell>
          <cell r="M82">
            <v>5.54331224084048</v>
          </cell>
          <cell r="N82">
            <v>0.42978224170362</v>
          </cell>
          <cell r="O82">
            <v>10.3530104705927</v>
          </cell>
          <cell r="P82">
            <v>4.66503979755718</v>
          </cell>
          <cell r="Q82">
            <v>5.2634698350371</v>
          </cell>
          <cell r="R82">
            <v>9.33687582128395</v>
          </cell>
          <cell r="S82">
            <v>0.555180440757795</v>
          </cell>
          <cell r="T82">
            <v>-1.42381552317752</v>
          </cell>
          <cell r="U82">
            <v>0.824157608678419</v>
          </cell>
          <cell r="V82">
            <v>4.00329451002925</v>
          </cell>
          <cell r="W82">
            <v>0.0106193061913444</v>
          </cell>
          <cell r="X82">
            <v>10.0219718424238</v>
          </cell>
          <cell r="Y82">
            <v>-3.72963705327857</v>
          </cell>
          <cell r="Z82">
            <v>3.76251698167131</v>
          </cell>
          <cell r="AA82">
            <v>-8.4052753676483</v>
          </cell>
          <cell r="AB82">
            <v>-6.37212849276683</v>
          </cell>
          <cell r="AC82">
            <v>6.07484188900609</v>
          </cell>
          <cell r="AD82">
            <v>-6.12675112562975</v>
          </cell>
          <cell r="AE82">
            <v>6.71955158993617</v>
          </cell>
          <cell r="AF82">
            <v>-7.02050386730629</v>
          </cell>
          <cell r="AG82">
            <v>0.795437596595278</v>
          </cell>
          <cell r="AH82">
            <v>7.18983098909645</v>
          </cell>
          <cell r="AI82">
            <v>5.22306361156255</v>
          </cell>
          <cell r="AJ82">
            <v>-3.60275009855268</v>
          </cell>
          <cell r="AK82">
            <v>4.80708316590268</v>
          </cell>
          <cell r="AL82">
            <v>0.710691712625007</v>
          </cell>
          <cell r="AM82">
            <v>3.6386891766256</v>
          </cell>
          <cell r="AN82">
            <v>1.20180904099595</v>
          </cell>
          <cell r="AO82">
            <v>3.6027465117392</v>
          </cell>
          <cell r="AP82">
            <v>-3.22977044666742</v>
          </cell>
          <cell r="AQ82">
            <v>0.361629545972121</v>
          </cell>
          <cell r="AR82">
            <v>7.9695962247748</v>
          </cell>
          <cell r="AS82">
            <v>-2.27076096731373</v>
          </cell>
          <cell r="AT82">
            <v>1.63507127703424</v>
          </cell>
          <cell r="AU82">
            <v>3.03113359179574</v>
          </cell>
          <cell r="AV82">
            <v>0.898390185507765</v>
          </cell>
          <cell r="AW82">
            <v>5.07005218341705</v>
          </cell>
          <cell r="AX82">
            <v>0.241362805450535</v>
          </cell>
          <cell r="AY82">
            <v>1.08194879157718</v>
          </cell>
          <cell r="AZ82">
            <v>-1.83671117396668</v>
          </cell>
          <cell r="BA82">
            <v>-0.0632786245465269</v>
          </cell>
          <cell r="BB82">
            <v>-2.34256204327862</v>
          </cell>
          <cell r="BC82">
            <v>2.21467703291272</v>
          </cell>
          <cell r="BD82">
            <v>2.27276968656203</v>
          </cell>
          <cell r="BE82">
            <v>1.22210563860754</v>
          </cell>
          <cell r="BF82">
            <v>4.66924473688928</v>
          </cell>
          <cell r="BG82">
            <v>5.50052487575221</v>
          </cell>
          <cell r="BH82">
            <v>4.23833290955488</v>
          </cell>
          <cell r="BI82">
            <v>2.00247523678254</v>
          </cell>
          <cell r="BJ82">
            <v>4.7465495430298</v>
          </cell>
          <cell r="BK82">
            <v>3.10381068640378</v>
          </cell>
          <cell r="BL82">
            <v>-1.16876778305675</v>
          </cell>
          <cell r="BM82">
            <v>-15.7650059936934</v>
          </cell>
          <cell r="BN82">
            <v>-4.76716543001928</v>
          </cell>
        </row>
        <row r="83">
          <cell r="A83" t="str">
            <v>France</v>
          </cell>
          <cell r="B83" t="str">
            <v>FRA</v>
          </cell>
          <cell r="C83" t="str">
            <v>GDP per capita growth (annual %)</v>
          </cell>
          <cell r="D83" t="str">
            <v>NY.GDP.PCAP.KD.ZG</v>
          </cell>
        </row>
        <row r="83">
          <cell r="F83">
            <v>3.60490103001044</v>
          </cell>
          <cell r="G83">
            <v>5.36174659302979</v>
          </cell>
          <cell r="H83">
            <v>4.75168207937229</v>
          </cell>
          <cell r="I83">
            <v>5.2483704832748</v>
          </cell>
          <cell r="J83">
            <v>3.62502306337294</v>
          </cell>
          <cell r="K83">
            <v>4.18060992096517</v>
          </cell>
          <cell r="L83">
            <v>4.00054340415525</v>
          </cell>
          <cell r="M83">
            <v>3.67515358132928</v>
          </cell>
          <cell r="N83">
            <v>6.30695974824673</v>
          </cell>
          <cell r="O83">
            <v>5.30013990715806</v>
          </cell>
          <cell r="P83">
            <v>4.48503645585114</v>
          </cell>
          <cell r="Q83">
            <v>3.67630097261473</v>
          </cell>
          <cell r="R83">
            <v>5.51594718225618</v>
          </cell>
          <cell r="S83">
            <v>3.55262482950845</v>
          </cell>
          <cell r="T83">
            <v>-1.58271219956511</v>
          </cell>
          <cell r="U83">
            <v>3.80121058799749</v>
          </cell>
          <cell r="V83">
            <v>2.99383826102881</v>
          </cell>
          <cell r="W83">
            <v>3.55238312244077</v>
          </cell>
          <cell r="X83">
            <v>3.12527609809175</v>
          </cell>
          <cell r="Y83">
            <v>1.12868786768578</v>
          </cell>
          <cell r="Z83">
            <v>0.578960627144468</v>
          </cell>
          <cell r="AA83">
            <v>1.97434895469959</v>
          </cell>
          <cell r="AB83">
            <v>0.689995895498413</v>
          </cell>
          <cell r="AC83">
            <v>0.948111517274015</v>
          </cell>
          <cell r="AD83">
            <v>1.05412130143901</v>
          </cell>
          <cell r="AE83">
            <v>1.75995464182361</v>
          </cell>
          <cell r="AF83">
            <v>1.9774927002141</v>
          </cell>
          <cell r="AG83">
            <v>4.15339578345197</v>
          </cell>
          <cell r="AH83">
            <v>3.78001535528227</v>
          </cell>
          <cell r="AI83">
            <v>2.40164782158068</v>
          </cell>
          <cell r="AJ83">
            <v>0.489793534731334</v>
          </cell>
          <cell r="AK83">
            <v>1.09540135945181</v>
          </cell>
          <cell r="AL83">
            <v>-1.05828811094526</v>
          </cell>
          <cell r="AM83">
            <v>1.97800942199515</v>
          </cell>
          <cell r="AN83">
            <v>1.73850555113575</v>
          </cell>
          <cell r="AO83">
            <v>1.05456016296066</v>
          </cell>
          <cell r="AP83">
            <v>1.97492975038789</v>
          </cell>
          <cell r="AQ83">
            <v>3.20752635009862</v>
          </cell>
          <cell r="AR83">
            <v>2.89069241794468</v>
          </cell>
          <cell r="AS83">
            <v>3.21428067337351</v>
          </cell>
          <cell r="AT83">
            <v>1.24418881990496</v>
          </cell>
          <cell r="AU83">
            <v>0.402714805881303</v>
          </cell>
          <cell r="AV83">
            <v>0.111081739214896</v>
          </cell>
          <cell r="AW83">
            <v>2.07536459512968</v>
          </cell>
          <cell r="AX83">
            <v>0.899764540271406</v>
          </cell>
          <cell r="AY83">
            <v>1.73754003299598</v>
          </cell>
          <cell r="AZ83">
            <v>1.79298221122066</v>
          </cell>
          <cell r="BA83">
            <v>-0.303759657055082</v>
          </cell>
          <cell r="BB83">
            <v>-3.37173720554279</v>
          </cell>
          <cell r="BC83">
            <v>1.44700813155868</v>
          </cell>
          <cell r="BD83">
            <v>1.6996129650087</v>
          </cell>
          <cell r="BE83">
            <v>-0.171206729763156</v>
          </cell>
          <cell r="BF83">
            <v>0.0599163796786826</v>
          </cell>
          <cell r="BG83">
            <v>0.479077572349041</v>
          </cell>
          <cell r="BH83">
            <v>0.754024352327519</v>
          </cell>
          <cell r="BI83">
            <v>0.829056664516742</v>
          </cell>
          <cell r="BJ83">
            <v>1.99499844733441</v>
          </cell>
          <cell r="BK83">
            <v>1.58587880599642</v>
          </cell>
          <cell r="BL83">
            <v>1.62035845279964</v>
          </cell>
          <cell r="BM83">
            <v>-8.03437920909296</v>
          </cell>
          <cell r="BN83">
            <v>6.77430681090667</v>
          </cell>
        </row>
        <row r="84">
          <cell r="A84" t="str">
            <v>Faroe Islands</v>
          </cell>
          <cell r="B84" t="str">
            <v>FRO</v>
          </cell>
          <cell r="C84" t="str">
            <v>GDP per capita growth (annual %)</v>
          </cell>
          <cell r="D84" t="str">
            <v>NY.GDP.PCAP.KD.ZG</v>
          </cell>
        </row>
        <row r="85">
          <cell r="A85" t="str">
            <v>Micronesia, Fed. Sts.</v>
          </cell>
          <cell r="B85" t="str">
            <v>FSM</v>
          </cell>
          <cell r="C85" t="str">
            <v>GDP per capita growth (annual %)</v>
          </cell>
          <cell r="D85" t="str">
            <v>NY.GDP.PCAP.KD.ZG</v>
          </cell>
        </row>
        <row r="85">
          <cell r="AF85">
            <v>-1.14059335157471</v>
          </cell>
          <cell r="AG85">
            <v>0.320306472206241</v>
          </cell>
          <cell r="AH85">
            <v>1.23893439857588</v>
          </cell>
          <cell r="AI85">
            <v>1.32579188794391</v>
          </cell>
          <cell r="AJ85">
            <v>4.73564896928636</v>
          </cell>
          <cell r="AK85">
            <v>1.33359453604307</v>
          </cell>
          <cell r="AL85">
            <v>5.52303114093398</v>
          </cell>
          <cell r="AM85">
            <v>-2.53171067481637</v>
          </cell>
          <cell r="AN85">
            <v>5.5167499657627</v>
          </cell>
          <cell r="AO85">
            <v>-3.87602663896419</v>
          </cell>
          <cell r="AP85">
            <v>-6.20123159391292</v>
          </cell>
          <cell r="AQ85">
            <v>3.10430111899072</v>
          </cell>
          <cell r="AR85">
            <v>1.78550863779394</v>
          </cell>
          <cell r="AS85">
            <v>5.18919023445716</v>
          </cell>
          <cell r="AT85">
            <v>2.39163329404153</v>
          </cell>
          <cell r="AU85">
            <v>0.681339667203204</v>
          </cell>
          <cell r="AV85">
            <v>1.69088285833705</v>
          </cell>
          <cell r="AW85">
            <v>-2.82745461698252</v>
          </cell>
          <cell r="AX85">
            <v>2.51200871050628</v>
          </cell>
          <cell r="AY85">
            <v>0.640548868157609</v>
          </cell>
          <cell r="AZ85">
            <v>-0.960209390594628</v>
          </cell>
          <cell r="BA85">
            <v>-1.5668696243921</v>
          </cell>
          <cell r="BB85">
            <v>1.66055815046704</v>
          </cell>
          <cell r="BC85">
            <v>2.31403905267203</v>
          </cell>
          <cell r="BD85">
            <v>2.65790889585828</v>
          </cell>
          <cell r="BE85">
            <v>-2.86030247057528</v>
          </cell>
          <cell r="BF85">
            <v>-4.96740821301084</v>
          </cell>
          <cell r="BG85">
            <v>-3.6896651138542</v>
          </cell>
          <cell r="BH85">
            <v>3.23635458122331</v>
          </cell>
          <cell r="BI85">
            <v>-0.316499162247752</v>
          </cell>
          <cell r="BJ85">
            <v>1.53432253315657</v>
          </cell>
          <cell r="BK85">
            <v>-0.837259215875989</v>
          </cell>
          <cell r="BL85">
            <v>0.133804333922043</v>
          </cell>
          <cell r="BM85">
            <v>-2.79880766896844</v>
          </cell>
          <cell r="BN85">
            <v>-4.21582808640383</v>
          </cell>
        </row>
        <row r="86">
          <cell r="A86" t="str">
            <v>Gabon</v>
          </cell>
          <cell r="B86" t="str">
            <v>GAB</v>
          </cell>
          <cell r="C86" t="str">
            <v>GDP per capita growth (annual %)</v>
          </cell>
          <cell r="D86" t="str">
            <v>NY.GDP.PCAP.KD.ZG</v>
          </cell>
        </row>
        <row r="86">
          <cell r="F86">
            <v>13.6615900631975</v>
          </cell>
          <cell r="G86">
            <v>6.29503912929997</v>
          </cell>
          <cell r="H86">
            <v>4.80351713516418</v>
          </cell>
          <cell r="I86">
            <v>3.09676148175396</v>
          </cell>
          <cell r="J86">
            <v>6.61375567983387</v>
          </cell>
          <cell r="K86">
            <v>2.62958171539098</v>
          </cell>
          <cell r="L86">
            <v>2.0603004455422</v>
          </cell>
          <cell r="M86">
            <v>0.387284363051421</v>
          </cell>
          <cell r="N86">
            <v>5.85985772511735</v>
          </cell>
          <cell r="O86">
            <v>6.52665701423783</v>
          </cell>
          <cell r="P86">
            <v>8.18594578274737</v>
          </cell>
          <cell r="Q86">
            <v>9.31719585096576</v>
          </cell>
          <cell r="R86">
            <v>8.19976041103973</v>
          </cell>
          <cell r="S86">
            <v>36.8884918151161</v>
          </cell>
          <cell r="T86">
            <v>16.8342465582863</v>
          </cell>
          <cell r="U86">
            <v>32.7832259823491</v>
          </cell>
          <cell r="V86">
            <v>-14.5037587901508</v>
          </cell>
          <cell r="W86">
            <v>-25.7846836537607</v>
          </cell>
          <cell r="X86">
            <v>-1.89432459751008</v>
          </cell>
          <cell r="Y86">
            <v>0.0754351946387999</v>
          </cell>
          <cell r="Z86">
            <v>2.50426817936452</v>
          </cell>
          <cell r="AA86">
            <v>-5.53767606625152</v>
          </cell>
          <cell r="AB86">
            <v>2.89764317674137</v>
          </cell>
          <cell r="AC86">
            <v>4.69658435769156</v>
          </cell>
          <cell r="AD86">
            <v>-4.92958851501768</v>
          </cell>
          <cell r="AE86">
            <v>-3.48115328344059</v>
          </cell>
          <cell r="AF86">
            <v>-19.40438288587</v>
          </cell>
          <cell r="AG86">
            <v>9.75554239671222</v>
          </cell>
          <cell r="AH86">
            <v>5.5791313731073</v>
          </cell>
          <cell r="AI86">
            <v>2.33623867016088</v>
          </cell>
          <cell r="AJ86">
            <v>3.25335936665896</v>
          </cell>
          <cell r="AK86">
            <v>-5.67950440974553</v>
          </cell>
          <cell r="AL86">
            <v>1.20134660679993</v>
          </cell>
          <cell r="AM86">
            <v>1.01676784716798</v>
          </cell>
          <cell r="AN86">
            <v>2.29384598520895</v>
          </cell>
          <cell r="AO86">
            <v>1.01865013837323</v>
          </cell>
          <cell r="AP86">
            <v>3.10836948572464</v>
          </cell>
          <cell r="AQ86">
            <v>0.937098804022682</v>
          </cell>
          <cell r="AR86">
            <v>-11.1349188852275</v>
          </cell>
          <cell r="AS86">
            <v>-4.22342810431169</v>
          </cell>
          <cell r="AT86">
            <v>-0.271911473549551</v>
          </cell>
          <cell r="AU86">
            <v>-2.59524937188486</v>
          </cell>
          <cell r="AV86">
            <v>-0.203297917398601</v>
          </cell>
          <cell r="AW86">
            <v>-1.82749470238439</v>
          </cell>
          <cell r="AX86">
            <v>-0.0382496437213575</v>
          </cell>
          <cell r="AY86">
            <v>-5.4974097241295</v>
          </cell>
          <cell r="AZ86">
            <v>2.95427342299269</v>
          </cell>
          <cell r="BA86">
            <v>-6.23572092257933</v>
          </cell>
          <cell r="BB86">
            <v>-3.085416601798</v>
          </cell>
          <cell r="BC86">
            <v>3.44882877215615</v>
          </cell>
          <cell r="BD86">
            <v>3.2468530604356</v>
          </cell>
          <cell r="BE86">
            <v>1.33814210077514</v>
          </cell>
          <cell r="BF86">
            <v>1.72068327370387</v>
          </cell>
          <cell r="BG86">
            <v>0.619753592308101</v>
          </cell>
          <cell r="BH86">
            <v>0.471417196447604</v>
          </cell>
          <cell r="BI86">
            <v>-0.969040474153701</v>
          </cell>
          <cell r="BJ86">
            <v>-2.29754116776253</v>
          </cell>
          <cell r="BK86">
            <v>-1.75350522651408</v>
          </cell>
          <cell r="BL86">
            <v>1.37116920912574</v>
          </cell>
          <cell r="BM86">
            <v>-4.18185823459717</v>
          </cell>
          <cell r="BN86">
            <v>-0.859906307746243</v>
          </cell>
        </row>
        <row r="87">
          <cell r="A87" t="str">
            <v>United Kingdom</v>
          </cell>
          <cell r="B87" t="str">
            <v>GBR</v>
          </cell>
          <cell r="C87" t="str">
            <v>GDP per capita growth (annual %)</v>
          </cell>
          <cell r="D87" t="str">
            <v>NY.GDP.PCAP.KD.ZG</v>
          </cell>
        </row>
        <row r="87">
          <cell r="F87">
            <v>1.89926198176089</v>
          </cell>
          <cell r="G87">
            <v>0.24851886345067</v>
          </cell>
          <cell r="H87">
            <v>4.09246873951061</v>
          </cell>
          <cell r="I87">
            <v>4.84964492704</v>
          </cell>
          <cell r="J87">
            <v>1.48804848290725</v>
          </cell>
          <cell r="K87">
            <v>1.01466536058506</v>
          </cell>
          <cell r="L87">
            <v>2.23441236933108</v>
          </cell>
          <cell r="M87">
            <v>4.92907684359439</v>
          </cell>
          <cell r="N87">
            <v>1.50117298260513</v>
          </cell>
          <cell r="O87">
            <v>5.89483729218043</v>
          </cell>
          <cell r="P87">
            <v>3.07331424010384</v>
          </cell>
          <cell r="Q87">
            <v>3.96855617636645</v>
          </cell>
          <cell r="R87">
            <v>6.31824497715544</v>
          </cell>
          <cell r="S87">
            <v>-2.54587718370763</v>
          </cell>
          <cell r="T87">
            <v>-1.46633523048108</v>
          </cell>
          <cell r="U87">
            <v>2.93558916255412</v>
          </cell>
          <cell r="V87">
            <v>2.49143780258392</v>
          </cell>
          <cell r="W87">
            <v>4.19867544620412</v>
          </cell>
          <cell r="X87">
            <v>3.65596565979993</v>
          </cell>
          <cell r="Y87">
            <v>-2.14838726420807</v>
          </cell>
          <cell r="Z87">
            <v>-0.822285227511145</v>
          </cell>
          <cell r="AA87">
            <v>2.03145568342806</v>
          </cell>
          <cell r="AB87">
            <v>4.18632125188361</v>
          </cell>
          <cell r="AC87">
            <v>2.10738019481506</v>
          </cell>
          <cell r="AD87">
            <v>3.91131917624503</v>
          </cell>
          <cell r="AE87">
            <v>2.91171025511218</v>
          </cell>
          <cell r="AF87">
            <v>5.16887217107056</v>
          </cell>
          <cell r="AG87">
            <v>5.49788070975809</v>
          </cell>
          <cell r="AH87">
            <v>2.31092868933305</v>
          </cell>
          <cell r="AI87">
            <v>0.433081174319</v>
          </cell>
          <cell r="AJ87">
            <v>-1.40848580401779</v>
          </cell>
          <cell r="AK87">
            <v>0.129933044128521</v>
          </cell>
          <cell r="AL87">
            <v>2.24441059958784</v>
          </cell>
          <cell r="AM87">
            <v>3.58196751087989</v>
          </cell>
          <cell r="AN87">
            <v>2.26078359022632</v>
          </cell>
          <cell r="AO87">
            <v>2.16806456384484</v>
          </cell>
          <cell r="AP87">
            <v>4.63917670980547</v>
          </cell>
          <cell r="AQ87">
            <v>2.85381397330664</v>
          </cell>
          <cell r="AR87">
            <v>2.64730813606604</v>
          </cell>
          <cell r="AS87">
            <v>3.30260778382726</v>
          </cell>
          <cell r="AT87">
            <v>1.68045650260957</v>
          </cell>
          <cell r="AU87">
            <v>1.69181111134587</v>
          </cell>
          <cell r="AV87">
            <v>2.55125562450405</v>
          </cell>
          <cell r="AW87">
            <v>1.77493792460548</v>
          </cell>
          <cell r="AX87">
            <v>1.89127572868068</v>
          </cell>
          <cell r="AY87">
            <v>1.83282608516863</v>
          </cell>
          <cell r="AZ87">
            <v>1.47624141181365</v>
          </cell>
          <cell r="BA87">
            <v>-1.02170308717874</v>
          </cell>
          <cell r="BB87">
            <v>-4.96888826969469</v>
          </cell>
          <cell r="BC87">
            <v>1.33397115943812</v>
          </cell>
          <cell r="BD87">
            <v>0.667756092852983</v>
          </cell>
          <cell r="BE87">
            <v>0.766760919049389</v>
          </cell>
          <cell r="BF87">
            <v>1.20989964548237</v>
          </cell>
          <cell r="BG87">
            <v>2.23545815296934</v>
          </cell>
          <cell r="BH87">
            <v>1.81266163797693</v>
          </cell>
          <cell r="BI87">
            <v>1.4913642994284</v>
          </cell>
          <cell r="BJ87">
            <v>1.44292936752505</v>
          </cell>
          <cell r="BK87">
            <v>1.03685521942496</v>
          </cell>
          <cell r="BL87">
            <v>1.0999959123708</v>
          </cell>
          <cell r="BM87">
            <v>-9.60134031933372</v>
          </cell>
          <cell r="BN87">
            <v>7.04938848635004</v>
          </cell>
        </row>
        <row r="88">
          <cell r="A88" t="str">
            <v>Georgia</v>
          </cell>
          <cell r="B88" t="str">
            <v>GEO</v>
          </cell>
          <cell r="C88" t="str">
            <v>GDP per capita growth (annual %)</v>
          </cell>
          <cell r="D88" t="str">
            <v>NY.GDP.PCAP.KD.ZG</v>
          </cell>
        </row>
        <row r="88">
          <cell r="K88">
            <v>6.312988549856</v>
          </cell>
          <cell r="L88">
            <v>5.21290957715088</v>
          </cell>
          <cell r="M88">
            <v>3.51314499052175</v>
          </cell>
          <cell r="N88">
            <v>3.80234654923647</v>
          </cell>
          <cell r="O88">
            <v>10.9750843274234</v>
          </cell>
          <cell r="P88">
            <v>1.41004317791078</v>
          </cell>
          <cell r="Q88">
            <v>1.80246490444596</v>
          </cell>
          <cell r="R88">
            <v>5.54907651942563</v>
          </cell>
          <cell r="S88">
            <v>7.86755106677732</v>
          </cell>
          <cell r="T88">
            <v>6.59137952663431</v>
          </cell>
          <cell r="U88">
            <v>5.33525675276894</v>
          </cell>
          <cell r="V88">
            <v>6.17039395507486</v>
          </cell>
          <cell r="W88">
            <v>6.80375859904842</v>
          </cell>
          <cell r="X88">
            <v>6.58267593097328</v>
          </cell>
          <cell r="Y88">
            <v>3.69849695765365</v>
          </cell>
          <cell r="Z88">
            <v>4.40743005126696</v>
          </cell>
          <cell r="AA88">
            <v>1.14157135710275</v>
          </cell>
          <cell r="AB88">
            <v>3.38925386939822</v>
          </cell>
          <cell r="AC88">
            <v>4.53053638374703</v>
          </cell>
          <cell r="AD88">
            <v>4.02567494111754</v>
          </cell>
          <cell r="AE88">
            <v>-8.98724496835575</v>
          </cell>
          <cell r="AF88">
            <v>0.449324458901685</v>
          </cell>
          <cell r="AG88">
            <v>4.51558013472919</v>
          </cell>
          <cell r="AH88">
            <v>-7.43864712133544</v>
          </cell>
          <cell r="AI88">
            <v>-14.7651573236061</v>
          </cell>
          <cell r="AJ88">
            <v>-21.6530952863142</v>
          </cell>
          <cell r="AK88">
            <v>-45.3251066732014</v>
          </cell>
          <cell r="AL88">
            <v>-29.8412900600166</v>
          </cell>
          <cell r="AM88">
            <v>-9.00999289393955</v>
          </cell>
          <cell r="AN88">
            <v>6.52876701500129</v>
          </cell>
          <cell r="AO88">
            <v>15.3101968209758</v>
          </cell>
          <cell r="AP88">
            <v>14.1214242530471</v>
          </cell>
          <cell r="AQ88">
            <v>5.68776908318777</v>
          </cell>
          <cell r="AR88">
            <v>5.00758667819386</v>
          </cell>
          <cell r="AS88">
            <v>3.83810006924914</v>
          </cell>
          <cell r="AT88">
            <v>6.44391104329007</v>
          </cell>
          <cell r="AU88">
            <v>6.42446306250631</v>
          </cell>
          <cell r="AV88">
            <v>11.8113143456047</v>
          </cell>
          <cell r="AW88">
            <v>6.45167462230549</v>
          </cell>
          <cell r="AX88">
            <v>10.2880042852658</v>
          </cell>
          <cell r="AY88">
            <v>10.0435767572742</v>
          </cell>
          <cell r="AZ88">
            <v>13.1677522548876</v>
          </cell>
          <cell r="BA88">
            <v>2.73018266273584</v>
          </cell>
          <cell r="BB88">
            <v>-2.79094025368749</v>
          </cell>
          <cell r="BC88">
            <v>7.02738532732053</v>
          </cell>
          <cell r="BD88">
            <v>8.26498872121428</v>
          </cell>
          <cell r="BE88">
            <v>7.15537825393695</v>
          </cell>
          <cell r="BF88">
            <v>3.93364640763909</v>
          </cell>
          <cell r="BG88">
            <v>4.38290147136355</v>
          </cell>
          <cell r="BH88">
            <v>2.86009424289855</v>
          </cell>
          <cell r="BI88">
            <v>2.84490205450567</v>
          </cell>
          <cell r="BJ88">
            <v>4.82856985509574</v>
          </cell>
          <cell r="BK88">
            <v>4.88385492937473</v>
          </cell>
          <cell r="BL88">
            <v>5.16261881694761</v>
          </cell>
          <cell r="BM88">
            <v>-6.82443263205032</v>
          </cell>
          <cell r="BN88">
            <v>10.7787018759792</v>
          </cell>
        </row>
        <row r="89">
          <cell r="A89" t="str">
            <v>Ghana</v>
          </cell>
          <cell r="B89" t="str">
            <v>GHA</v>
          </cell>
          <cell r="C89" t="str">
            <v>GDP per capita growth (annual %)</v>
          </cell>
          <cell r="D89" t="str">
            <v>NY.GDP.PCAP.KD.ZG</v>
          </cell>
        </row>
        <row r="89">
          <cell r="F89">
            <v>0.211800649594338</v>
          </cell>
          <cell r="G89">
            <v>0.8163520442275</v>
          </cell>
          <cell r="H89">
            <v>1.14287096154693</v>
          </cell>
          <cell r="I89">
            <v>-0.838096939706205</v>
          </cell>
          <cell r="J89">
            <v>-1.4469103444046</v>
          </cell>
          <cell r="K89">
            <v>-6.69305919417727</v>
          </cell>
          <cell r="L89">
            <v>0.649745410511343</v>
          </cell>
          <cell r="M89">
            <v>-1.91030584618156</v>
          </cell>
          <cell r="N89">
            <v>3.53960809324532</v>
          </cell>
          <cell r="O89">
            <v>7.01696646823274</v>
          </cell>
          <cell r="P89">
            <v>2.42833163461687</v>
          </cell>
          <cell r="Q89">
            <v>-5.19648072669897</v>
          </cell>
          <cell r="R89">
            <v>0.0244875329811833</v>
          </cell>
          <cell r="S89">
            <v>4.05166969061359</v>
          </cell>
          <cell r="T89">
            <v>-14.5085873316214</v>
          </cell>
          <cell r="U89">
            <v>-5.54692667689179</v>
          </cell>
          <cell r="V89">
            <v>0.342947316647141</v>
          </cell>
          <cell r="W89">
            <v>6.48047902342026</v>
          </cell>
          <cell r="X89">
            <v>-4.45513922801403</v>
          </cell>
          <cell r="Y89">
            <v>-1.80737815741332</v>
          </cell>
          <cell r="Z89">
            <v>-5.98749401642429</v>
          </cell>
          <cell r="AA89">
            <v>-9.54246067053769</v>
          </cell>
          <cell r="AB89">
            <v>-7.39291492053518</v>
          </cell>
          <cell r="AC89">
            <v>5.38875341197027</v>
          </cell>
          <cell r="AD89">
            <v>1.9844984119192</v>
          </cell>
          <cell r="AE89">
            <v>2.15284659777213</v>
          </cell>
          <cell r="AF89">
            <v>1.80090274127262</v>
          </cell>
          <cell r="AG89">
            <v>2.63643345259953</v>
          </cell>
          <cell r="AH89">
            <v>2.11076724594467</v>
          </cell>
          <cell r="AI89">
            <v>0.392153057224888</v>
          </cell>
          <cell r="AJ89">
            <v>2.27661267985853</v>
          </cell>
          <cell r="AK89">
            <v>0.919753736095004</v>
          </cell>
          <cell r="AL89">
            <v>1.89843516091818</v>
          </cell>
          <cell r="AM89">
            <v>0.462525057325266</v>
          </cell>
          <cell r="AN89">
            <v>1.34420928251129</v>
          </cell>
          <cell r="AO89">
            <v>1.91621665741135</v>
          </cell>
          <cell r="AP89">
            <v>1.59872942965124</v>
          </cell>
          <cell r="AQ89">
            <v>2.14417658237129</v>
          </cell>
          <cell r="AR89">
            <v>1.87379065998203</v>
          </cell>
          <cell r="AS89">
            <v>1.1908213838439</v>
          </cell>
          <cell r="AT89">
            <v>1.4834037450466</v>
          </cell>
          <cell r="AU89">
            <v>1.97375924398813</v>
          </cell>
          <cell r="AV89">
            <v>2.64516352696127</v>
          </cell>
          <cell r="AW89">
            <v>3.00859053172586</v>
          </cell>
          <cell r="AX89">
            <v>3.26729161201548</v>
          </cell>
          <cell r="AY89">
            <v>3.71646315278551</v>
          </cell>
          <cell r="AZ89">
            <v>1.68911791144583</v>
          </cell>
          <cell r="BA89">
            <v>6.37107278350972</v>
          </cell>
          <cell r="BB89">
            <v>2.21106718979192</v>
          </cell>
          <cell r="BC89">
            <v>5.24933064052722</v>
          </cell>
          <cell r="BD89">
            <v>11.3154107315811</v>
          </cell>
          <cell r="BE89">
            <v>6.73355567711647</v>
          </cell>
          <cell r="BF89">
            <v>4.8475180577868</v>
          </cell>
          <cell r="BG89">
            <v>0.525773600638217</v>
          </cell>
          <cell r="BH89">
            <v>-0.170049024853114</v>
          </cell>
          <cell r="BI89">
            <v>1.07696052085518</v>
          </cell>
          <cell r="BJ89">
            <v>5.75434851659537</v>
          </cell>
          <cell r="BK89">
            <v>3.89661430974051</v>
          </cell>
          <cell r="BL89">
            <v>4.22918126352458</v>
          </cell>
          <cell r="BM89">
            <v>-1.60511647418987</v>
          </cell>
          <cell r="BN89">
            <v>3.16786958274797</v>
          </cell>
        </row>
        <row r="90">
          <cell r="A90" t="str">
            <v>Gibraltar</v>
          </cell>
          <cell r="B90" t="str">
            <v>GIB</v>
          </cell>
          <cell r="C90" t="str">
            <v>GDP per capita growth (annual %)</v>
          </cell>
          <cell r="D90" t="str">
            <v>NY.GDP.PCAP.KD.ZG</v>
          </cell>
        </row>
        <row r="91">
          <cell r="A91" t="str">
            <v>Guinea</v>
          </cell>
          <cell r="B91" t="str">
            <v>GIN</v>
          </cell>
          <cell r="C91" t="str">
            <v>GDP per capita growth (annual %)</v>
          </cell>
          <cell r="D91" t="str">
            <v>NY.GDP.PCAP.KD.ZG</v>
          </cell>
        </row>
        <row r="91">
          <cell r="AF91">
            <v>0.23898716214137</v>
          </cell>
          <cell r="AG91">
            <v>3.08890462721725</v>
          </cell>
          <cell r="AH91">
            <v>0.883850644849545</v>
          </cell>
          <cell r="AI91">
            <v>1.28904393085303</v>
          </cell>
          <cell r="AJ91">
            <v>-0.254662034320646</v>
          </cell>
          <cell r="AK91">
            <v>0.486273929132651</v>
          </cell>
          <cell r="AL91">
            <v>2.28539152578678</v>
          </cell>
          <cell r="AM91">
            <v>1.26924182755839</v>
          </cell>
          <cell r="AN91">
            <v>1.89504560231593</v>
          </cell>
          <cell r="AO91">
            <v>1.74427717055063</v>
          </cell>
          <cell r="AP91">
            <v>2.45957765538959</v>
          </cell>
          <cell r="AQ91">
            <v>1.02425254064187</v>
          </cell>
          <cell r="AR91">
            <v>1.31202099867744</v>
          </cell>
          <cell r="AS91">
            <v>0.1896086384195</v>
          </cell>
          <cell r="AT91">
            <v>1.4865916481817</v>
          </cell>
          <cell r="AU91">
            <v>3.09471268076322</v>
          </cell>
          <cell r="AV91">
            <v>-0.683348240931764</v>
          </cell>
          <cell r="AW91">
            <v>0.360763118427187</v>
          </cell>
          <cell r="AX91">
            <v>0.918509748071344</v>
          </cell>
          <cell r="AY91">
            <v>-0.961245040263591</v>
          </cell>
          <cell r="AZ91">
            <v>4.45246748743871</v>
          </cell>
          <cell r="BA91">
            <v>1.77382701151087</v>
          </cell>
          <cell r="BB91">
            <v>-3.36200283623926</v>
          </cell>
          <cell r="BC91">
            <v>2.47178126236827</v>
          </cell>
          <cell r="BD91">
            <v>3.29836232283363</v>
          </cell>
          <cell r="BE91">
            <v>3.61271213649377</v>
          </cell>
          <cell r="BF91">
            <v>1.6479340063354</v>
          </cell>
          <cell r="BG91">
            <v>1.29592928844791</v>
          </cell>
          <cell r="BH91">
            <v>1.27274453676185</v>
          </cell>
          <cell r="BI91">
            <v>7.92853485004899</v>
          </cell>
          <cell r="BJ91">
            <v>7.2921159367269</v>
          </cell>
          <cell r="BK91">
            <v>3.38751521789351</v>
          </cell>
          <cell r="BL91">
            <v>2.66494094279712</v>
          </cell>
          <cell r="BM91">
            <v>1.7566114034572</v>
          </cell>
          <cell r="BN91">
            <v>0.3387530321518</v>
          </cell>
        </row>
        <row r="92">
          <cell r="A92" t="str">
            <v>Gambia, The</v>
          </cell>
          <cell r="B92" t="str">
            <v>GMB</v>
          </cell>
          <cell r="C92" t="str">
            <v>GDP per capita growth (annual %)</v>
          </cell>
          <cell r="D92" t="str">
            <v>NY.GDP.PCAP.KD.ZG</v>
          </cell>
        </row>
        <row r="92">
          <cell r="L92">
            <v>-2.61214845929182</v>
          </cell>
          <cell r="M92">
            <v>6.58609060610465</v>
          </cell>
          <cell r="N92">
            <v>-0.433492645785577</v>
          </cell>
          <cell r="O92">
            <v>3.14206570415298</v>
          </cell>
          <cell r="P92">
            <v>-2.92988073901579</v>
          </cell>
          <cell r="Q92">
            <v>-2.67297997672212</v>
          </cell>
          <cell r="R92">
            <v>6.01993609399472</v>
          </cell>
          <cell r="S92">
            <v>2.67723742778061</v>
          </cell>
          <cell r="T92">
            <v>8.91017671176932</v>
          </cell>
          <cell r="U92">
            <v>3.92078239391662</v>
          </cell>
          <cell r="V92">
            <v>0.0418373864114301</v>
          </cell>
          <cell r="W92">
            <v>2.79032754113162</v>
          </cell>
          <cell r="X92">
            <v>-4.56460979498117</v>
          </cell>
          <cell r="Y92">
            <v>2.85443905758385</v>
          </cell>
          <cell r="Z92">
            <v>0.127715980349734</v>
          </cell>
          <cell r="AA92">
            <v>-3.76896262576446</v>
          </cell>
          <cell r="AB92">
            <v>7.3855344698033</v>
          </cell>
          <cell r="AC92">
            <v>-0.101448429441703</v>
          </cell>
          <cell r="AD92">
            <v>-4.76289174784317</v>
          </cell>
          <cell r="AE92">
            <v>-0.559957774393197</v>
          </cell>
          <cell r="AF92">
            <v>-2.46119107333824</v>
          </cell>
          <cell r="AG92">
            <v>-0.598332551462448</v>
          </cell>
          <cell r="AH92">
            <v>1.0161946378455</v>
          </cell>
          <cell r="AI92">
            <v>-0.772063191825708</v>
          </cell>
          <cell r="AJ92">
            <v>-0.743981493243496</v>
          </cell>
          <cell r="AK92">
            <v>-0.123188881231968</v>
          </cell>
          <cell r="AL92">
            <v>-0.229660745623306</v>
          </cell>
          <cell r="AM92">
            <v>-2.89892644040425</v>
          </cell>
          <cell r="AN92">
            <v>-2.18936315364363</v>
          </cell>
          <cell r="AO92">
            <v>-0.895082544291597</v>
          </cell>
          <cell r="AP92">
            <v>1.71670728562682</v>
          </cell>
          <cell r="AQ92">
            <v>0.356689186047717</v>
          </cell>
          <cell r="AR92">
            <v>3.15130819853557</v>
          </cell>
          <cell r="AS92">
            <v>2.25023243106848</v>
          </cell>
          <cell r="AT92">
            <v>2.50465543722828</v>
          </cell>
          <cell r="AU92">
            <v>-6.29478075232723</v>
          </cell>
          <cell r="AV92">
            <v>3.50437869463683</v>
          </cell>
          <cell r="AW92">
            <v>3.7166602412906</v>
          </cell>
          <cell r="AX92">
            <v>-5.33865336009433</v>
          </cell>
          <cell r="AY92">
            <v>-3.53614412804937</v>
          </cell>
          <cell r="AZ92">
            <v>0.00180576132322585</v>
          </cell>
          <cell r="BA92">
            <v>3.14601279723415</v>
          </cell>
          <cell r="BB92">
            <v>3.54048699404569</v>
          </cell>
          <cell r="BC92">
            <v>2.78270337975177</v>
          </cell>
          <cell r="BD92">
            <v>-10.8616136912208</v>
          </cell>
          <cell r="BE92">
            <v>2.09938177552418</v>
          </cell>
          <cell r="BF92">
            <v>-0.201719399753557</v>
          </cell>
          <cell r="BG92">
            <v>-4.34606099824586</v>
          </cell>
          <cell r="BH92">
            <v>0.973886803537113</v>
          </cell>
          <cell r="BI92">
            <v>-1.05801863935166</v>
          </cell>
          <cell r="BJ92">
            <v>1.75610362012779</v>
          </cell>
          <cell r="BK92">
            <v>4.12181776319187</v>
          </cell>
          <cell r="BL92">
            <v>3.16329441016788</v>
          </cell>
          <cell r="BM92">
            <v>-3.04991461031368</v>
          </cell>
          <cell r="BN92">
            <v>2.64182724582336</v>
          </cell>
        </row>
        <row r="93">
          <cell r="A93" t="str">
            <v>Guinea-Bissau</v>
          </cell>
          <cell r="B93" t="str">
            <v>GNB</v>
          </cell>
          <cell r="C93" t="str">
            <v>GDP per capita growth (annual %)</v>
          </cell>
          <cell r="D93" t="str">
            <v>NY.GDP.PCAP.KD.ZG</v>
          </cell>
        </row>
        <row r="93">
          <cell r="P93">
            <v>-5.70631907874763</v>
          </cell>
          <cell r="Q93">
            <v>4.31900285679268</v>
          </cell>
          <cell r="R93">
            <v>-0.741358996066779</v>
          </cell>
          <cell r="S93">
            <v>2.97360501839221</v>
          </cell>
          <cell r="T93">
            <v>6.67460613507069</v>
          </cell>
          <cell r="U93">
            <v>4.34001494235609</v>
          </cell>
          <cell r="V93">
            <v>-7.32848897902217</v>
          </cell>
          <cell r="W93">
            <v>13.0667066987</v>
          </cell>
          <cell r="X93">
            <v>1.65329761187252</v>
          </cell>
          <cell r="Y93">
            <v>-16.7001423666138</v>
          </cell>
          <cell r="Z93">
            <v>16.3624233076404</v>
          </cell>
          <cell r="AA93">
            <v>2.06594011235039</v>
          </cell>
          <cell r="AB93">
            <v>-5.70333713464382</v>
          </cell>
          <cell r="AC93">
            <v>6.40942095632242</v>
          </cell>
          <cell r="AD93">
            <v>1.6718611169846</v>
          </cell>
          <cell r="AE93">
            <v>-3.05767260170458</v>
          </cell>
          <cell r="AF93">
            <v>0.619922111241664</v>
          </cell>
          <cell r="AG93">
            <v>2.32525833599506</v>
          </cell>
          <cell r="AH93">
            <v>3.79329932839492</v>
          </cell>
          <cell r="AI93">
            <v>3.7628441367528</v>
          </cell>
          <cell r="AJ93">
            <v>2.75497835859382</v>
          </cell>
          <cell r="AK93">
            <v>-1.16217213919012</v>
          </cell>
          <cell r="AL93">
            <v>-0.157231549225003</v>
          </cell>
          <cell r="AM93">
            <v>0.981433983689612</v>
          </cell>
          <cell r="AN93">
            <v>2.24219865781903</v>
          </cell>
          <cell r="AO93">
            <v>9.39127772887103</v>
          </cell>
          <cell r="AP93">
            <v>4.4621679374484</v>
          </cell>
          <cell r="AQ93">
            <v>-29.4619650713947</v>
          </cell>
          <cell r="AR93">
            <v>-0.927888633287594</v>
          </cell>
          <cell r="AS93">
            <v>3.30564337959392</v>
          </cell>
          <cell r="AT93">
            <v>0.0403752743587233</v>
          </cell>
          <cell r="AU93">
            <v>-3.14385084411589</v>
          </cell>
          <cell r="AV93">
            <v>-1.691837614804</v>
          </cell>
          <cell r="AW93">
            <v>0.399087996103063</v>
          </cell>
          <cell r="AX93">
            <v>1.82878290237451</v>
          </cell>
          <cell r="AY93">
            <v>-0.115545091954857</v>
          </cell>
          <cell r="AZ93">
            <v>0.778358963477331</v>
          </cell>
          <cell r="BA93">
            <v>0.67928326772207</v>
          </cell>
          <cell r="BB93">
            <v>0.792691755243297</v>
          </cell>
          <cell r="BC93">
            <v>1.9532418746588</v>
          </cell>
          <cell r="BD93">
            <v>5.29151058435724</v>
          </cell>
          <cell r="BE93">
            <v>-4.28379943234725</v>
          </cell>
          <cell r="BF93">
            <v>0.544735071022188</v>
          </cell>
          <cell r="BG93">
            <v>-1.67070369175518</v>
          </cell>
          <cell r="BH93">
            <v>3.39863032690428</v>
          </cell>
          <cell r="BI93">
            <v>3.56652184239847</v>
          </cell>
          <cell r="BJ93">
            <v>3.27071342766881</v>
          </cell>
          <cell r="BK93">
            <v>-1.21055169342024</v>
          </cell>
          <cell r="BL93">
            <v>1.96420146424497</v>
          </cell>
          <cell r="BM93">
            <v>-4.73491375422959</v>
          </cell>
          <cell r="BN93">
            <v>1.35411099805862</v>
          </cell>
        </row>
        <row r="94">
          <cell r="A94" t="str">
            <v>Equatorial Guinea</v>
          </cell>
          <cell r="B94" t="str">
            <v>GNQ</v>
          </cell>
          <cell r="C94" t="str">
            <v>GDP per capita growth (annual %)</v>
          </cell>
          <cell r="D94" t="str">
            <v>NY.GDP.PCAP.KD.ZG</v>
          </cell>
        </row>
        <row r="94">
          <cell r="Z94">
            <v>-0.00734941279199575</v>
          </cell>
          <cell r="AA94">
            <v>-5.07572049430821</v>
          </cell>
          <cell r="AB94">
            <v>-3.02575285960872</v>
          </cell>
          <cell r="AC94">
            <v>-6.10122054968227</v>
          </cell>
          <cell r="AD94">
            <v>6.31202125027184</v>
          </cell>
          <cell r="AE94">
            <v>-6.80559037449376</v>
          </cell>
          <cell r="AF94">
            <v>0.631793993995444</v>
          </cell>
          <cell r="AG94">
            <v>-0.462552263316525</v>
          </cell>
          <cell r="AH94">
            <v>-4.05831526632655</v>
          </cell>
          <cell r="AI94">
            <v>-4.70401664224224</v>
          </cell>
          <cell r="AJ94">
            <v>-4.14493505839285</v>
          </cell>
          <cell r="AK94">
            <v>30.3996103075793</v>
          </cell>
          <cell r="AL94">
            <v>7.34488197459771</v>
          </cell>
          <cell r="AM94">
            <v>12.660055789244</v>
          </cell>
          <cell r="AN94">
            <v>13.3075227629923</v>
          </cell>
          <cell r="AO94">
            <v>60.4198402225763</v>
          </cell>
          <cell r="AP94">
            <v>140.367024092216</v>
          </cell>
          <cell r="AQ94">
            <v>18.8906187622622</v>
          </cell>
          <cell r="AR94">
            <v>20.6378004310333</v>
          </cell>
          <cell r="AS94">
            <v>13.4525053559424</v>
          </cell>
          <cell r="AT94">
            <v>56.7889359897587</v>
          </cell>
          <cell r="AU94">
            <v>14.6134690680883</v>
          </cell>
          <cell r="AV94">
            <v>9.26175505745472</v>
          </cell>
          <cell r="AW94">
            <v>32.1706087461785</v>
          </cell>
          <cell r="AX94">
            <v>11.6742480928746</v>
          </cell>
          <cell r="AY94">
            <v>2.9042207829669</v>
          </cell>
          <cell r="AZ94">
            <v>10.0640958677074</v>
          </cell>
          <cell r="BA94">
            <v>12.4413261798913</v>
          </cell>
          <cell r="BB94">
            <v>-3.23715852383059</v>
          </cell>
          <cell r="BC94">
            <v>-12.9827464023919</v>
          </cell>
          <cell r="BD94">
            <v>1.85855484624243</v>
          </cell>
          <cell r="BE94">
            <v>3.6565961313589</v>
          </cell>
          <cell r="BF94">
            <v>-8.16064582684918</v>
          </cell>
          <cell r="BG94">
            <v>-3.68833399018376</v>
          </cell>
          <cell r="BH94">
            <v>-12.711339203906</v>
          </cell>
          <cell r="BI94">
            <v>-12.3135934211572</v>
          </cell>
          <cell r="BJ94">
            <v>-9.16772469815358</v>
          </cell>
          <cell r="BK94">
            <v>-9.6002319632794</v>
          </cell>
          <cell r="BL94">
            <v>-8.75905463495648</v>
          </cell>
          <cell r="BM94">
            <v>-7.44959357842042</v>
          </cell>
          <cell r="BN94">
            <v>-4.14994689605869</v>
          </cell>
        </row>
        <row r="95">
          <cell r="A95" t="str">
            <v>Greece</v>
          </cell>
          <cell r="B95" t="str">
            <v>GRC</v>
          </cell>
          <cell r="C95" t="str">
            <v>GDP per capita growth (annual %)</v>
          </cell>
          <cell r="D95" t="str">
            <v>NY.GDP.PCAP.KD.ZG</v>
          </cell>
        </row>
        <row r="95">
          <cell r="F95">
            <v>12.3097949842447</v>
          </cell>
          <cell r="G95">
            <v>-0.231362328611098</v>
          </cell>
          <cell r="H95">
            <v>11.4308123253594</v>
          </cell>
          <cell r="I95">
            <v>9.0136618569973</v>
          </cell>
          <cell r="J95">
            <v>10.2510614359446</v>
          </cell>
          <cell r="K95">
            <v>5.71167298707329</v>
          </cell>
          <cell r="L95">
            <v>4.81239586239369</v>
          </cell>
          <cell r="M95">
            <v>6.50858693248941</v>
          </cell>
          <cell r="N95">
            <v>11.1567344483955</v>
          </cell>
          <cell r="O95">
            <v>8.31825804416755</v>
          </cell>
          <cell r="P95">
            <v>7.37432738877415</v>
          </cell>
          <cell r="Q95">
            <v>9.44639161768659</v>
          </cell>
          <cell r="R95">
            <v>7.60260820223199</v>
          </cell>
          <cell r="S95">
            <v>-6.78208668514617</v>
          </cell>
          <cell r="T95">
            <v>5.37305768651774</v>
          </cell>
          <cell r="U95">
            <v>5.20508167437259</v>
          </cell>
          <cell r="V95">
            <v>1.61030250232675</v>
          </cell>
          <cell r="W95">
            <v>5.8652717833223</v>
          </cell>
          <cell r="X95">
            <v>2.00245807095428</v>
          </cell>
          <cell r="Y95">
            <v>-0.306899446254533</v>
          </cell>
          <cell r="Z95">
            <v>-2.43246077381085</v>
          </cell>
          <cell r="AA95">
            <v>-1.74025281498737</v>
          </cell>
          <cell r="AB95">
            <v>-1.65240240860078</v>
          </cell>
          <cell r="AC95">
            <v>1.50367210741844</v>
          </cell>
          <cell r="AD95">
            <v>2.11229459669386</v>
          </cell>
          <cell r="AE95">
            <v>0.185738289411958</v>
          </cell>
          <cell r="AF95">
            <v>-2.58512330774761</v>
          </cell>
          <cell r="AG95">
            <v>3.90977690455404</v>
          </cell>
          <cell r="AH95">
            <v>3.25972967415518</v>
          </cell>
          <cell r="AI95">
            <v>-1.05223289834684</v>
          </cell>
          <cell r="AJ95">
            <v>1.86983446823727</v>
          </cell>
          <cell r="AK95">
            <v>-0.0662994676514757</v>
          </cell>
          <cell r="AL95">
            <v>-2.17715048590328</v>
          </cell>
          <cell r="AM95">
            <v>1.49055877464528</v>
          </cell>
          <cell r="AN95">
            <v>1.62382548322135</v>
          </cell>
          <cell r="AO95">
            <v>2.40984309969807</v>
          </cell>
          <cell r="AP95">
            <v>3.97008159462769</v>
          </cell>
          <cell r="AQ95">
            <v>3.32070000712108</v>
          </cell>
          <cell r="AR95">
            <v>2.67809938426748</v>
          </cell>
          <cell r="AS95">
            <v>3.49556374728446</v>
          </cell>
          <cell r="AT95">
            <v>3.59165269453901</v>
          </cell>
          <cell r="AU95">
            <v>3.54262307678938</v>
          </cell>
          <cell r="AV95">
            <v>5.54236036165751</v>
          </cell>
          <cell r="AW95">
            <v>4.8013790697008</v>
          </cell>
          <cell r="AX95">
            <v>0.304567956724028</v>
          </cell>
          <cell r="AY95">
            <v>5.33560186226536</v>
          </cell>
          <cell r="AZ95">
            <v>3.01098407849112</v>
          </cell>
          <cell r="BA95">
            <v>-0.599389804763788</v>
          </cell>
          <cell r="BB95">
            <v>-4.55211704750764</v>
          </cell>
          <cell r="BC95">
            <v>-5.60036851879792</v>
          </cell>
          <cell r="BD95">
            <v>-10.0162812051982</v>
          </cell>
          <cell r="BE95">
            <v>-6.58290444947292</v>
          </cell>
          <cell r="BF95">
            <v>-1.80655137341328</v>
          </cell>
          <cell r="BG95">
            <v>1.14721195681824</v>
          </cell>
          <cell r="BH95">
            <v>0.463652786270188</v>
          </cell>
          <cell r="BI95">
            <v>-0.0724245841387301</v>
          </cell>
          <cell r="BJ95">
            <v>1.29229029026882</v>
          </cell>
          <cell r="BK95">
            <v>1.87490316346144</v>
          </cell>
          <cell r="BL95">
            <v>1.91089104761153</v>
          </cell>
          <cell r="BM95">
            <v>-8.84035671168702</v>
          </cell>
          <cell r="BN95">
            <v>8.70168640500566</v>
          </cell>
        </row>
        <row r="96">
          <cell r="A96" t="str">
            <v>Grenada</v>
          </cell>
          <cell r="B96" t="str">
            <v>GRD</v>
          </cell>
          <cell r="C96" t="str">
            <v>GDP per capita growth (annual %)</v>
          </cell>
          <cell r="D96" t="str">
            <v>NY.GDP.PCAP.KD.ZG</v>
          </cell>
        </row>
        <row r="96">
          <cell r="W96">
            <v>6.65958832832361</v>
          </cell>
          <cell r="X96">
            <v>6.19920376076479</v>
          </cell>
          <cell r="Y96">
            <v>-1.01405641801989</v>
          </cell>
          <cell r="Z96">
            <v>-0.234060463915895</v>
          </cell>
          <cell r="AA96">
            <v>1.3045929208202</v>
          </cell>
          <cell r="AB96">
            <v>0.515610949543174</v>
          </cell>
          <cell r="AC96">
            <v>0.989560813186088</v>
          </cell>
          <cell r="AD96">
            <v>4.40941064744302</v>
          </cell>
          <cell r="AE96">
            <v>6.94817733918478</v>
          </cell>
          <cell r="AF96">
            <v>9.92916603468676</v>
          </cell>
          <cell r="AG96">
            <v>4.32987450145465</v>
          </cell>
          <cell r="AH96">
            <v>5.04593272588406</v>
          </cell>
          <cell r="AI96">
            <v>4.66479628431418</v>
          </cell>
          <cell r="AJ96">
            <v>1.24470628010585</v>
          </cell>
          <cell r="AK96">
            <v>-1.56444984447491</v>
          </cell>
          <cell r="AL96">
            <v>-3.02970947643428</v>
          </cell>
          <cell r="AM96">
            <v>0.556291554129572</v>
          </cell>
          <cell r="AN96">
            <v>1.17117751966246</v>
          </cell>
          <cell r="AO96">
            <v>3.69684867511006</v>
          </cell>
          <cell r="AP96">
            <v>4.4323451714626</v>
          </cell>
          <cell r="AQ96">
            <v>11.254011726574</v>
          </cell>
          <cell r="AR96">
            <v>6.47464712700531</v>
          </cell>
          <cell r="AS96">
            <v>4.47181509952775</v>
          </cell>
          <cell r="AT96">
            <v>-2.40824285162611</v>
          </cell>
          <cell r="AU96">
            <v>3.04407885133466</v>
          </cell>
          <cell r="AV96">
            <v>9.0777030515538</v>
          </cell>
          <cell r="AW96">
            <v>-0.974036141526966</v>
          </cell>
          <cell r="AX96">
            <v>12.938496317029</v>
          </cell>
          <cell r="AY96">
            <v>-4.25149196086558</v>
          </cell>
          <cell r="AZ96">
            <v>5.87626037971725</v>
          </cell>
          <cell r="BA96">
            <v>0.685259166443842</v>
          </cell>
          <cell r="BB96">
            <v>-6.90459896882942</v>
          </cell>
          <cell r="BC96">
            <v>-0.923352377203273</v>
          </cell>
          <cell r="BD96">
            <v>0.237495487109555</v>
          </cell>
          <cell r="BE96">
            <v>-1.7677956562175</v>
          </cell>
          <cell r="BF96">
            <v>1.67016094781525</v>
          </cell>
          <cell r="BG96">
            <v>6.62647792031103</v>
          </cell>
          <cell r="BH96">
            <v>5.76041123467368</v>
          </cell>
          <cell r="BI96">
            <v>3.11869812221369</v>
          </cell>
          <cell r="BJ96">
            <v>3.86313919714306</v>
          </cell>
          <cell r="BK96">
            <v>3.82300731460418</v>
          </cell>
          <cell r="BL96">
            <v>0.178625590832041</v>
          </cell>
          <cell r="BM96">
            <v>-14.151802133671</v>
          </cell>
          <cell r="BN96">
            <v>4.85411322277378</v>
          </cell>
        </row>
        <row r="97">
          <cell r="A97" t="str">
            <v>Greenland</v>
          </cell>
          <cell r="B97" t="str">
            <v>GRL</v>
          </cell>
          <cell r="C97" t="str">
            <v>GDP per capita growth (annual %)</v>
          </cell>
          <cell r="D97" t="str">
            <v>NY.GDP.PCAP.KD.ZG</v>
          </cell>
        </row>
        <row r="97">
          <cell r="P97">
            <v>11.1445657352874</v>
          </cell>
          <cell r="Q97">
            <v>3.75915760106771</v>
          </cell>
          <cell r="R97">
            <v>5.280208862081</v>
          </cell>
          <cell r="S97">
            <v>4.63851405501543</v>
          </cell>
          <cell r="T97">
            <v>0.443324334417539</v>
          </cell>
          <cell r="U97">
            <v>5.74601090489371</v>
          </cell>
          <cell r="V97">
            <v>9.48317954393308</v>
          </cell>
          <cell r="W97">
            <v>6.44767946905705</v>
          </cell>
          <cell r="X97">
            <v>4.01494748014464</v>
          </cell>
          <cell r="Y97">
            <v>7.37708985775325</v>
          </cell>
          <cell r="Z97">
            <v>-0.913783645941976</v>
          </cell>
          <cell r="AA97">
            <v>-5.34762529762014</v>
          </cell>
          <cell r="AB97">
            <v>2.26577079460306</v>
          </cell>
          <cell r="AC97">
            <v>-6.2591644562209</v>
          </cell>
          <cell r="AD97">
            <v>2.68217380568711</v>
          </cell>
          <cell r="AE97">
            <v>6.49677701117737</v>
          </cell>
          <cell r="AF97">
            <v>4.34564061542592</v>
          </cell>
          <cell r="AG97">
            <v>4.25465947945298</v>
          </cell>
          <cell r="AH97">
            <v>5.69517300761247</v>
          </cell>
          <cell r="AI97">
            <v>-12.1958664392799</v>
          </cell>
          <cell r="AJ97">
            <v>0.0665111417159352</v>
          </cell>
          <cell r="AK97">
            <v>-4.76852354057402</v>
          </cell>
          <cell r="AL97">
            <v>-4.85588178273935</v>
          </cell>
          <cell r="AM97">
            <v>5.35180564040296</v>
          </cell>
          <cell r="AN97">
            <v>3.17099642734178</v>
          </cell>
          <cell r="AO97">
            <v>1.34801010307754</v>
          </cell>
          <cell r="AP97">
            <v>1.28773186957511</v>
          </cell>
          <cell r="AQ97">
            <v>7.56589978093101</v>
          </cell>
          <cell r="AR97">
            <v>1.37788444524006</v>
          </cell>
          <cell r="AS97">
            <v>6.91102464537168</v>
          </cell>
          <cell r="AT97">
            <v>0.999463557078386</v>
          </cell>
          <cell r="AU97">
            <v>-1.42425835920091</v>
          </cell>
          <cell r="AV97">
            <v>4.14305396336472</v>
          </cell>
          <cell r="AW97">
            <v>6.63232371121644</v>
          </cell>
          <cell r="AX97">
            <v>4.94323604415207</v>
          </cell>
          <cell r="AY97">
            <v>5.85503028106271</v>
          </cell>
          <cell r="AZ97">
            <v>2.74878107936594</v>
          </cell>
          <cell r="BA97">
            <v>6.59397874864722</v>
          </cell>
          <cell r="BB97">
            <v>0.874906570700134</v>
          </cell>
          <cell r="BC97">
            <v>0.69531455570224</v>
          </cell>
          <cell r="BD97">
            <v>-0.470283635075262</v>
          </cell>
          <cell r="BE97">
            <v>1.53697694464276</v>
          </cell>
          <cell r="BF97">
            <v>-0.726861643140481</v>
          </cell>
          <cell r="BG97">
            <v>5.09192733313645</v>
          </cell>
          <cell r="BH97">
            <v>-2.2149188822392</v>
          </cell>
          <cell r="BI97">
            <v>4.54780858066064</v>
          </cell>
          <cell r="BJ97">
            <v>0.079446434695825</v>
          </cell>
          <cell r="BK97">
            <v>0.888888638355184</v>
          </cell>
          <cell r="BL97">
            <v>1.90387999914938</v>
          </cell>
          <cell r="BM97">
            <v>0.103713033940792</v>
          </cell>
        </row>
        <row r="98">
          <cell r="A98" t="str">
            <v>Guatemala</v>
          </cell>
          <cell r="B98" t="str">
            <v>GTM</v>
          </cell>
          <cell r="C98" t="str">
            <v>GDP per capita growth (annual %)</v>
          </cell>
          <cell r="D98" t="str">
            <v>NY.GDP.PCAP.KD.ZG</v>
          </cell>
        </row>
        <row r="98">
          <cell r="F98">
            <v>1.28059275929671</v>
          </cell>
          <cell r="G98">
            <v>0.540717685595709</v>
          </cell>
          <cell r="H98">
            <v>6.3863393043091</v>
          </cell>
          <cell r="I98">
            <v>1.64896034659301</v>
          </cell>
          <cell r="J98">
            <v>1.42894242703464</v>
          </cell>
          <cell r="K98">
            <v>2.59420752251889</v>
          </cell>
          <cell r="L98">
            <v>1.29363347879226</v>
          </cell>
          <cell r="M98">
            <v>5.89881013833164</v>
          </cell>
          <cell r="N98">
            <v>2.05937601632876</v>
          </cell>
          <cell r="O98">
            <v>3.09004634119665</v>
          </cell>
          <cell r="P98">
            <v>3.04565509960935</v>
          </cell>
          <cell r="Q98">
            <v>4.81658190284992</v>
          </cell>
          <cell r="R98">
            <v>4.32751663741409</v>
          </cell>
          <cell r="S98">
            <v>3.96451561232247</v>
          </cell>
          <cell r="T98">
            <v>-0.325594658846654</v>
          </cell>
          <cell r="U98">
            <v>5.00946191122551</v>
          </cell>
          <cell r="V98">
            <v>5.41042922270032</v>
          </cell>
          <cell r="W98">
            <v>2.60852167102912</v>
          </cell>
          <cell r="X98">
            <v>2.24132628452651</v>
          </cell>
          <cell r="Y98">
            <v>1.20354500988998</v>
          </cell>
          <cell r="Z98">
            <v>-1.92710534852891</v>
          </cell>
          <cell r="AA98">
            <v>-6.07341223875247</v>
          </cell>
          <cell r="AB98">
            <v>-5.18224187797675</v>
          </cell>
          <cell r="AC98">
            <v>-2.21922488075593</v>
          </cell>
          <cell r="AD98">
            <v>-3.30930159736683</v>
          </cell>
          <cell r="AE98">
            <v>-2.58619326766957</v>
          </cell>
          <cell r="AF98">
            <v>0.716620872749374</v>
          </cell>
          <cell r="AG98">
            <v>1.05583183957182</v>
          </cell>
          <cell r="AH98">
            <v>1.11368753036302</v>
          </cell>
          <cell r="AI98">
            <v>0.32144959608857</v>
          </cell>
          <cell r="AJ98">
            <v>0.907587468860044</v>
          </cell>
          <cell r="AK98">
            <v>2.12247690614538</v>
          </cell>
          <cell r="AL98">
            <v>1.3098623565804</v>
          </cell>
          <cell r="AM98">
            <v>1.47471917231015</v>
          </cell>
          <cell r="AN98">
            <v>2.40548937446665</v>
          </cell>
          <cell r="AO98">
            <v>0.513474282848065</v>
          </cell>
          <cell r="AP98">
            <v>1.9319116889144</v>
          </cell>
          <cell r="AQ98">
            <v>2.54265244669416</v>
          </cell>
          <cell r="AR98">
            <v>1.41535369635115</v>
          </cell>
          <cell r="AS98">
            <v>1.11752913241804</v>
          </cell>
          <cell r="AT98">
            <v>-0.0965681262265718</v>
          </cell>
          <cell r="AU98">
            <v>1.48038851969432</v>
          </cell>
          <cell r="AV98">
            <v>0.348007859398564</v>
          </cell>
          <cell r="AW98">
            <v>0.968363113159469</v>
          </cell>
          <cell r="AX98">
            <v>1.15293409239077</v>
          </cell>
          <cell r="AY98">
            <v>3.23821937056923</v>
          </cell>
          <cell r="AZ98">
            <v>4.25714892993594</v>
          </cell>
          <cell r="BA98">
            <v>1.32165978349745</v>
          </cell>
          <cell r="BB98">
            <v>-1.39547065582242</v>
          </cell>
          <cell r="BC98">
            <v>1.0118948603419</v>
          </cell>
          <cell r="BD98">
            <v>2.28579516997895</v>
          </cell>
          <cell r="BE98">
            <v>1.16050888968185</v>
          </cell>
          <cell r="BF98">
            <v>1.88864258053816</v>
          </cell>
          <cell r="BG98">
            <v>2.65391190936224</v>
          </cell>
          <cell r="BH98">
            <v>2.34629514622338</v>
          </cell>
          <cell r="BI98">
            <v>0.989365749396498</v>
          </cell>
          <cell r="BJ98">
            <v>1.41564884120322</v>
          </cell>
          <cell r="BK98">
            <v>1.68170693128233</v>
          </cell>
          <cell r="BL98">
            <v>2.25871189837592</v>
          </cell>
          <cell r="BM98">
            <v>-3.00490537243211</v>
          </cell>
          <cell r="BN98">
            <v>5.94760276408712</v>
          </cell>
        </row>
        <row r="99">
          <cell r="A99" t="str">
            <v>Guam</v>
          </cell>
          <cell r="B99" t="str">
            <v>GUM</v>
          </cell>
          <cell r="C99" t="str">
            <v>GDP per capita growth (annual %)</v>
          </cell>
          <cell r="D99" t="str">
            <v>NY.GDP.PCAP.KD.ZG</v>
          </cell>
        </row>
        <row r="99">
          <cell r="AV99">
            <v>0.527535239225614</v>
          </cell>
          <cell r="AW99">
            <v>6.24387997505136</v>
          </cell>
          <cell r="AX99">
            <v>3.43818012548542</v>
          </cell>
          <cell r="AY99">
            <v>-3.80009109121463</v>
          </cell>
          <cell r="AZ99">
            <v>0.591037617361408</v>
          </cell>
          <cell r="BA99">
            <v>1.91332981619132</v>
          </cell>
          <cell r="BB99">
            <v>0.315683901871552</v>
          </cell>
          <cell r="BC99">
            <v>2.13048333357308</v>
          </cell>
          <cell r="BD99">
            <v>-0.0796467685357953</v>
          </cell>
          <cell r="BE99">
            <v>1.94233769096506</v>
          </cell>
          <cell r="BF99">
            <v>1.42099200853056</v>
          </cell>
          <cell r="BG99">
            <v>1.41877324809245</v>
          </cell>
          <cell r="BH99">
            <v>0.299915104837339</v>
          </cell>
          <cell r="BI99">
            <v>-0.492462435137583</v>
          </cell>
          <cell r="BJ99">
            <v>0.0714629202402932</v>
          </cell>
          <cell r="BK99">
            <v>-1.61196506198668</v>
          </cell>
          <cell r="BL99">
            <v>1.60428373280827</v>
          </cell>
          <cell r="BM99">
            <v>-12.6271526686851</v>
          </cell>
        </row>
        <row r="100">
          <cell r="A100" t="str">
            <v>Guyana</v>
          </cell>
          <cell r="B100" t="str">
            <v>GUY</v>
          </cell>
          <cell r="C100" t="str">
            <v>GDP per capita growth (annual %)</v>
          </cell>
          <cell r="D100" t="str">
            <v>NY.GDP.PCAP.KD.ZG</v>
          </cell>
        </row>
        <row r="100">
          <cell r="F100">
            <v>1.58742955775591</v>
          </cell>
          <cell r="G100">
            <v>-1.73201417895287</v>
          </cell>
          <cell r="H100">
            <v>-14.5744771691879</v>
          </cell>
          <cell r="I100">
            <v>8.6968959121123</v>
          </cell>
          <cell r="J100">
            <v>8.16185974393773</v>
          </cell>
          <cell r="K100">
            <v>3.2295409408474</v>
          </cell>
          <cell r="L100">
            <v>2.56292248069315</v>
          </cell>
          <cell r="M100">
            <v>-0.489196182039834</v>
          </cell>
          <cell r="N100">
            <v>5.51821065932279</v>
          </cell>
          <cell r="O100">
            <v>2.89674768434942</v>
          </cell>
          <cell r="P100">
            <v>1.84807554246869</v>
          </cell>
          <cell r="Q100">
            <v>-4.42450735919225</v>
          </cell>
          <cell r="R100">
            <v>0.140598200167162</v>
          </cell>
          <cell r="S100">
            <v>6.54428187534461</v>
          </cell>
          <cell r="T100">
            <v>7.31928061897831</v>
          </cell>
          <cell r="U100">
            <v>0.425542676785426</v>
          </cell>
          <cell r="V100">
            <v>-3.70152431074705</v>
          </cell>
          <cell r="W100">
            <v>-2.78847369324565</v>
          </cell>
          <cell r="X100">
            <v>-2.61076046945867</v>
          </cell>
          <cell r="Y100">
            <v>1.22584164642331</v>
          </cell>
          <cell r="Z100">
            <v>1.29089732715329</v>
          </cell>
          <cell r="AA100">
            <v>-13.1362428549815</v>
          </cell>
          <cell r="AB100">
            <v>-6.51765293755192</v>
          </cell>
          <cell r="AC100">
            <v>-4.57104326287762</v>
          </cell>
          <cell r="AD100">
            <v>3.03471528290915</v>
          </cell>
          <cell r="AE100">
            <v>-0.123826880194954</v>
          </cell>
          <cell r="AF100">
            <v>1.83132774017449</v>
          </cell>
          <cell r="AG100">
            <v>-2.81981711724086</v>
          </cell>
          <cell r="AH100">
            <v>-4.27136901580239</v>
          </cell>
          <cell r="AI100">
            <v>-2.77080809696135</v>
          </cell>
          <cell r="AJ100">
            <v>5.89104604001849</v>
          </cell>
          <cell r="AK100">
            <v>7.16496952817698</v>
          </cell>
          <cell r="AL100">
            <v>7.37972245464435</v>
          </cell>
          <cell r="AM100">
            <v>7.8523936604459</v>
          </cell>
          <cell r="AN100">
            <v>4.7000578842604</v>
          </cell>
          <cell r="AO100">
            <v>8.02604044042967</v>
          </cell>
          <cell r="AP100">
            <v>6.57654484238306</v>
          </cell>
          <cell r="AQ100">
            <v>-1.1316584289351</v>
          </cell>
          <cell r="AR100">
            <v>3.52351856781641</v>
          </cell>
          <cell r="AS100">
            <v>-0.973072906371073</v>
          </cell>
          <cell r="AT100">
            <v>2.48704365548423</v>
          </cell>
          <cell r="AU100">
            <v>1.18925012028946</v>
          </cell>
          <cell r="AV100">
            <v>-0.679299401592615</v>
          </cell>
          <cell r="AW100">
            <v>1.48231791932447</v>
          </cell>
          <cell r="AX100">
            <v>-2.00601652206147</v>
          </cell>
          <cell r="AY100">
            <v>5.10439520116948</v>
          </cell>
          <cell r="AZ100">
            <v>7.17084558480599</v>
          </cell>
          <cell r="BA100">
            <v>1.56001595113744</v>
          </cell>
          <cell r="BB100">
            <v>3.75107634494253</v>
          </cell>
          <cell r="BC100">
            <v>3.54112897073892</v>
          </cell>
          <cell r="BD100">
            <v>4.97532695240888</v>
          </cell>
          <cell r="BE100">
            <v>4.91501185293576</v>
          </cell>
          <cell r="BF100">
            <v>3.12205054478527</v>
          </cell>
          <cell r="BG100">
            <v>1.1412128866407</v>
          </cell>
          <cell r="BH100">
            <v>0.154585160749249</v>
          </cell>
          <cell r="BI100">
            <v>3.27903020608493</v>
          </cell>
          <cell r="BJ100">
            <v>3.21852430987543</v>
          </cell>
          <cell r="BK100">
            <v>3.93302457193192</v>
          </cell>
          <cell r="BL100">
            <v>4.84549740758746</v>
          </cell>
          <cell r="BM100">
            <v>42.7893004858971</v>
          </cell>
          <cell r="BN100">
            <v>19.3551561559959</v>
          </cell>
        </row>
        <row r="101">
          <cell r="A101" t="str">
            <v>High income</v>
          </cell>
          <cell r="B101" t="str">
            <v>HIC</v>
          </cell>
          <cell r="C101" t="str">
            <v>GDP per capita growth (annual %)</v>
          </cell>
          <cell r="D101" t="str">
            <v>NY.GDP.PCAP.KD.ZG</v>
          </cell>
        </row>
        <row r="101">
          <cell r="F101">
            <v>3.05464574426499</v>
          </cell>
          <cell r="G101">
            <v>4.32597669341561</v>
          </cell>
          <cell r="H101">
            <v>3.98798813582066</v>
          </cell>
          <cell r="I101">
            <v>5.05529084688247</v>
          </cell>
          <cell r="J101">
            <v>4.26210337981627</v>
          </cell>
          <cell r="K101">
            <v>4.75438088386524</v>
          </cell>
          <cell r="L101">
            <v>3.28842044127286</v>
          </cell>
          <cell r="M101">
            <v>4.93211964353803</v>
          </cell>
          <cell r="N101">
            <v>4.3102797390671</v>
          </cell>
          <cell r="O101">
            <v>2.04750112244727</v>
          </cell>
          <cell r="P101">
            <v>2.6733898629541</v>
          </cell>
          <cell r="Q101">
            <v>4.47104409062216</v>
          </cell>
          <cell r="R101">
            <v>5.27368861127628</v>
          </cell>
          <cell r="S101">
            <v>0.0502487341709497</v>
          </cell>
          <cell r="T101">
            <v>-1.02543613115304</v>
          </cell>
          <cell r="U101">
            <v>4.24835769524753</v>
          </cell>
          <cell r="V101">
            <v>3.14707781444463</v>
          </cell>
          <cell r="W101">
            <v>3.39619101579099</v>
          </cell>
          <cell r="X101">
            <v>3.2306190367172</v>
          </cell>
          <cell r="Y101">
            <v>0.424566052567769</v>
          </cell>
          <cell r="Z101">
            <v>1.07699270924739</v>
          </cell>
          <cell r="AA101">
            <v>-0.897860879826425</v>
          </cell>
          <cell r="AB101">
            <v>2.09663546073382</v>
          </cell>
          <cell r="AC101">
            <v>3.97008452105774</v>
          </cell>
          <cell r="AD101">
            <v>2.84823250875534</v>
          </cell>
          <cell r="AE101">
            <v>2.60941877411295</v>
          </cell>
          <cell r="AF101">
            <v>2.76789230947617</v>
          </cell>
          <cell r="AG101">
            <v>4.04424893150738</v>
          </cell>
          <cell r="AH101">
            <v>3.16965967513943</v>
          </cell>
          <cell r="AI101">
            <v>2.32083060479418</v>
          </cell>
          <cell r="AJ101">
            <v>0.618372143595082</v>
          </cell>
          <cell r="AK101">
            <v>1.58511834160291</v>
          </cell>
          <cell r="AL101">
            <v>0.579538658610247</v>
          </cell>
          <cell r="AM101">
            <v>2.55795390724747</v>
          </cell>
          <cell r="AN101">
            <v>2.02512362564565</v>
          </cell>
          <cell r="AO101">
            <v>2.39795503063269</v>
          </cell>
          <cell r="AP101">
            <v>2.84062071407914</v>
          </cell>
          <cell r="AQ101">
            <v>2.20498117426551</v>
          </cell>
          <cell r="AR101">
            <v>2.80699645932006</v>
          </cell>
          <cell r="AS101">
            <v>3.45996379351945</v>
          </cell>
          <cell r="AT101">
            <v>0.842808882729557</v>
          </cell>
          <cell r="AU101">
            <v>0.951064215865387</v>
          </cell>
          <cell r="AV101">
            <v>1.59742137426858</v>
          </cell>
          <cell r="AW101">
            <v>2.76034470771356</v>
          </cell>
          <cell r="AX101">
            <v>2.23671847165483</v>
          </cell>
          <cell r="AY101">
            <v>2.39277128665536</v>
          </cell>
          <cell r="AZ101">
            <v>2.06148711108141</v>
          </cell>
          <cell r="BA101">
            <v>-0.250113701848051</v>
          </cell>
          <cell r="BB101">
            <v>-3.91860889894566</v>
          </cell>
          <cell r="BC101">
            <v>2.3555275497642</v>
          </cell>
          <cell r="BD101">
            <v>1.47934509230767</v>
          </cell>
          <cell r="BE101">
            <v>0.828680058820083</v>
          </cell>
          <cell r="BF101">
            <v>0.932967261847523</v>
          </cell>
          <cell r="BG101">
            <v>1.47597185719215</v>
          </cell>
          <cell r="BH101">
            <v>1.78732347460932</v>
          </cell>
          <cell r="BI101">
            <v>1.24790964209612</v>
          </cell>
          <cell r="BJ101">
            <v>1.86087572048832</v>
          </cell>
          <cell r="BK101">
            <v>1.86653574357712</v>
          </cell>
          <cell r="BL101">
            <v>1.36834508679</v>
          </cell>
          <cell r="BM101">
            <v>-4.94715379846352</v>
          </cell>
          <cell r="BN101">
            <v>5.04958826190862</v>
          </cell>
        </row>
        <row r="102">
          <cell r="A102" t="str">
            <v>Hong Kong SAR, China</v>
          </cell>
          <cell r="B102" t="str">
            <v>HKG</v>
          </cell>
          <cell r="C102" t="str">
            <v>GDP per capita growth (annual %)</v>
          </cell>
          <cell r="D102" t="str">
            <v>NY.GDP.PCAP.KD.ZG</v>
          </cell>
        </row>
        <row r="102">
          <cell r="G102">
            <v>9.55010193909291</v>
          </cell>
          <cell r="H102">
            <v>11.8480009450211</v>
          </cell>
          <cell r="I102">
            <v>6.03362702275456</v>
          </cell>
          <cell r="J102">
            <v>11.6693225365121</v>
          </cell>
          <cell r="K102">
            <v>0.897501908044347</v>
          </cell>
          <cell r="L102">
            <v>-0.931993404738478</v>
          </cell>
          <cell r="M102">
            <v>1.22513240134697</v>
          </cell>
          <cell r="N102">
            <v>9.58010022614184</v>
          </cell>
          <cell r="O102">
            <v>6.58332516767317</v>
          </cell>
          <cell r="P102">
            <v>5.00399720688578</v>
          </cell>
          <cell r="Q102">
            <v>8.51142750131422</v>
          </cell>
          <cell r="R102">
            <v>9.15600749408301</v>
          </cell>
          <cell r="S102">
            <v>-0.771001568460377</v>
          </cell>
          <cell r="T102">
            <v>-1.39545615631782</v>
          </cell>
          <cell r="U102">
            <v>14.7141937195515</v>
          </cell>
          <cell r="V102">
            <v>10.1243729415392</v>
          </cell>
          <cell r="W102">
            <v>6.31717013270827</v>
          </cell>
          <cell r="X102">
            <v>5.62334239409159</v>
          </cell>
          <cell r="Y102">
            <v>7.20714293769838</v>
          </cell>
          <cell r="Z102">
            <v>6.72501362497356</v>
          </cell>
          <cell r="AA102">
            <v>1.36390557405841</v>
          </cell>
          <cell r="AB102">
            <v>4.37894926760822</v>
          </cell>
          <cell r="AC102">
            <v>8.89809763757962</v>
          </cell>
          <cell r="AD102">
            <v>-0.319474089841094</v>
          </cell>
          <cell r="AE102">
            <v>9.68108293705563</v>
          </cell>
          <cell r="AF102">
            <v>12.2625334186541</v>
          </cell>
          <cell r="AG102">
            <v>7.60343287260335</v>
          </cell>
          <cell r="AH102">
            <v>1.22304584942241</v>
          </cell>
          <cell r="AI102">
            <v>3.4975523127906</v>
          </cell>
          <cell r="AJ102">
            <v>4.82904489608245</v>
          </cell>
          <cell r="AK102">
            <v>5.34653020862852</v>
          </cell>
          <cell r="AL102">
            <v>4.39239141175672</v>
          </cell>
          <cell r="AM102">
            <v>3.67473355734069</v>
          </cell>
          <cell r="AN102">
            <v>0.366620696871962</v>
          </cell>
          <cell r="AO102">
            <v>-0.26785943455144</v>
          </cell>
          <cell r="AP102">
            <v>4.22846780499455</v>
          </cell>
          <cell r="AQ102">
            <v>-6.66507621706955</v>
          </cell>
          <cell r="AR102">
            <v>1.53242139649299</v>
          </cell>
          <cell r="AS102">
            <v>6.7184675705801</v>
          </cell>
          <cell r="AT102">
            <v>-0.177477057009739</v>
          </cell>
          <cell r="AU102">
            <v>1.20737864108615</v>
          </cell>
          <cell r="AV102">
            <v>3.25997426858338</v>
          </cell>
          <cell r="AW102">
            <v>7.85556978300168</v>
          </cell>
          <cell r="AX102">
            <v>6.92001793641607</v>
          </cell>
          <cell r="AY102">
            <v>6.34740273953589</v>
          </cell>
          <cell r="AZ102">
            <v>5.5534920210021</v>
          </cell>
          <cell r="BA102">
            <v>1.51873583199821</v>
          </cell>
          <cell r="BB102">
            <v>-2.66899220014031</v>
          </cell>
          <cell r="BC102">
            <v>5.98638638854014</v>
          </cell>
          <cell r="BD102">
            <v>4.11212266319316</v>
          </cell>
          <cell r="BE102">
            <v>0.583734025221943</v>
          </cell>
          <cell r="BF102">
            <v>2.68789089602346</v>
          </cell>
          <cell r="BG102">
            <v>2.04312973912305</v>
          </cell>
          <cell r="BH102">
            <v>1.51996742573866</v>
          </cell>
          <cell r="BI102">
            <v>1.54458864916522</v>
          </cell>
          <cell r="BJ102">
            <v>3.00146200361422</v>
          </cell>
          <cell r="BK102">
            <v>2.02720382039708</v>
          </cell>
          <cell r="BL102">
            <v>-2.40246271600576</v>
          </cell>
          <cell r="BM102">
            <v>-6.16034496247595</v>
          </cell>
          <cell r="BN102">
            <v>7.39320692848153</v>
          </cell>
        </row>
        <row r="103">
          <cell r="A103" t="str">
            <v>Honduras</v>
          </cell>
          <cell r="B103" t="str">
            <v>HND</v>
          </cell>
          <cell r="C103" t="str">
            <v>GDP per capita growth (annual %)</v>
          </cell>
          <cell r="D103" t="str">
            <v>NY.GDP.PCAP.KD.ZG</v>
          </cell>
        </row>
        <row r="103">
          <cell r="F103">
            <v>-0.951192256484518</v>
          </cell>
          <cell r="G103">
            <v>2.85824197332802</v>
          </cell>
          <cell r="H103">
            <v>0.727095458389513</v>
          </cell>
          <cell r="I103">
            <v>2.48852357118734</v>
          </cell>
          <cell r="J103">
            <v>5.97143417375543</v>
          </cell>
          <cell r="K103">
            <v>2.37164526173477</v>
          </cell>
          <cell r="L103">
            <v>2.92521224573754</v>
          </cell>
          <cell r="M103">
            <v>3.50500291779629</v>
          </cell>
          <cell r="N103">
            <v>-2.27517290726081</v>
          </cell>
          <cell r="O103">
            <v>0.608039189739046</v>
          </cell>
          <cell r="P103">
            <v>0.966981295968282</v>
          </cell>
          <cell r="Q103">
            <v>2.68066478880063</v>
          </cell>
          <cell r="R103">
            <v>4.71344605427382</v>
          </cell>
          <cell r="S103">
            <v>-4.14204854201617</v>
          </cell>
          <cell r="T103">
            <v>-0.914111041715728</v>
          </cell>
          <cell r="U103">
            <v>7.17348238293147</v>
          </cell>
          <cell r="V103">
            <v>7.03631388342534</v>
          </cell>
          <cell r="W103">
            <v>2.74022111043554</v>
          </cell>
          <cell r="X103">
            <v>2.39546138940096</v>
          </cell>
          <cell r="Y103">
            <v>-2.45321780695839</v>
          </cell>
          <cell r="Z103">
            <v>-4.20777955778561</v>
          </cell>
          <cell r="AA103">
            <v>-5.02245589131896</v>
          </cell>
          <cell r="AB103">
            <v>-2.11524462466909</v>
          </cell>
          <cell r="AC103">
            <v>3.16600885167946</v>
          </cell>
          <cell r="AD103">
            <v>2.51004939319131</v>
          </cell>
          <cell r="AE103">
            <v>2.24739880342869</v>
          </cell>
          <cell r="AF103">
            <v>3.5405923338982</v>
          </cell>
          <cell r="AG103">
            <v>-1.18657398402064</v>
          </cell>
          <cell r="AH103">
            <v>-0.209584949293912</v>
          </cell>
          <cell r="AI103">
            <v>-0.124952525470249</v>
          </cell>
          <cell r="AJ103">
            <v>-6.03644370728377</v>
          </cell>
          <cell r="AK103">
            <v>3.11915654059381</v>
          </cell>
          <cell r="AL103">
            <v>3.53959425542412</v>
          </cell>
          <cell r="AM103">
            <v>-2.57925470055186</v>
          </cell>
          <cell r="AN103">
            <v>3.21249378117021</v>
          </cell>
          <cell r="AO103">
            <v>-1.00430744368533</v>
          </cell>
          <cell r="AP103">
            <v>1.64147678229898</v>
          </cell>
          <cell r="AQ103">
            <v>0.680885924958474</v>
          </cell>
          <cell r="AR103">
            <v>-3.47804607843103</v>
          </cell>
          <cell r="AS103">
            <v>4.39673696313818</v>
          </cell>
          <cell r="AT103">
            <v>0.024209647086181</v>
          </cell>
          <cell r="AU103">
            <v>1.09873942757388</v>
          </cell>
          <cell r="AV103">
            <v>1.94221972728654</v>
          </cell>
          <cell r="AW103">
            <v>3.65590137304561</v>
          </cell>
          <cell r="AX103">
            <v>3.54784738142897</v>
          </cell>
          <cell r="AY103">
            <v>4.1200466372222</v>
          </cell>
          <cell r="AZ103">
            <v>3.81903550835669</v>
          </cell>
          <cell r="BA103">
            <v>1.9795919274907</v>
          </cell>
          <cell r="BB103">
            <v>-4.46450679395942</v>
          </cell>
          <cell r="BC103">
            <v>1.65230641681642</v>
          </cell>
          <cell r="BD103">
            <v>1.83746455221313</v>
          </cell>
          <cell r="BE103">
            <v>2.20026802592987</v>
          </cell>
          <cell r="BF103">
            <v>0.947637133668763</v>
          </cell>
          <cell r="BG103">
            <v>1.25073936815865</v>
          </cell>
          <cell r="BH103">
            <v>2.04738682049835</v>
          </cell>
          <cell r="BI103">
            <v>2.1235809908339</v>
          </cell>
          <cell r="BJ103">
            <v>3.08361521753868</v>
          </cell>
          <cell r="BK103">
            <v>2.1281635729176</v>
          </cell>
          <cell r="BL103">
            <v>0.982661679905576</v>
          </cell>
          <cell r="BM103">
            <v>-10.4215011539207</v>
          </cell>
          <cell r="BN103">
            <v>10.7628711366222</v>
          </cell>
        </row>
        <row r="104">
          <cell r="A104" t="str">
            <v>Heavily indebted poor countries (HIPC)</v>
          </cell>
          <cell r="B104" t="str">
            <v>HPC</v>
          </cell>
          <cell r="C104" t="str">
            <v>GDP per capita growth (annual %)</v>
          </cell>
          <cell r="D104" t="str">
            <v>NY.GDP.PCAP.KD.ZG</v>
          </cell>
        </row>
        <row r="104">
          <cell r="F104">
            <v>-2.65966079888065</v>
          </cell>
          <cell r="G104">
            <v>4.90120318810308</v>
          </cell>
          <cell r="H104">
            <v>0.296000745615316</v>
          </cell>
          <cell r="I104">
            <v>0.433362853219663</v>
          </cell>
          <cell r="J104">
            <v>1.3940701145599</v>
          </cell>
          <cell r="K104">
            <v>-0.16244760051805</v>
          </cell>
          <cell r="L104">
            <v>-0.78006550324929</v>
          </cell>
          <cell r="M104">
            <v>1.65506032172493</v>
          </cell>
          <cell r="N104">
            <v>1.90771377280879</v>
          </cell>
          <cell r="O104">
            <v>1.82759920761599</v>
          </cell>
          <cell r="P104">
            <v>1.62616017194659</v>
          </cell>
          <cell r="Q104">
            <v>-1.44472226622553</v>
          </cell>
          <cell r="R104">
            <v>0.496877371366807</v>
          </cell>
          <cell r="S104">
            <v>3.05599713840429</v>
          </cell>
          <cell r="T104">
            <v>-0.00202348497998628</v>
          </cell>
          <cell r="U104">
            <v>2.04545789526492</v>
          </cell>
          <cell r="V104">
            <v>1.32666794931818</v>
          </cell>
          <cell r="W104">
            <v>-0.848772446028505</v>
          </cell>
          <cell r="X104">
            <v>-2.33379356100957</v>
          </cell>
          <cell r="Y104">
            <v>-2.27326877707017</v>
          </cell>
          <cell r="Z104">
            <v>0.82051783207902</v>
          </cell>
          <cell r="AA104">
            <v>-1.59944770609903</v>
          </cell>
          <cell r="AB104">
            <v>-1.92903353601709</v>
          </cell>
          <cell r="AC104">
            <v>-1.80637230822003</v>
          </cell>
          <cell r="AD104">
            <v>-1.58761022621545</v>
          </cell>
          <cell r="AE104">
            <v>0.565476822574979</v>
          </cell>
          <cell r="AF104">
            <v>1.02257847426179</v>
          </cell>
          <cell r="AG104">
            <v>-1.8201319919196</v>
          </cell>
          <cell r="AH104">
            <v>-0.493823465704537</v>
          </cell>
          <cell r="AI104">
            <v>-3.54267659362569</v>
          </cell>
          <cell r="AJ104">
            <v>-2.11461479360716</v>
          </cell>
          <cell r="AK104">
            <v>-3.37599574231164</v>
          </cell>
          <cell r="AL104">
            <v>-2.21514995877757</v>
          </cell>
          <cell r="AM104">
            <v>-2.84635729513377</v>
          </cell>
          <cell r="AN104">
            <v>2.02462468221418</v>
          </cell>
          <cell r="AO104">
            <v>2.22176460400301</v>
          </cell>
          <cell r="AP104">
            <v>3.33820634030081</v>
          </cell>
          <cell r="AQ104">
            <v>0.685893176294812</v>
          </cell>
          <cell r="AR104">
            <v>0.238051955714226</v>
          </cell>
          <cell r="AS104">
            <v>0.197659794903132</v>
          </cell>
          <cell r="AT104">
            <v>1.19461896855952</v>
          </cell>
          <cell r="AU104">
            <v>0.630118583878868</v>
          </cell>
          <cell r="AV104">
            <v>1.08003631643567</v>
          </cell>
          <cell r="AW104">
            <v>2.65820277589941</v>
          </cell>
          <cell r="AX104">
            <v>2.66470692700678</v>
          </cell>
          <cell r="AY104">
            <v>3.00459344761606</v>
          </cell>
          <cell r="AZ104">
            <v>2.60145069898911</v>
          </cell>
          <cell r="BA104">
            <v>2.63432319074211</v>
          </cell>
          <cell r="BB104">
            <v>0.404425989849997</v>
          </cell>
          <cell r="BC104">
            <v>3.02032463336501</v>
          </cell>
          <cell r="BD104">
            <v>1.05241218976853</v>
          </cell>
          <cell r="BE104">
            <v>-0.244746285456273</v>
          </cell>
          <cell r="BF104">
            <v>2.61678458455323</v>
          </cell>
          <cell r="BG104">
            <v>2.82940515330914</v>
          </cell>
          <cell r="BH104">
            <v>1.7573295795509</v>
          </cell>
          <cell r="BI104">
            <v>1.51401508170521</v>
          </cell>
          <cell r="BJ104">
            <v>1.93918362861633</v>
          </cell>
          <cell r="BK104">
            <v>1.20716410495707</v>
          </cell>
          <cell r="BL104">
            <v>1.35089007379869</v>
          </cell>
          <cell r="BM104">
            <v>-2.44362693160815</v>
          </cell>
          <cell r="BN104">
            <v>1.86767280408955</v>
          </cell>
        </row>
        <row r="105">
          <cell r="A105" t="str">
            <v>Croatia</v>
          </cell>
          <cell r="B105" t="str">
            <v>HRV</v>
          </cell>
          <cell r="C105" t="str">
            <v>GDP per capita growth (annual %)</v>
          </cell>
          <cell r="D105" t="str">
            <v>NY.GDP.PCAP.KD.ZG</v>
          </cell>
        </row>
        <row r="105">
          <cell r="AO105">
            <v>7.43919337847791</v>
          </cell>
          <cell r="AP105">
            <v>6.65103963920821</v>
          </cell>
          <cell r="AQ105">
            <v>2.26863828908112</v>
          </cell>
          <cell r="AR105">
            <v>-0.447277837566205</v>
          </cell>
          <cell r="AS105">
            <v>3.91552023531145</v>
          </cell>
          <cell r="AT105">
            <v>7.07410478934905</v>
          </cell>
          <cell r="AU105">
            <v>5.65985256761554</v>
          </cell>
          <cell r="AV105">
            <v>5.49590784822061</v>
          </cell>
          <cell r="AW105">
            <v>4.12027874187508</v>
          </cell>
          <cell r="AX105">
            <v>4.17820331914353</v>
          </cell>
          <cell r="AY105">
            <v>4.91367465453139</v>
          </cell>
          <cell r="AZ105">
            <v>4.93574021781123</v>
          </cell>
          <cell r="BA105">
            <v>1.90754889765215</v>
          </cell>
          <cell r="BB105">
            <v>-7.18426866317068</v>
          </cell>
          <cell r="BC105">
            <v>-1.02646183190893</v>
          </cell>
          <cell r="BD105">
            <v>0.260322578556838</v>
          </cell>
          <cell r="BE105">
            <v>-1.97654957124888</v>
          </cell>
          <cell r="BF105">
            <v>-0.0852328371168483</v>
          </cell>
          <cell r="BG105">
            <v>0.0608148413620171</v>
          </cell>
          <cell r="BH105">
            <v>3.37409280662597</v>
          </cell>
          <cell r="BI105">
            <v>4.25801634230318</v>
          </cell>
          <cell r="BJ105">
            <v>4.6631756701545</v>
          </cell>
          <cell r="BK105">
            <v>3.82352734471229</v>
          </cell>
          <cell r="BL105">
            <v>4.05697922398092</v>
          </cell>
          <cell r="BM105">
            <v>-7.70077642700599</v>
          </cell>
          <cell r="BN105">
            <v>14.6606032444125</v>
          </cell>
        </row>
        <row r="106">
          <cell r="A106" t="str">
            <v>Haiti</v>
          </cell>
          <cell r="B106" t="str">
            <v>HTI</v>
          </cell>
          <cell r="C106" t="str">
            <v>GDP per capita growth (annual %)</v>
          </cell>
          <cell r="D106" t="str">
            <v>NY.GDP.PCAP.KD.ZG</v>
          </cell>
        </row>
        <row r="106">
          <cell r="F106">
            <v>-4.79835665006118</v>
          </cell>
          <cell r="G106">
            <v>5.81487503772287</v>
          </cell>
          <cell r="H106">
            <v>-3.77422684574078</v>
          </cell>
          <cell r="I106">
            <v>-3.52785272205605</v>
          </cell>
          <cell r="J106">
            <v>0.216236506370862</v>
          </cell>
          <cell r="K106">
            <v>-2.46727043618401</v>
          </cell>
          <cell r="L106">
            <v>-3.97550278801032</v>
          </cell>
          <cell r="M106">
            <v>1.24847103390766</v>
          </cell>
          <cell r="N106">
            <v>1.91690988362332</v>
          </cell>
          <cell r="O106">
            <v>-1.12610146804568</v>
          </cell>
          <cell r="P106">
            <v>4.66873618783514</v>
          </cell>
          <cell r="Q106">
            <v>-0.696174255641168</v>
          </cell>
          <cell r="R106">
            <v>3.02401204301592</v>
          </cell>
          <cell r="S106">
            <v>3.98120899117436</v>
          </cell>
          <cell r="T106">
            <v>-0.680776664396205</v>
          </cell>
          <cell r="U106">
            <v>6.41137618341736</v>
          </cell>
          <cell r="V106">
            <v>1.69087522578988</v>
          </cell>
          <cell r="W106">
            <v>4.05884954198253</v>
          </cell>
          <cell r="X106">
            <v>5.29691629342919</v>
          </cell>
          <cell r="Y106">
            <v>5.03455171630833</v>
          </cell>
          <cell r="Z106">
            <v>-5.04342442187171</v>
          </cell>
          <cell r="AA106">
            <v>-5.79680480324166</v>
          </cell>
          <cell r="AB106">
            <v>-1.44950432907926</v>
          </cell>
          <cell r="AC106">
            <v>-2.01557679403314</v>
          </cell>
          <cell r="AD106">
            <v>-1.65995537066111</v>
          </cell>
          <cell r="AE106">
            <v>-2.66711831046614</v>
          </cell>
          <cell r="AF106">
            <v>-2.89513966086436</v>
          </cell>
          <cell r="AG106">
            <v>-1.86756612521218</v>
          </cell>
          <cell r="AH106">
            <v>-4.87736500678648</v>
          </cell>
          <cell r="AI106">
            <v>-0.974050304957004</v>
          </cell>
          <cell r="AJ106">
            <v>-0.116246176182429</v>
          </cell>
          <cell r="AK106">
            <v>-7.13245536975251</v>
          </cell>
          <cell r="AL106">
            <v>-7.21609770336151</v>
          </cell>
          <cell r="AM106">
            <v>-13.5910216809333</v>
          </cell>
          <cell r="AN106">
            <v>7.87995982649787</v>
          </cell>
          <cell r="AO106">
            <v>2.25526216156449</v>
          </cell>
          <cell r="AP106">
            <v>0.870659389460982</v>
          </cell>
          <cell r="AQ106">
            <v>0.382382056953261</v>
          </cell>
          <cell r="AR106">
            <v>0.927556831034181</v>
          </cell>
          <cell r="AS106">
            <v>-0.854830502497123</v>
          </cell>
          <cell r="AT106">
            <v>-2.0213885798113</v>
          </cell>
          <cell r="AU106">
            <v>-0.625861055571121</v>
          </cell>
          <cell r="AV106">
            <v>1.78371553786833</v>
          </cell>
          <cell r="AW106">
            <v>-2.92099347495807</v>
          </cell>
          <cell r="AX106">
            <v>1.41088599355008</v>
          </cell>
          <cell r="AY106">
            <v>0.140685216739485</v>
          </cell>
          <cell r="AZ106">
            <v>3.0463698893445</v>
          </cell>
          <cell r="BA106">
            <v>1.04861208345804</v>
          </cell>
          <cell r="BB106">
            <v>4.25333304749573</v>
          </cell>
          <cell r="BC106">
            <v>-7.08601031592265</v>
          </cell>
          <cell r="BD106">
            <v>3.52697219317422</v>
          </cell>
          <cell r="BE106">
            <v>-0.974112645478769</v>
          </cell>
          <cell r="BF106">
            <v>2.82270459321508</v>
          </cell>
          <cell r="BG106">
            <v>0.292192414366326</v>
          </cell>
          <cell r="BH106">
            <v>1.15736312864287</v>
          </cell>
          <cell r="BI106">
            <v>0.455879683871615</v>
          </cell>
          <cell r="BJ106">
            <v>1.18118263013172</v>
          </cell>
          <cell r="BK106">
            <v>0.38072842933046</v>
          </cell>
          <cell r="BL106">
            <v>-2.90574712035101</v>
          </cell>
          <cell r="BM106">
            <v>-4.52549182297372</v>
          </cell>
          <cell r="BN106">
            <v>-2.98218983139884</v>
          </cell>
        </row>
        <row r="107">
          <cell r="A107" t="str">
            <v>Hungary</v>
          </cell>
          <cell r="B107" t="str">
            <v>HUN</v>
          </cell>
          <cell r="C107" t="str">
            <v>GDP per capita growth (annual %)</v>
          </cell>
          <cell r="D107" t="str">
            <v>NY.GDP.PCAP.KD.ZG</v>
          </cell>
        </row>
        <row r="107">
          <cell r="AK107">
            <v>-3.02623555312965</v>
          </cell>
          <cell r="AL107">
            <v>-0.462665223333232</v>
          </cell>
          <cell r="AM107">
            <v>3.08816830829659</v>
          </cell>
          <cell r="AN107">
            <v>1.63091759738204</v>
          </cell>
          <cell r="AO107">
            <v>0.254470904325061</v>
          </cell>
          <cell r="AP107">
            <v>3.35112870237934</v>
          </cell>
          <cell r="AQ107">
            <v>4.14203585715534</v>
          </cell>
          <cell r="AR107">
            <v>3.36340048273229</v>
          </cell>
          <cell r="AS107">
            <v>4.75094689740025</v>
          </cell>
          <cell r="AT107">
            <v>4.3130898194734</v>
          </cell>
          <cell r="AU107">
            <v>5.03995921477069</v>
          </cell>
          <cell r="AV107">
            <v>4.38308342339782</v>
          </cell>
          <cell r="AW107">
            <v>5.23321829122256</v>
          </cell>
          <cell r="AX107">
            <v>4.50290611526903</v>
          </cell>
          <cell r="AY107">
            <v>4.10975962524648</v>
          </cell>
          <cell r="AZ107">
            <v>0.43244538852025</v>
          </cell>
          <cell r="BA107">
            <v>1.18347936814548</v>
          </cell>
          <cell r="BB107">
            <v>-6.45067015776793</v>
          </cell>
          <cell r="BC107">
            <v>1.3118389146489</v>
          </cell>
          <cell r="BD107">
            <v>2.1491957718688</v>
          </cell>
          <cell r="BE107">
            <v>-0.746488355913286</v>
          </cell>
          <cell r="BF107">
            <v>2.08709319001119</v>
          </cell>
          <cell r="BG107">
            <v>4.50486061496011</v>
          </cell>
          <cell r="BH107">
            <v>3.9502169101093</v>
          </cell>
          <cell r="BI107">
            <v>2.49398511598645</v>
          </cell>
          <cell r="BJ107">
            <v>4.54613560054244</v>
          </cell>
          <cell r="BK107">
            <v>5.4931633015081</v>
          </cell>
          <cell r="BL107">
            <v>4.60139046418905</v>
          </cell>
          <cell r="BM107">
            <v>-4.25753087861584</v>
          </cell>
          <cell r="BN107">
            <v>7.54069889798157</v>
          </cell>
        </row>
        <row r="108">
          <cell r="A108" t="str">
            <v>IBRD only</v>
          </cell>
          <cell r="B108" t="str">
            <v>IBD</v>
          </cell>
          <cell r="C108" t="str">
            <v>GDP per capita growth (annual %)</v>
          </cell>
          <cell r="D108" t="str">
            <v>NY.GDP.PCAP.KD.ZG</v>
          </cell>
        </row>
        <row r="108">
          <cell r="F108">
            <v>0.00707734313370167</v>
          </cell>
          <cell r="G108">
            <v>1.30980752302663</v>
          </cell>
          <cell r="H108">
            <v>2.23516801537502</v>
          </cell>
          <cell r="I108">
            <v>5.58897531374495</v>
          </cell>
          <cell r="J108">
            <v>3.64189889191849</v>
          </cell>
          <cell r="K108">
            <v>3.09522848796131</v>
          </cell>
          <cell r="L108">
            <v>1.7831760251411</v>
          </cell>
          <cell r="M108">
            <v>3.55174227940624</v>
          </cell>
          <cell r="N108">
            <v>5.39836874715951</v>
          </cell>
          <cell r="O108">
            <v>5.26413355329271</v>
          </cell>
          <cell r="P108">
            <v>3.88346640989705</v>
          </cell>
          <cell r="Q108">
            <v>4.20097427242186</v>
          </cell>
          <cell r="R108">
            <v>4.81126266513148</v>
          </cell>
          <cell r="S108">
            <v>3.35768740722364</v>
          </cell>
          <cell r="T108">
            <v>2.63812720265318</v>
          </cell>
          <cell r="U108">
            <v>4.04785282899915</v>
          </cell>
          <cell r="V108">
            <v>2.69061677782211</v>
          </cell>
          <cell r="W108">
            <v>2.19038152060556</v>
          </cell>
          <cell r="X108">
            <v>2.80414218912652</v>
          </cell>
          <cell r="Y108">
            <v>3.30001248443028</v>
          </cell>
          <cell r="Z108">
            <v>0.504833282776815</v>
          </cell>
          <cell r="AA108">
            <v>0.915179819673952</v>
          </cell>
          <cell r="AB108">
            <v>0.112769918871408</v>
          </cell>
          <cell r="AC108">
            <v>3.13603925345645</v>
          </cell>
          <cell r="AD108">
            <v>2.58923892577403</v>
          </cell>
          <cell r="AE108">
            <v>2.31399531258194</v>
          </cell>
          <cell r="AF108">
            <v>3.1234343885055</v>
          </cell>
          <cell r="AG108">
            <v>2.15270450252576</v>
          </cell>
          <cell r="AH108">
            <v>1.41257815723731</v>
          </cell>
          <cell r="AI108">
            <v>0.234501332790643</v>
          </cell>
          <cell r="AJ108">
            <v>-0.387959617672337</v>
          </cell>
          <cell r="AK108">
            <v>0.160666356635204</v>
          </cell>
          <cell r="AL108">
            <v>2.2421268847378</v>
          </cell>
          <cell r="AM108">
            <v>2.22127247742776</v>
          </cell>
          <cell r="AN108">
            <v>2.62373645376658</v>
          </cell>
          <cell r="AO108">
            <v>4.12135731361434</v>
          </cell>
          <cell r="AP108">
            <v>3.94104453472204</v>
          </cell>
          <cell r="AQ108">
            <v>1.28481276943408</v>
          </cell>
          <cell r="AR108">
            <v>2.49359496208035</v>
          </cell>
          <cell r="AS108">
            <v>4.65823863814991</v>
          </cell>
          <cell r="AT108">
            <v>2.46243564542661</v>
          </cell>
          <cell r="AU108">
            <v>3.46208629798869</v>
          </cell>
          <cell r="AV108">
            <v>4.85114200394227</v>
          </cell>
          <cell r="AW108">
            <v>6.54829871939089</v>
          </cell>
          <cell r="AX108">
            <v>6.10615791737403</v>
          </cell>
          <cell r="AY108">
            <v>7.17530415326313</v>
          </cell>
          <cell r="AZ108">
            <v>7.90891366359662</v>
          </cell>
          <cell r="BA108">
            <v>4.88587867625343</v>
          </cell>
          <cell r="BB108">
            <v>1.8688436053377</v>
          </cell>
          <cell r="BC108">
            <v>6.79131994460134</v>
          </cell>
          <cell r="BD108">
            <v>5.31251871775551</v>
          </cell>
          <cell r="BE108">
            <v>4.37358819462862</v>
          </cell>
          <cell r="BF108">
            <v>4.19245221695049</v>
          </cell>
          <cell r="BG108">
            <v>3.74230737975816</v>
          </cell>
          <cell r="BH108">
            <v>3.42781710546345</v>
          </cell>
          <cell r="BI108">
            <v>3.62788045939182</v>
          </cell>
          <cell r="BJ108">
            <v>4.25060138988795</v>
          </cell>
          <cell r="BK108">
            <v>4.00908459510197</v>
          </cell>
          <cell r="BL108">
            <v>3.15864695124802</v>
          </cell>
          <cell r="BM108">
            <v>-2.1840716478056</v>
          </cell>
          <cell r="BN108">
            <v>6.41225326011474</v>
          </cell>
        </row>
        <row r="109">
          <cell r="A109" t="str">
            <v>IDA &amp; IBRD total</v>
          </cell>
          <cell r="B109" t="str">
            <v>IBT</v>
          </cell>
          <cell r="C109" t="str">
            <v>GDP per capita growth (annual %)</v>
          </cell>
          <cell r="D109" t="str">
            <v>NY.GDP.PCAP.KD.ZG</v>
          </cell>
        </row>
        <row r="109">
          <cell r="F109">
            <v>-0.208154183898785</v>
          </cell>
          <cell r="G109">
            <v>1.61802369074782</v>
          </cell>
          <cell r="H109">
            <v>2.20805189627407</v>
          </cell>
          <cell r="I109">
            <v>5.08497309315661</v>
          </cell>
          <cell r="J109">
            <v>3.35912442418417</v>
          </cell>
          <cell r="K109">
            <v>2.39848389471278</v>
          </cell>
          <cell r="L109">
            <v>0.744896109587785</v>
          </cell>
          <cell r="M109">
            <v>3.20353855051059</v>
          </cell>
          <cell r="N109">
            <v>5.54007333639387</v>
          </cell>
          <cell r="O109">
            <v>5.60871572179025</v>
          </cell>
          <cell r="P109">
            <v>3.87803923347086</v>
          </cell>
          <cell r="Q109">
            <v>3.5064075705006</v>
          </cell>
          <cell r="R109">
            <v>4.38347563155837</v>
          </cell>
          <cell r="S109">
            <v>3.56288134533216</v>
          </cell>
          <cell r="T109">
            <v>1.89354547965017</v>
          </cell>
          <cell r="U109">
            <v>3.92082969651651</v>
          </cell>
          <cell r="V109">
            <v>2.51797905521865</v>
          </cell>
          <cell r="W109">
            <v>1.63559212218462</v>
          </cell>
          <cell r="X109">
            <v>2.51120693499838</v>
          </cell>
          <cell r="Y109">
            <v>2.93755789324376</v>
          </cell>
          <cell r="Z109">
            <v>0.00504355266886591</v>
          </cell>
          <cell r="AA109">
            <v>0.432894042606264</v>
          </cell>
          <cell r="AB109">
            <v>-0.375547159076561</v>
          </cell>
          <cell r="AC109">
            <v>2.56178305462787</v>
          </cell>
          <cell r="AD109">
            <v>2.35819515280488</v>
          </cell>
          <cell r="AE109">
            <v>2.01584013778549</v>
          </cell>
          <cell r="AF109">
            <v>2.82174259028247</v>
          </cell>
          <cell r="AG109">
            <v>2.03418314943873</v>
          </cell>
          <cell r="AH109">
            <v>1.13623614234733</v>
          </cell>
          <cell r="AI109">
            <v>0.194457617357742</v>
          </cell>
          <cell r="AJ109">
            <v>-0.546052937132401</v>
          </cell>
          <cell r="AK109">
            <v>-0.0360892716943084</v>
          </cell>
          <cell r="AL109">
            <v>1.74466801462181</v>
          </cell>
          <cell r="AM109">
            <v>1.7329755747635</v>
          </cell>
          <cell r="AN109">
            <v>2.32788397533035</v>
          </cell>
          <cell r="AO109">
            <v>3.81265731269716</v>
          </cell>
          <cell r="AP109">
            <v>3.5723002505061</v>
          </cell>
          <cell r="AQ109">
            <v>1.10126012461795</v>
          </cell>
          <cell r="AR109">
            <v>2.15769267889918</v>
          </cell>
          <cell r="AS109">
            <v>4.21098794270929</v>
          </cell>
          <cell r="AT109">
            <v>2.24488246067398</v>
          </cell>
          <cell r="AU109">
            <v>3.23584430199479</v>
          </cell>
          <cell r="AV109">
            <v>4.46589367165402</v>
          </cell>
          <cell r="AW109">
            <v>6.15706583989386</v>
          </cell>
          <cell r="AX109">
            <v>5.70304772002737</v>
          </cell>
          <cell r="AY109">
            <v>6.67664570767894</v>
          </cell>
          <cell r="AZ109">
            <v>7.34576840024484</v>
          </cell>
          <cell r="BA109">
            <v>4.49208552931195</v>
          </cell>
          <cell r="BB109">
            <v>1.7103800510987</v>
          </cell>
          <cell r="BC109">
            <v>6.32842774364273</v>
          </cell>
          <cell r="BD109">
            <v>4.80649224135941</v>
          </cell>
          <cell r="BE109">
            <v>3.87353045871689</v>
          </cell>
          <cell r="BF109">
            <v>3.8907514555063</v>
          </cell>
          <cell r="BG109">
            <v>3.4895283337562</v>
          </cell>
          <cell r="BH109">
            <v>3.02313407765058</v>
          </cell>
          <cell r="BI109">
            <v>3.18830520070188</v>
          </cell>
          <cell r="BJ109">
            <v>3.80504766170905</v>
          </cell>
          <cell r="BK109">
            <v>3.60471083519866</v>
          </cell>
          <cell r="BL109">
            <v>2.78390474581289</v>
          </cell>
          <cell r="BM109">
            <v>-2.47496885516888</v>
          </cell>
          <cell r="BN109">
            <v>5.76018079138044</v>
          </cell>
        </row>
        <row r="110">
          <cell r="A110" t="str">
            <v>IDA total</v>
          </cell>
          <cell r="B110" t="str">
            <v>IDA</v>
          </cell>
          <cell r="C110" t="str">
            <v>GDP per capita growth (annual %)</v>
          </cell>
          <cell r="D110" t="str">
            <v>NY.GDP.PCAP.KD.ZG</v>
          </cell>
        </row>
        <row r="110">
          <cell r="F110">
            <v>-1.27942264434981</v>
          </cell>
          <cell r="G110">
            <v>3.46961130743959</v>
          </cell>
          <cell r="H110">
            <v>2.07717300000347</v>
          </cell>
          <cell r="I110">
            <v>2.30665576604095</v>
          </cell>
          <cell r="J110">
            <v>1.78091157243152</v>
          </cell>
          <cell r="K110">
            <v>-1.66975552524761</v>
          </cell>
          <cell r="L110">
            <v>-5.63636944252167</v>
          </cell>
          <cell r="M110">
            <v>1.00128031950058</v>
          </cell>
          <cell r="N110">
            <v>6.6100813658544</v>
          </cell>
          <cell r="O110">
            <v>8.01126200453781</v>
          </cell>
          <cell r="P110">
            <v>3.90061726781016</v>
          </cell>
          <cell r="Q110">
            <v>-0.950993002544848</v>
          </cell>
          <cell r="R110">
            <v>1.56655538969184</v>
          </cell>
          <cell r="S110">
            <v>5.17211691500717</v>
          </cell>
          <cell r="T110">
            <v>-3.01105202432164</v>
          </cell>
          <cell r="U110">
            <v>3.3222947175344</v>
          </cell>
          <cell r="V110">
            <v>1.64581075407875</v>
          </cell>
          <cell r="W110">
            <v>-1.97210290309563</v>
          </cell>
          <cell r="X110">
            <v>0.784503580946478</v>
          </cell>
          <cell r="Y110">
            <v>0.700040228140921</v>
          </cell>
          <cell r="Z110">
            <v>-3.3447912021898</v>
          </cell>
          <cell r="AA110">
            <v>-2.82672370650636</v>
          </cell>
          <cell r="AB110">
            <v>-3.71300214738255</v>
          </cell>
          <cell r="AC110">
            <v>-1.4908330630707</v>
          </cell>
          <cell r="AD110">
            <v>1.11454671338869</v>
          </cell>
          <cell r="AE110">
            <v>0.207056538309388</v>
          </cell>
          <cell r="AF110">
            <v>0.990149717858031</v>
          </cell>
          <cell r="AG110">
            <v>1.77699793091037</v>
          </cell>
          <cell r="AH110">
            <v>-0.37901872756747</v>
          </cell>
          <cell r="AI110">
            <v>1.00628022030011</v>
          </cell>
          <cell r="AJ110">
            <v>-0.862155428914136</v>
          </cell>
          <cell r="AK110">
            <v>-0.629364533680885</v>
          </cell>
          <cell r="AL110">
            <v>-1.80770492232016</v>
          </cell>
          <cell r="AM110">
            <v>-1.74812762797639</v>
          </cell>
          <cell r="AN110">
            <v>0.870231158148599</v>
          </cell>
          <cell r="AO110">
            <v>2.25973927159106</v>
          </cell>
          <cell r="AP110">
            <v>1.37534299042268</v>
          </cell>
          <cell r="AQ110">
            <v>0.873873779146891</v>
          </cell>
          <cell r="AR110">
            <v>0.334882093818862</v>
          </cell>
          <cell r="AS110">
            <v>1.31729468674307</v>
          </cell>
          <cell r="AT110">
            <v>1.92659902436183</v>
          </cell>
          <cell r="AU110">
            <v>2.89580137092061</v>
          </cell>
          <cell r="AV110">
            <v>2.44659748688798</v>
          </cell>
          <cell r="AW110">
            <v>4.14840329072416</v>
          </cell>
          <cell r="AX110">
            <v>3.58587344743275</v>
          </cell>
          <cell r="AY110">
            <v>3.56013759785823</v>
          </cell>
          <cell r="AZ110">
            <v>3.5360685300974</v>
          </cell>
          <cell r="BA110">
            <v>2.56198640694699</v>
          </cell>
          <cell r="BB110">
            <v>2.483989750783</v>
          </cell>
          <cell r="BC110">
            <v>3.74407928469</v>
          </cell>
          <cell r="BD110">
            <v>1.57648429299475</v>
          </cell>
          <cell r="BE110">
            <v>0.490392354852958</v>
          </cell>
          <cell r="BF110">
            <v>2.91635325471424</v>
          </cell>
          <cell r="BG110">
            <v>3.20783582617298</v>
          </cell>
          <cell r="BH110">
            <v>1.00957967635171</v>
          </cell>
          <cell r="BI110">
            <v>0.859202805401623</v>
          </cell>
          <cell r="BJ110">
            <v>1.49028031281392</v>
          </cell>
          <cell r="BK110">
            <v>2.01155758842762</v>
          </cell>
          <cell r="BL110">
            <v>1.74059009358156</v>
          </cell>
          <cell r="BM110">
            <v>-2.43584854132196</v>
          </cell>
          <cell r="BN110">
            <v>1.7748879491396</v>
          </cell>
        </row>
        <row r="111">
          <cell r="A111" t="str">
            <v>IDA blend</v>
          </cell>
          <cell r="B111" t="str">
            <v>IDB</v>
          </cell>
          <cell r="C111" t="str">
            <v>GDP per capita growth (annual %)</v>
          </cell>
          <cell r="D111" t="str">
            <v>NY.GDP.PCAP.KD.ZG</v>
          </cell>
        </row>
        <row r="111">
          <cell r="F111">
            <v>-1.08162085203922</v>
          </cell>
          <cell r="G111">
            <v>1.86610445980004</v>
          </cell>
          <cell r="H111">
            <v>5.31701163236072</v>
          </cell>
          <cell r="I111">
            <v>2.56670908453538</v>
          </cell>
          <cell r="J111">
            <v>3.01134158129919</v>
          </cell>
          <cell r="K111">
            <v>-2.82966676467561</v>
          </cell>
          <cell r="L111">
            <v>-10.4011035349117</v>
          </cell>
          <cell r="M111">
            <v>-0.396433989315639</v>
          </cell>
          <cell r="N111">
            <v>12.9835315400516</v>
          </cell>
          <cell r="O111">
            <v>15.0074942914536</v>
          </cell>
          <cell r="P111">
            <v>7.91021934041541</v>
          </cell>
          <cell r="Q111">
            <v>1.40087467421699</v>
          </cell>
          <cell r="R111">
            <v>2.86477079609875</v>
          </cell>
          <cell r="S111">
            <v>5.65826880805531</v>
          </cell>
          <cell r="T111">
            <v>-4.90233261280957</v>
          </cell>
          <cell r="U111">
            <v>3.27071505952283</v>
          </cell>
          <cell r="V111">
            <v>2.10860918376351</v>
          </cell>
          <cell r="W111">
            <v>-3.63524615359808</v>
          </cell>
          <cell r="X111">
            <v>2.76446725818131</v>
          </cell>
          <cell r="Y111">
            <v>2.30606799552416</v>
          </cell>
          <cell r="Z111">
            <v>-7.20867674826425</v>
          </cell>
          <cell r="AA111">
            <v>-4.13567954844348</v>
          </cell>
          <cell r="AB111">
            <v>-5.98064040978143</v>
          </cell>
          <cell r="AC111">
            <v>-1.39684098709576</v>
          </cell>
          <cell r="AD111">
            <v>2.99167557698911</v>
          </cell>
          <cell r="AE111">
            <v>-0.147752518149986</v>
          </cell>
          <cell r="AF111">
            <v>0.763368700425389</v>
          </cell>
          <cell r="AG111">
            <v>3.32749872124758</v>
          </cell>
          <cell r="AH111">
            <v>0.147711802547448</v>
          </cell>
          <cell r="AI111">
            <v>3.50537974936675</v>
          </cell>
          <cell r="AJ111">
            <v>-0.800110196359697</v>
          </cell>
          <cell r="AK111">
            <v>0.195382910119022</v>
          </cell>
          <cell r="AL111">
            <v>-2.85214894518856</v>
          </cell>
          <cell r="AM111">
            <v>-1.74142789034407</v>
          </cell>
          <cell r="AN111">
            <v>-0.652042510423286</v>
          </cell>
          <cell r="AO111">
            <v>1.96174274866692</v>
          </cell>
          <cell r="AP111">
            <v>-0.574149117083209</v>
          </cell>
          <cell r="AQ111">
            <v>0.140348213851027</v>
          </cell>
          <cell r="AR111">
            <v>-0.37110782433551</v>
          </cell>
          <cell r="AS111">
            <v>1.18700509261218</v>
          </cell>
          <cell r="AT111">
            <v>1.91203430366885</v>
          </cell>
          <cell r="AU111">
            <v>4.59693652742739</v>
          </cell>
          <cell r="AV111">
            <v>2.69537864550891</v>
          </cell>
          <cell r="AW111">
            <v>5.04911536575348</v>
          </cell>
          <cell r="AX111">
            <v>3.51614958282933</v>
          </cell>
          <cell r="AY111">
            <v>3.34159397296057</v>
          </cell>
          <cell r="AZ111">
            <v>3.29741040020357</v>
          </cell>
          <cell r="BA111">
            <v>1.64072412881768</v>
          </cell>
          <cell r="BB111">
            <v>3.39824296166924</v>
          </cell>
          <cell r="BC111">
            <v>3.54508191247255</v>
          </cell>
          <cell r="BD111">
            <v>2.17816874027667</v>
          </cell>
          <cell r="BE111">
            <v>2.1553120987257</v>
          </cell>
          <cell r="BF111">
            <v>3.10229081913029</v>
          </cell>
          <cell r="BG111">
            <v>3.41178412527228</v>
          </cell>
          <cell r="BH111">
            <v>1.44417584652921</v>
          </cell>
          <cell r="BI111">
            <v>-0.621879487807448</v>
          </cell>
          <cell r="BJ111">
            <v>0.237984859623694</v>
          </cell>
          <cell r="BK111">
            <v>1.40782410391218</v>
          </cell>
          <cell r="BL111">
            <v>0.464640682552513</v>
          </cell>
          <cell r="BM111">
            <v>-3.55878229762806</v>
          </cell>
          <cell r="BN111">
            <v>2.63138961253443</v>
          </cell>
        </row>
        <row r="112">
          <cell r="A112" t="str">
            <v>Indonesia</v>
          </cell>
          <cell r="B112" t="str">
            <v>IDN</v>
          </cell>
          <cell r="C112" t="str">
            <v>GDP per capita growth (annual %)</v>
          </cell>
          <cell r="D112" t="str">
            <v>NY.GDP.PCAP.KD.ZG</v>
          </cell>
        </row>
        <row r="112">
          <cell r="F112">
            <v>2.98578889766456</v>
          </cell>
          <cell r="G112">
            <v>-0.821874197638621</v>
          </cell>
          <cell r="H112">
            <v>-4.80615857165361</v>
          </cell>
          <cell r="I112">
            <v>0.791338115746171</v>
          </cell>
          <cell r="J112">
            <v>-1.61044505454971</v>
          </cell>
          <cell r="K112">
            <v>0.039260868045929</v>
          </cell>
          <cell r="L112">
            <v>-1.33942233567981</v>
          </cell>
          <cell r="M112">
            <v>7.94362249062763</v>
          </cell>
          <cell r="N112">
            <v>3.97522189600261</v>
          </cell>
          <cell r="O112">
            <v>4.71137592597304</v>
          </cell>
          <cell r="P112">
            <v>4.22132381394445</v>
          </cell>
          <cell r="Q112">
            <v>4.26287266857975</v>
          </cell>
          <cell r="R112">
            <v>5.33402017508151</v>
          </cell>
          <cell r="S112">
            <v>4.52229180029475</v>
          </cell>
          <cell r="T112">
            <v>2.97414774260017</v>
          </cell>
          <cell r="U112">
            <v>4.45298153211913</v>
          </cell>
          <cell r="V112">
            <v>5.6531474173504</v>
          </cell>
          <cell r="W112">
            <v>4.32909113679575</v>
          </cell>
          <cell r="X112">
            <v>4.62211205307801</v>
          </cell>
          <cell r="Y112">
            <v>7.43516815581029</v>
          </cell>
          <cell r="Z112">
            <v>5.38413263721054</v>
          </cell>
          <cell r="AA112">
            <v>-0.0894312301144851</v>
          </cell>
          <cell r="AB112">
            <v>2.0560818867213</v>
          </cell>
          <cell r="AC112">
            <v>4.51764648154884</v>
          </cell>
          <cell r="AD112">
            <v>0.314766026970915</v>
          </cell>
          <cell r="AE112">
            <v>3.63855045433117</v>
          </cell>
          <cell r="AF112">
            <v>2.96456822743136</v>
          </cell>
          <cell r="AG112">
            <v>3.65177531699894</v>
          </cell>
          <cell r="AH112">
            <v>5.83134078299179</v>
          </cell>
          <cell r="AI112">
            <v>5.33046300606807</v>
          </cell>
          <cell r="AJ112">
            <v>4.93723820503607</v>
          </cell>
          <cell r="AK112">
            <v>4.7118310538129</v>
          </cell>
          <cell r="AL112">
            <v>4.76022443907142</v>
          </cell>
          <cell r="AM112">
            <v>5.83952070424054</v>
          </cell>
          <cell r="AN112">
            <v>6.56220537375599</v>
          </cell>
          <cell r="AO112">
            <v>6.21792800785018</v>
          </cell>
          <cell r="AP112">
            <v>3.18987137814375</v>
          </cell>
          <cell r="AQ112">
            <v>-14.3505560153507</v>
          </cell>
          <cell r="AR112">
            <v>-0.605436819380117</v>
          </cell>
          <cell r="AS112">
            <v>3.4822106064327</v>
          </cell>
          <cell r="AT112">
            <v>2.23517969770081</v>
          </cell>
          <cell r="AU112">
            <v>3.09063592759024</v>
          </cell>
          <cell r="AV112">
            <v>3.37653282694683</v>
          </cell>
          <cell r="AW112">
            <v>3.63090879087639</v>
          </cell>
          <cell r="AX112">
            <v>4.28959148389987</v>
          </cell>
          <cell r="AY112">
            <v>4.10751435473269</v>
          </cell>
          <cell r="AZ112">
            <v>4.94646813828543</v>
          </cell>
          <cell r="BA112">
            <v>4.62003367541941</v>
          </cell>
          <cell r="BB112">
            <v>3.2473282384732</v>
          </cell>
          <cell r="BC112">
            <v>4.81227306756668</v>
          </cell>
          <cell r="BD112">
            <v>4.74831853260665</v>
          </cell>
          <cell r="BE112">
            <v>4.60648552222868</v>
          </cell>
          <cell r="BF112">
            <v>4.15142822863413</v>
          </cell>
          <cell r="BG112">
            <v>3.63907230281121</v>
          </cell>
          <cell r="BH112">
            <v>3.55506249544388</v>
          </cell>
          <cell r="BI112">
            <v>3.75883733214852</v>
          </cell>
          <cell r="BJ112">
            <v>3.84119726442658</v>
          </cell>
          <cell r="BK112">
            <v>3.98782486089075</v>
          </cell>
          <cell r="BL112">
            <v>3.87255979040009</v>
          </cell>
          <cell r="BM112">
            <v>-3.10265171941667</v>
          </cell>
          <cell r="BN112">
            <v>2.62635680078482</v>
          </cell>
        </row>
        <row r="113">
          <cell r="A113" t="str">
            <v>IDA only</v>
          </cell>
          <cell r="B113" t="str">
            <v>IDX</v>
          </cell>
          <cell r="C113" t="str">
            <v>GDP per capita growth (annual %)</v>
          </cell>
          <cell r="D113" t="str">
            <v>NY.GDP.PCAP.KD.ZG</v>
          </cell>
        </row>
        <row r="113">
          <cell r="G113">
            <v>4.8598183927231</v>
          </cell>
          <cell r="H113">
            <v>-0.64228259557521</v>
          </cell>
          <cell r="I113">
            <v>2.07685732550496</v>
          </cell>
          <cell r="J113">
            <v>0.685804247859224</v>
          </cell>
          <cell r="K113">
            <v>-0.59937761358735</v>
          </cell>
          <cell r="L113">
            <v>-1.37700028619233</v>
          </cell>
          <cell r="M113">
            <v>2.12098810707411</v>
          </cell>
          <cell r="N113">
            <v>1.62865371696792</v>
          </cell>
          <cell r="O113">
            <v>1.9000883303796</v>
          </cell>
          <cell r="P113">
            <v>-0.0985156256904816</v>
          </cell>
          <cell r="Q113">
            <v>-3.55173207481472</v>
          </cell>
          <cell r="R113">
            <v>-0.0349045075793555</v>
          </cell>
          <cell r="S113">
            <v>4.41833418435871</v>
          </cell>
          <cell r="T113">
            <v>-0.996391204031056</v>
          </cell>
          <cell r="U113">
            <v>3.15154279687336</v>
          </cell>
          <cell r="V113">
            <v>0.872891651175763</v>
          </cell>
          <cell r="W113">
            <v>-0.284999617032739</v>
          </cell>
          <cell r="X113">
            <v>-1.70411331321291</v>
          </cell>
          <cell r="Y113">
            <v>-1.46527071613632</v>
          </cell>
          <cell r="Z113">
            <v>1.12846875061206</v>
          </cell>
          <cell r="AA113">
            <v>-1.60361633558828</v>
          </cell>
          <cell r="AB113">
            <v>-1.53700879064932</v>
          </cell>
          <cell r="AC113">
            <v>-1.71564442507153</v>
          </cell>
          <cell r="AD113">
            <v>-0.854536501913401</v>
          </cell>
          <cell r="AE113">
            <v>0.446332562290692</v>
          </cell>
          <cell r="AF113">
            <v>1.11240338482884</v>
          </cell>
          <cell r="AG113">
            <v>0.0258259056963368</v>
          </cell>
          <cell r="AH113">
            <v>-1.0035097627685</v>
          </cell>
          <cell r="AI113">
            <v>-1.72907761122558</v>
          </cell>
          <cell r="AJ113">
            <v>-0.924434238239286</v>
          </cell>
          <cell r="AK113">
            <v>-1.47647836169753</v>
          </cell>
          <cell r="AL113">
            <v>-0.66256039353371</v>
          </cell>
          <cell r="AM113">
            <v>-1.72613998918146</v>
          </cell>
          <cell r="AN113">
            <v>2.44831352886419</v>
          </cell>
          <cell r="AO113">
            <v>2.54752544451813</v>
          </cell>
          <cell r="AP113">
            <v>3.27407820901213</v>
          </cell>
          <cell r="AQ113">
            <v>1.54299645198688</v>
          </cell>
          <cell r="AR113">
            <v>0.983976311014317</v>
          </cell>
          <cell r="AS113">
            <v>1.43847530213765</v>
          </cell>
          <cell r="AT113">
            <v>1.96025803604812</v>
          </cell>
          <cell r="AU113">
            <v>1.36594647754207</v>
          </cell>
          <cell r="AV113">
            <v>2.25130927914256</v>
          </cell>
          <cell r="AW113">
            <v>3.336285161224</v>
          </cell>
          <cell r="AX113">
            <v>3.66995898338381</v>
          </cell>
          <cell r="AY113">
            <v>3.77034306814284</v>
          </cell>
          <cell r="AZ113">
            <v>3.7490596923229</v>
          </cell>
          <cell r="BA113">
            <v>3.40461186691921</v>
          </cell>
          <cell r="BB113">
            <v>1.63023880526679</v>
          </cell>
          <cell r="BC113">
            <v>3.86638249905353</v>
          </cell>
          <cell r="BD113">
            <v>0.963835219517065</v>
          </cell>
          <cell r="BE113">
            <v>-1.09955048106298</v>
          </cell>
          <cell r="BF113">
            <v>2.68761386006287</v>
          </cell>
          <cell r="BG113">
            <v>2.96552294301915</v>
          </cell>
          <cell r="BH113">
            <v>0.553067339025176</v>
          </cell>
          <cell r="BI113">
            <v>2.2749725511636</v>
          </cell>
          <cell r="BJ113">
            <v>2.66182340473186</v>
          </cell>
          <cell r="BK113">
            <v>2.56509924078256</v>
          </cell>
          <cell r="BL113">
            <v>2.90947977655969</v>
          </cell>
          <cell r="BM113">
            <v>-1.40974496928904</v>
          </cell>
          <cell r="BN113">
            <v>1.02449736694848</v>
          </cell>
        </row>
        <row r="114">
          <cell r="A114" t="str">
            <v>Isle of Man</v>
          </cell>
          <cell r="B114" t="str">
            <v>IMN</v>
          </cell>
          <cell r="C114" t="str">
            <v>GDP per capita growth (annual %)</v>
          </cell>
          <cell r="D114" t="str">
            <v>NY.GDP.PCAP.KD.ZG</v>
          </cell>
        </row>
        <row r="114">
          <cell r="AD114">
            <v>-0.307538958099883</v>
          </cell>
          <cell r="AE114">
            <v>17.4194277249057</v>
          </cell>
          <cell r="AF114">
            <v>7.78689762749407</v>
          </cell>
          <cell r="AG114">
            <v>9.4405509540715</v>
          </cell>
          <cell r="AH114">
            <v>4.78429744805808</v>
          </cell>
          <cell r="AI114">
            <v>2.6617904685053</v>
          </cell>
          <cell r="AJ114">
            <v>0.693917207776934</v>
          </cell>
          <cell r="AK114">
            <v>0.327559942108181</v>
          </cell>
          <cell r="AL114">
            <v>2.35725237178275</v>
          </cell>
          <cell r="AM114">
            <v>3.66476076556835</v>
          </cell>
          <cell r="AN114">
            <v>3.61896041255881</v>
          </cell>
          <cell r="AO114">
            <v>6.59026052021825</v>
          </cell>
          <cell r="AP114">
            <v>7.17799335105205</v>
          </cell>
          <cell r="AQ114">
            <v>11.8566368649201</v>
          </cell>
          <cell r="AR114">
            <v>12.1140978005793</v>
          </cell>
          <cell r="AS114">
            <v>4.00534059335642</v>
          </cell>
          <cell r="AT114">
            <v>4.36237051312361</v>
          </cell>
          <cell r="AU114">
            <v>5.37147603017986</v>
          </cell>
          <cell r="AV114">
            <v>5.24744511238472</v>
          </cell>
          <cell r="AW114">
            <v>4.35723882084238</v>
          </cell>
          <cell r="AX114">
            <v>4.87388000427799</v>
          </cell>
          <cell r="AY114">
            <v>6.38824842372352</v>
          </cell>
          <cell r="AZ114">
            <v>6.03502801599399</v>
          </cell>
          <cell r="BA114">
            <v>3.50702846761897</v>
          </cell>
          <cell r="BB114">
            <v>1.05454583131494</v>
          </cell>
          <cell r="BC114">
            <v>2.81875727132181</v>
          </cell>
          <cell r="BD114">
            <v>1.96034760175388</v>
          </cell>
          <cell r="BE114">
            <v>7.75437875437544</v>
          </cell>
          <cell r="BF114">
            <v>4.82248063299942</v>
          </cell>
          <cell r="BG114">
            <v>5.7812874881968</v>
          </cell>
          <cell r="BH114">
            <v>-0.0794110139410833</v>
          </cell>
          <cell r="BI114">
            <v>6.87013528451821</v>
          </cell>
          <cell r="BJ114">
            <v>4.29564904515934</v>
          </cell>
          <cell r="BK114">
            <v>1.65050263205406</v>
          </cell>
          <cell r="BL114">
            <v>-0.356701748502758</v>
          </cell>
        </row>
        <row r="115">
          <cell r="A115" t="str">
            <v>India</v>
          </cell>
          <cell r="B115" t="str">
            <v>IND</v>
          </cell>
          <cell r="C115" t="str">
            <v>GDP per capita growth (annual %)</v>
          </cell>
          <cell r="D115" t="str">
            <v>NY.GDP.PCAP.KD.ZG</v>
          </cell>
        </row>
        <row r="115">
          <cell r="F115">
            <v>1.67048184373182</v>
          </cell>
          <cell r="G115">
            <v>0.860769632178446</v>
          </cell>
          <cell r="H115">
            <v>3.83641409789735</v>
          </cell>
          <cell r="I115">
            <v>5.24991183219589</v>
          </cell>
          <cell r="J115">
            <v>-4.64015621647454</v>
          </cell>
          <cell r="K115">
            <v>-2.11610538398452</v>
          </cell>
          <cell r="L115">
            <v>5.59463359083901</v>
          </cell>
          <cell r="M115">
            <v>1.22622320720862</v>
          </cell>
          <cell r="N115">
            <v>4.269854861166</v>
          </cell>
          <cell r="O115">
            <v>2.86436148600433</v>
          </cell>
          <cell r="P115">
            <v>-0.626350147062567</v>
          </cell>
          <cell r="Q115">
            <v>-2.81562795123209</v>
          </cell>
          <cell r="R115">
            <v>0.919173974745277</v>
          </cell>
          <cell r="S115">
            <v>-1.14691248089116</v>
          </cell>
          <cell r="T115">
            <v>6.64490516603895</v>
          </cell>
          <cell r="U115">
            <v>-0.653096222836538</v>
          </cell>
          <cell r="V115">
            <v>4.82517744197312</v>
          </cell>
          <cell r="W115">
            <v>3.32254940133549</v>
          </cell>
          <cell r="X115">
            <v>-7.38810198479524</v>
          </cell>
          <cell r="Y115">
            <v>4.29898229190846</v>
          </cell>
          <cell r="Z115">
            <v>3.57127571128366</v>
          </cell>
          <cell r="AA115">
            <v>1.09395534581678</v>
          </cell>
          <cell r="AB115">
            <v>4.82803505480535</v>
          </cell>
          <cell r="AC115">
            <v>1.46436797638789</v>
          </cell>
          <cell r="AD115">
            <v>2.90238163706262</v>
          </cell>
          <cell r="AE115">
            <v>2.47516632028726</v>
          </cell>
          <cell r="AF115">
            <v>1.71948684150705</v>
          </cell>
          <cell r="AG115">
            <v>7.29941934975551</v>
          </cell>
          <cell r="AH115">
            <v>3.7343763761419</v>
          </cell>
          <cell r="AI115">
            <v>3.36507256011967</v>
          </cell>
          <cell r="AJ115">
            <v>-0.983573689846821</v>
          </cell>
          <cell r="AK115">
            <v>3.39041819301815</v>
          </cell>
          <cell r="AL115">
            <v>2.70672729487779</v>
          </cell>
          <cell r="AM115">
            <v>4.60628944919065</v>
          </cell>
          <cell r="AN115">
            <v>5.52988134918675</v>
          </cell>
          <cell r="AO115">
            <v>5.53041632957574</v>
          </cell>
          <cell r="AP115">
            <v>2.12301449028875</v>
          </cell>
          <cell r="AQ115">
            <v>4.2488434613293</v>
          </cell>
          <cell r="AR115">
            <v>6.89811623045533</v>
          </cell>
          <cell r="AS115">
            <v>2.02108859495532</v>
          </cell>
          <cell r="AT115">
            <v>3.02737666441584</v>
          </cell>
          <cell r="AU115">
            <v>2.06487609899125</v>
          </cell>
          <cell r="AV115">
            <v>6.09370510002513</v>
          </cell>
          <cell r="AW115">
            <v>6.19365269939453</v>
          </cell>
          <cell r="AX115">
            <v>6.23194973457434</v>
          </cell>
          <cell r="AY115">
            <v>6.40328423693353</v>
          </cell>
          <cell r="AZ115">
            <v>6.04817414971588</v>
          </cell>
          <cell r="BA115">
            <v>1.5875983042843</v>
          </cell>
          <cell r="BB115">
            <v>6.35108827096114</v>
          </cell>
          <cell r="BC115">
            <v>7.0423476699315</v>
          </cell>
          <cell r="BD115">
            <v>3.89396604071817</v>
          </cell>
          <cell r="BE115">
            <v>4.16567305225209</v>
          </cell>
          <cell r="BF115">
            <v>5.13507450641239</v>
          </cell>
          <cell r="BG115">
            <v>6.18667951266134</v>
          </cell>
          <cell r="BH115">
            <v>6.79675906426532</v>
          </cell>
          <cell r="BI115">
            <v>7.08222758310927</v>
          </cell>
          <cell r="BJ115">
            <v>5.66578114880545</v>
          </cell>
          <cell r="BK115">
            <v>5.35475685010769</v>
          </cell>
          <cell r="BL115">
            <v>2.69208982670941</v>
          </cell>
          <cell r="BM115">
            <v>-7.51567499237055</v>
          </cell>
          <cell r="BN115">
            <v>7.89987911635217</v>
          </cell>
        </row>
        <row r="116">
          <cell r="A116" t="str">
            <v>Not classified</v>
          </cell>
          <cell r="B116" t="str">
            <v>INX</v>
          </cell>
          <cell r="C116" t="str">
            <v>GDP per capita growth (annual %)</v>
          </cell>
          <cell r="D116" t="str">
            <v>NY.GDP.PCAP.KD.ZG</v>
          </cell>
        </row>
        <row r="117">
          <cell r="A117" t="str">
            <v>Ireland</v>
          </cell>
          <cell r="B117" t="str">
            <v>IRL</v>
          </cell>
          <cell r="C117" t="str">
            <v>GDP per capita growth (annual %)</v>
          </cell>
          <cell r="D117" t="str">
            <v>NY.GDP.PCAP.KD.ZG</v>
          </cell>
        </row>
        <row r="117">
          <cell r="P117">
            <v>2.26644665878533</v>
          </cell>
          <cell r="Q117">
            <v>4.9188589997615</v>
          </cell>
          <cell r="R117">
            <v>3.05522477716048</v>
          </cell>
          <cell r="S117">
            <v>2.54720475805024</v>
          </cell>
          <cell r="T117">
            <v>3.93244194191136</v>
          </cell>
          <cell r="U117">
            <v>-0.123899080054699</v>
          </cell>
          <cell r="V117">
            <v>6.75571397251977</v>
          </cell>
          <cell r="W117">
            <v>5.67669365117732</v>
          </cell>
          <cell r="X117">
            <v>1.70891297851998</v>
          </cell>
          <cell r="Y117">
            <v>1.89987248614634</v>
          </cell>
          <cell r="Z117">
            <v>2.12229915922104</v>
          </cell>
          <cell r="AA117">
            <v>1.32102058095853</v>
          </cell>
          <cell r="AB117">
            <v>-0.949006113054068</v>
          </cell>
          <cell r="AC117">
            <v>3.70968016903328</v>
          </cell>
          <cell r="AD117">
            <v>2.92073377618102</v>
          </cell>
          <cell r="AE117">
            <v>-0.473563622450087</v>
          </cell>
          <cell r="AF117">
            <v>4.65224078301642</v>
          </cell>
          <cell r="AG117">
            <v>5.66837803851369</v>
          </cell>
          <cell r="AH117">
            <v>6.23403883006644</v>
          </cell>
          <cell r="AI117">
            <v>8.37500704600875</v>
          </cell>
          <cell r="AJ117">
            <v>1.34529888632066</v>
          </cell>
          <cell r="AK117">
            <v>2.64060746467149</v>
          </cell>
          <cell r="AL117">
            <v>2.18059059947649</v>
          </cell>
          <cell r="AM117">
            <v>5.33977141130133</v>
          </cell>
          <cell r="AN117">
            <v>9.07377022772719</v>
          </cell>
          <cell r="AO117">
            <v>6.52696446107743</v>
          </cell>
          <cell r="AP117">
            <v>9.90715827581326</v>
          </cell>
          <cell r="AQ117">
            <v>7.62867329051424</v>
          </cell>
          <cell r="AR117">
            <v>9.2836178261449</v>
          </cell>
          <cell r="AS117">
            <v>7.95075419325745</v>
          </cell>
          <cell r="AT117">
            <v>3.64115398120821</v>
          </cell>
          <cell r="AU117">
            <v>4.12667429619091</v>
          </cell>
          <cell r="AV117">
            <v>1.34520149968809</v>
          </cell>
          <cell r="AW117">
            <v>4.85123149712786</v>
          </cell>
          <cell r="AX117">
            <v>3.45744731520996</v>
          </cell>
          <cell r="AY117">
            <v>2.18803345114927</v>
          </cell>
          <cell r="AZ117">
            <v>2.30471367656891</v>
          </cell>
          <cell r="BA117">
            <v>-6.41412360793612</v>
          </cell>
          <cell r="BB117">
            <v>-6.05945253020644</v>
          </cell>
          <cell r="BC117">
            <v>1.20214100749023</v>
          </cell>
          <cell r="BD117">
            <v>0.628754224541069</v>
          </cell>
          <cell r="BE117">
            <v>-0.474980680541634</v>
          </cell>
          <cell r="BF117">
            <v>0.735188369582971</v>
          </cell>
          <cell r="BG117">
            <v>7.92189674515716</v>
          </cell>
          <cell r="BH117">
            <v>23.9990932049163</v>
          </cell>
          <cell r="BI117">
            <v>0.896822101077149</v>
          </cell>
          <cell r="BJ117">
            <v>7.76044197686218</v>
          </cell>
          <cell r="BK117">
            <v>7.68774579482279</v>
          </cell>
          <cell r="BL117">
            <v>3.49190099133891</v>
          </cell>
          <cell r="BM117">
            <v>4.77693726738578</v>
          </cell>
          <cell r="BN117">
            <v>12.5182409691457</v>
          </cell>
        </row>
        <row r="118">
          <cell r="A118" t="str">
            <v>Iran, Islamic Rep.</v>
          </cell>
          <cell r="B118" t="str">
            <v>IRN</v>
          </cell>
          <cell r="C118" t="str">
            <v>GDP per capita growth (annual %)</v>
          </cell>
          <cell r="D118" t="str">
            <v>NY.GDP.PCAP.KD.ZG</v>
          </cell>
        </row>
        <row r="118">
          <cell r="F118">
            <v>7.57490625173732</v>
          </cell>
          <cell r="G118">
            <v>5.14532909238102</v>
          </cell>
          <cell r="H118">
            <v>4.28949064179824</v>
          </cell>
          <cell r="I118">
            <v>5.67448628590977</v>
          </cell>
          <cell r="J118">
            <v>14.0013021692284</v>
          </cell>
          <cell r="K118">
            <v>8.58906716837274</v>
          </cell>
          <cell r="L118">
            <v>8.32161891648342</v>
          </cell>
          <cell r="M118">
            <v>11.3790877020444</v>
          </cell>
          <cell r="N118">
            <v>12.4696905822695</v>
          </cell>
          <cell r="O118">
            <v>8.01398254365651</v>
          </cell>
          <cell r="P118">
            <v>10.7205298185577</v>
          </cell>
          <cell r="Q118">
            <v>11.4772917768611</v>
          </cell>
          <cell r="R118">
            <v>4.55476090592558</v>
          </cell>
          <cell r="S118">
            <v>2.86944814714032</v>
          </cell>
          <cell r="T118">
            <v>-3.1988724620274</v>
          </cell>
          <cell r="U118">
            <v>14.7400238107243</v>
          </cell>
          <cell r="V118">
            <v>-5.76014034262616</v>
          </cell>
          <cell r="W118">
            <v>-15.6469736266044</v>
          </cell>
          <cell r="X118">
            <v>-15.0363215976651</v>
          </cell>
          <cell r="Y118">
            <v>-24.466059641386</v>
          </cell>
          <cell r="Z118">
            <v>-9.33208326219001</v>
          </cell>
          <cell r="AA118">
            <v>18.2604263328704</v>
          </cell>
          <cell r="AB118">
            <v>6.58690276076696</v>
          </cell>
          <cell r="AC118">
            <v>-10.8890586609401</v>
          </cell>
          <cell r="AD118">
            <v>-2.1651385844506</v>
          </cell>
          <cell r="AE118">
            <v>-13.2884887770253</v>
          </cell>
          <cell r="AF118">
            <v>-3.94247039524798</v>
          </cell>
          <cell r="AG118">
            <v>-9.41482132859585</v>
          </cell>
          <cell r="AH118">
            <v>2.7544946051824</v>
          </cell>
          <cell r="AI118">
            <v>10.482883353325</v>
          </cell>
          <cell r="AJ118">
            <v>10.1506538803031</v>
          </cell>
          <cell r="AK118">
            <v>1.36251734063444</v>
          </cell>
          <cell r="AL118">
            <v>-3.02735636530036</v>
          </cell>
          <cell r="AM118">
            <v>-3.10465170255885</v>
          </cell>
          <cell r="AN118">
            <v>0.981008166230637</v>
          </cell>
          <cell r="AO118">
            <v>4.89553727952172</v>
          </cell>
          <cell r="AP118">
            <v>-0.00025320754487268</v>
          </cell>
          <cell r="AQ118">
            <v>0.746759347079845</v>
          </cell>
          <cell r="AR118">
            <v>0.697710562481163</v>
          </cell>
          <cell r="AS118">
            <v>4.5188623086249</v>
          </cell>
          <cell r="AT118">
            <v>1.11982084421389</v>
          </cell>
          <cell r="AU118">
            <v>6.7364697052503</v>
          </cell>
          <cell r="AV118">
            <v>7.30266225028771</v>
          </cell>
          <cell r="AW118">
            <v>3.08323891440472</v>
          </cell>
          <cell r="AX118">
            <v>1.99010614648887</v>
          </cell>
          <cell r="AY118">
            <v>3.82052688246665</v>
          </cell>
          <cell r="AZ118">
            <v>6.97057997296957</v>
          </cell>
          <cell r="BA118">
            <v>-0.839121842847291</v>
          </cell>
          <cell r="BB118">
            <v>-0.106537759031283</v>
          </cell>
          <cell r="BC118">
            <v>4.59644121420916</v>
          </cell>
          <cell r="BD118">
            <v>1.44584816077582</v>
          </cell>
          <cell r="BE118">
            <v>-4.90022195962386</v>
          </cell>
          <cell r="BF118">
            <v>-2.73500208180805</v>
          </cell>
          <cell r="BG118">
            <v>3.65148098181116</v>
          </cell>
          <cell r="BH118">
            <v>-2.71394719288818</v>
          </cell>
          <cell r="BI118">
            <v>7.34927078108187</v>
          </cell>
          <cell r="BJ118">
            <v>1.34477201036087</v>
          </cell>
          <cell r="BK118">
            <v>-3.59974090268994</v>
          </cell>
          <cell r="BL118">
            <v>-2.66538374212445</v>
          </cell>
          <cell r="BM118">
            <v>0.454460214788853</v>
          </cell>
        </row>
        <row r="119">
          <cell r="A119" t="str">
            <v>Iraq</v>
          </cell>
          <cell r="B119" t="str">
            <v>IRQ</v>
          </cell>
          <cell r="C119" t="str">
            <v>GDP per capita growth (annual %)</v>
          </cell>
          <cell r="D119" t="str">
            <v>NY.GDP.PCAP.KD.ZG</v>
          </cell>
        </row>
        <row r="119">
          <cell r="N119">
            <v>-0.255217039173544</v>
          </cell>
          <cell r="O119">
            <v>1.04063761124821</v>
          </cell>
          <cell r="P119">
            <v>1.90302979121827</v>
          </cell>
          <cell r="Q119">
            <v>0.370570955205878</v>
          </cell>
          <cell r="R119">
            <v>1.06974074373221</v>
          </cell>
          <cell r="S119">
            <v>12.4060742473791</v>
          </cell>
          <cell r="T119">
            <v>8.90434077755356</v>
          </cell>
          <cell r="U119">
            <v>13.4459049081004</v>
          </cell>
          <cell r="V119">
            <v>-1.31666906537889</v>
          </cell>
          <cell r="W119">
            <v>13.4287632451794</v>
          </cell>
          <cell r="X119">
            <v>17.2371996265123</v>
          </cell>
          <cell r="Y119">
            <v>21.1514577151575</v>
          </cell>
          <cell r="Z119">
            <v>-3.49087644637768</v>
          </cell>
          <cell r="AA119">
            <v>0.650760747455024</v>
          </cell>
          <cell r="AB119">
            <v>-15.3215546267033</v>
          </cell>
          <cell r="AC119">
            <v>-3.91557439338281</v>
          </cell>
          <cell r="AD119">
            <v>-0.929288981296821</v>
          </cell>
          <cell r="AE119">
            <v>2.31941353608252</v>
          </cell>
          <cell r="AF119">
            <v>6.97013772928644</v>
          </cell>
          <cell r="AG119">
            <v>-2.15708504415069</v>
          </cell>
          <cell r="AH119">
            <v>-5.29971810352448</v>
          </cell>
          <cell r="AI119">
            <v>53.9748229011321</v>
          </cell>
          <cell r="AJ119">
            <v>-64.9923691755229</v>
          </cell>
          <cell r="AK119">
            <v>28.8939940862776</v>
          </cell>
          <cell r="AL119">
            <v>26.4932129707501</v>
          </cell>
          <cell r="AM119">
            <v>0.749098583861254</v>
          </cell>
          <cell r="AN119">
            <v>-0.971523645384892</v>
          </cell>
          <cell r="AO119">
            <v>7.63546752949611</v>
          </cell>
          <cell r="AP119">
            <v>17.5254829833858</v>
          </cell>
          <cell r="AQ119">
            <v>30.7423442105844</v>
          </cell>
          <cell r="AR119">
            <v>14.0358774010925</v>
          </cell>
          <cell r="AS119">
            <v>13.4607875378227</v>
          </cell>
          <cell r="AT119">
            <v>-1.2255513337325</v>
          </cell>
          <cell r="AU119">
            <v>-10.8633589071032</v>
          </cell>
          <cell r="AV119">
            <v>-38.4182256584574</v>
          </cell>
          <cell r="AW119">
            <v>49.4802803399545</v>
          </cell>
          <cell r="AX119">
            <v>-0.625885621321373</v>
          </cell>
          <cell r="AY119">
            <v>3.62234973591802</v>
          </cell>
          <cell r="AZ119">
            <v>0.195033167504533</v>
          </cell>
          <cell r="BA119">
            <v>6.41896230276041</v>
          </cell>
          <cell r="BB119">
            <v>1.28332932781061</v>
          </cell>
          <cell r="BC119">
            <v>3.6520946959417</v>
          </cell>
          <cell r="BD119">
            <v>4.10457025159661</v>
          </cell>
          <cell r="BE119">
            <v>9.77517248032976</v>
          </cell>
          <cell r="BF119">
            <v>3.51570142550651</v>
          </cell>
          <cell r="BG119">
            <v>-3.45683137321301</v>
          </cell>
          <cell r="BH119">
            <v>1.30694378113189</v>
          </cell>
          <cell r="BI119">
            <v>10.5600974554293</v>
          </cell>
          <cell r="BJ119">
            <v>-4.28298176305985</v>
          </cell>
          <cell r="BK119">
            <v>0.28170531508249</v>
          </cell>
          <cell r="BL119">
            <v>3.16196923658755</v>
          </cell>
          <cell r="BM119">
            <v>-13.3363973785566</v>
          </cell>
          <cell r="BN119">
            <v>0.395050371183771</v>
          </cell>
        </row>
        <row r="120">
          <cell r="A120" t="str">
            <v>Iceland</v>
          </cell>
          <cell r="B120" t="str">
            <v>ISL</v>
          </cell>
          <cell r="C120" t="str">
            <v>GDP per capita growth (annual %)</v>
          </cell>
          <cell r="D120" t="str">
            <v>NY.GDP.PCAP.KD.ZG</v>
          </cell>
        </row>
        <row r="120">
          <cell r="F120">
            <v>-2.01288303324222</v>
          </cell>
          <cell r="G120">
            <v>6.32475232148448</v>
          </cell>
          <cell r="H120">
            <v>8.33793583426518</v>
          </cell>
          <cell r="I120">
            <v>7.97974498188184</v>
          </cell>
          <cell r="J120">
            <v>5.52734737868373</v>
          </cell>
          <cell r="K120">
            <v>6.91004604172203</v>
          </cell>
          <cell r="L120">
            <v>-2.84747449067298</v>
          </cell>
          <cell r="M120">
            <v>-6.75892912323894</v>
          </cell>
          <cell r="N120">
            <v>1.4277052668922</v>
          </cell>
        </row>
        <row r="120">
          <cell r="AO120">
            <v>4.0040733689132</v>
          </cell>
          <cell r="AP120">
            <v>4.90858759930157</v>
          </cell>
          <cell r="AQ120">
            <v>6.2192201226913</v>
          </cell>
          <cell r="AR120">
            <v>2.78446861081424</v>
          </cell>
          <cell r="AS120">
            <v>3.55739104440454</v>
          </cell>
          <cell r="AT120">
            <v>2.64000021012691</v>
          </cell>
          <cell r="AU120">
            <v>-0.334077504194298</v>
          </cell>
          <cell r="AV120">
            <v>1.43779618991398</v>
          </cell>
          <cell r="AW120">
            <v>6.86010568493316</v>
          </cell>
          <cell r="AX120">
            <v>4.45782885129975</v>
          </cell>
          <cell r="AY120">
            <v>3.85034869245426</v>
          </cell>
          <cell r="AZ120">
            <v>5.74528128782477</v>
          </cell>
          <cell r="BA120">
            <v>0.326400099637624</v>
          </cell>
          <cell r="BB120">
            <v>-7.9783624054085</v>
          </cell>
          <cell r="BC120">
            <v>-2.6928477076311</v>
          </cell>
          <cell r="BD120">
            <v>1.53514719927782</v>
          </cell>
          <cell r="BE120">
            <v>0.527304433471059</v>
          </cell>
          <cell r="BF120">
            <v>3.56817578247606</v>
          </cell>
          <cell r="BG120">
            <v>0.562209388696957</v>
          </cell>
          <cell r="BH120">
            <v>3.35414533328364</v>
          </cell>
          <cell r="BI120">
            <v>4.83829921427557</v>
          </cell>
          <cell r="BJ120">
            <v>1.7794101347671</v>
          </cell>
          <cell r="BK120">
            <v>2.12030149363669</v>
          </cell>
          <cell r="BL120">
            <v>0.206935274875605</v>
          </cell>
          <cell r="BM120">
            <v>-8.00918540956167</v>
          </cell>
          <cell r="BN120">
            <v>2.07533548003947</v>
          </cell>
        </row>
        <row r="121">
          <cell r="A121" t="str">
            <v>Israel</v>
          </cell>
          <cell r="B121" t="str">
            <v>ISR</v>
          </cell>
          <cell r="C121" t="str">
            <v>GDP per capita growth (annual %)</v>
          </cell>
          <cell r="D121" t="str">
            <v>NY.GDP.PCAP.KD.ZG</v>
          </cell>
        </row>
        <row r="121">
          <cell r="F121">
            <v>7.5914133972726</v>
          </cell>
          <cell r="G121">
            <v>4.96777845158294</v>
          </cell>
          <cell r="H121">
            <v>6.6941025018924</v>
          </cell>
          <cell r="I121">
            <v>3.75053725599865</v>
          </cell>
          <cell r="J121">
            <v>5.3482500421121</v>
          </cell>
          <cell r="K121">
            <v>-2.58810557311551</v>
          </cell>
          <cell r="L121">
            <v>-1.35741055890202</v>
          </cell>
          <cell r="M121">
            <v>13.8366648064236</v>
          </cell>
          <cell r="N121">
            <v>10.6446530860183</v>
          </cell>
        </row>
        <row r="121">
          <cell r="AO121">
            <v>3.28955382931184</v>
          </cell>
          <cell r="AP121">
            <v>1.36062426982082</v>
          </cell>
          <cell r="AQ121">
            <v>1.84195082921985</v>
          </cell>
          <cell r="AR121">
            <v>0.966523480789832</v>
          </cell>
          <cell r="AS121">
            <v>6.05266039544179</v>
          </cell>
          <cell r="AT121">
            <v>-2.22967014176294</v>
          </cell>
          <cell r="AU121">
            <v>-2.18587654099865</v>
          </cell>
          <cell r="AV121">
            <v>-0.660527950337482</v>
          </cell>
          <cell r="AW121">
            <v>3.07680786122333</v>
          </cell>
          <cell r="AX121">
            <v>2.33868870824152</v>
          </cell>
          <cell r="AY121">
            <v>3.92332074508745</v>
          </cell>
          <cell r="AZ121">
            <v>4.23402624599601</v>
          </cell>
          <cell r="BA121">
            <v>1.63705997667583</v>
          </cell>
          <cell r="BB121">
            <v>-1.24588889710429</v>
          </cell>
          <cell r="BC121">
            <v>3.7716360918953</v>
          </cell>
          <cell r="BD121">
            <v>3.60999370687179</v>
          </cell>
          <cell r="BE121">
            <v>0.942143217993134</v>
          </cell>
          <cell r="BF121">
            <v>2.84013390158523</v>
          </cell>
          <cell r="BG121">
            <v>2.14508773727393</v>
          </cell>
          <cell r="BH121">
            <v>0.273166454342856</v>
          </cell>
          <cell r="BI121">
            <v>2.43486113607949</v>
          </cell>
          <cell r="BJ121">
            <v>2.37294959239584</v>
          </cell>
          <cell r="BK121">
            <v>1.99923149357343</v>
          </cell>
          <cell r="BL121">
            <v>1.81135890882076</v>
          </cell>
          <cell r="BM121">
            <v>-3.86399947293295</v>
          </cell>
          <cell r="BN121">
            <v>6.46770735083977</v>
          </cell>
        </row>
        <row r="122">
          <cell r="A122" t="str">
            <v>Italy</v>
          </cell>
          <cell r="B122" t="str">
            <v>ITA</v>
          </cell>
          <cell r="C122" t="str">
            <v>GDP per capita growth (annual %)</v>
          </cell>
          <cell r="D122" t="str">
            <v>NY.GDP.PCAP.KD.ZG</v>
          </cell>
        </row>
        <row r="122">
          <cell r="F122">
            <v>7.48641883914016</v>
          </cell>
          <cell r="G122">
            <v>5.48747776983932</v>
          </cell>
          <cell r="H122">
            <v>4.84205248927523</v>
          </cell>
          <cell r="I122">
            <v>1.95553270968082</v>
          </cell>
          <cell r="J122">
            <v>2.40204614684968</v>
          </cell>
          <cell r="K122">
            <v>5.16416328074524</v>
          </cell>
          <cell r="L122">
            <v>6.40567760378134</v>
          </cell>
          <cell r="M122">
            <v>5.87359459594813</v>
          </cell>
          <cell r="N122">
            <v>5.49917950556602</v>
          </cell>
          <cell r="O122">
            <v>4.71342068855478</v>
          </cell>
          <cell r="P122">
            <v>1.34428039487906</v>
          </cell>
          <cell r="Q122">
            <v>3.10348977837458</v>
          </cell>
          <cell r="R122">
            <v>6.40180594442019</v>
          </cell>
          <cell r="S122">
            <v>4.81201382086347</v>
          </cell>
          <cell r="T122">
            <v>-2.67318392261384</v>
          </cell>
          <cell r="U122">
            <v>6.59231972628913</v>
          </cell>
          <cell r="V122">
            <v>2.12582750574286</v>
          </cell>
          <cell r="W122">
            <v>2.87293634907391</v>
          </cell>
          <cell r="X122">
            <v>5.65322399056257</v>
          </cell>
          <cell r="Y122">
            <v>3.21717014392455</v>
          </cell>
          <cell r="Z122">
            <v>0.723232399974208</v>
          </cell>
          <cell r="AA122">
            <v>0.33922498995851</v>
          </cell>
          <cell r="AB122">
            <v>1.1324911624162</v>
          </cell>
          <cell r="AC122">
            <v>3.20278297292819</v>
          </cell>
          <cell r="AD122">
            <v>2.76838147537848</v>
          </cell>
          <cell r="AE122">
            <v>2.85436688673717</v>
          </cell>
          <cell r="AF122">
            <v>3.18143030285239</v>
          </cell>
          <cell r="AG122">
            <v>4.14404212443536</v>
          </cell>
          <cell r="AH122">
            <v>3.31086193455002</v>
          </cell>
          <cell r="AI122">
            <v>1.90043982743266</v>
          </cell>
          <cell r="AJ122">
            <v>1.46817561113606</v>
          </cell>
          <cell r="AK122">
            <v>0.765807599435163</v>
          </cell>
          <cell r="AL122">
            <v>-0.913401721941298</v>
          </cell>
          <cell r="AM122">
            <v>2.1302154755529</v>
          </cell>
          <cell r="AN122">
            <v>2.88520235071749</v>
          </cell>
          <cell r="AO122">
            <v>1.23832837048366</v>
          </cell>
          <cell r="AP122">
            <v>1.77635122351289</v>
          </cell>
          <cell r="AQ122">
            <v>1.78132437367471</v>
          </cell>
          <cell r="AR122">
            <v>1.60863473141113</v>
          </cell>
          <cell r="AS122">
            <v>3.73994653301939</v>
          </cell>
          <cell r="AT122">
            <v>1.89412399481279</v>
          </cell>
          <cell r="AU122">
            <v>0.104759513559856</v>
          </cell>
          <cell r="AV122">
            <v>-0.305508789463317</v>
          </cell>
          <cell r="AW122">
            <v>0.769317663351927</v>
          </cell>
          <cell r="AX122">
            <v>0.323656244406962</v>
          </cell>
          <cell r="AY122">
            <v>1.48515735957702</v>
          </cell>
          <cell r="AZ122">
            <v>0.975922132963376</v>
          </cell>
          <cell r="BA122">
            <v>-1.61594062742927</v>
          </cell>
          <cell r="BB122">
            <v>-5.71150838276657</v>
          </cell>
          <cell r="BC122">
            <v>1.40091534299962</v>
          </cell>
          <cell r="BD122">
            <v>0.534287439584816</v>
          </cell>
          <cell r="BE122">
            <v>-3.24206011995115</v>
          </cell>
          <cell r="BF122">
            <v>-2.97240379999698</v>
          </cell>
          <cell r="BG122">
            <v>-0.917813879753353</v>
          </cell>
          <cell r="BH122">
            <v>0.875477401786128</v>
          </cell>
          <cell r="BI122">
            <v>1.46569044434084</v>
          </cell>
          <cell r="BJ122">
            <v>1.82033385192226</v>
          </cell>
          <cell r="BK122">
            <v>1.11781661979235</v>
          </cell>
          <cell r="BL122">
            <v>1.6657365514354</v>
          </cell>
          <cell r="BM122">
            <v>-8.5978734610482</v>
          </cell>
          <cell r="BN122">
            <v>7.33584013982002</v>
          </cell>
        </row>
        <row r="123">
          <cell r="A123" t="str">
            <v>Jamaica</v>
          </cell>
          <cell r="B123" t="str">
            <v>JAM</v>
          </cell>
          <cell r="C123" t="str">
            <v>GDP per capita growth (annual %)</v>
          </cell>
          <cell r="D123" t="str">
            <v>NY.GDP.PCAP.KD.ZG</v>
          </cell>
        </row>
        <row r="123">
          <cell r="L123">
            <v>0.521326546412766</v>
          </cell>
          <cell r="M123">
            <v>4.43822296709709</v>
          </cell>
          <cell r="N123">
            <v>4.21707499674264</v>
          </cell>
          <cell r="O123">
            <v>10.5122316814457</v>
          </cell>
          <cell r="P123">
            <v>0.91690959201911</v>
          </cell>
          <cell r="Q123">
            <v>16.1297747441517</v>
          </cell>
          <cell r="R123">
            <v>-7.01779496349583</v>
          </cell>
          <cell r="S123">
            <v>-5.73101608844887</v>
          </cell>
          <cell r="T123">
            <v>-1.71712024699539</v>
          </cell>
          <cell r="U123">
            <v>-7.93591825688738</v>
          </cell>
          <cell r="V123">
            <v>-3.78899237235495</v>
          </cell>
          <cell r="W123">
            <v>-1.24395136140906</v>
          </cell>
          <cell r="X123">
            <v>-2.3070522801342</v>
          </cell>
          <cell r="Y123">
            <v>-7.02436353938759</v>
          </cell>
          <cell r="Z123">
            <v>1.04714783102513</v>
          </cell>
          <cell r="AA123">
            <v>0.372343475107726</v>
          </cell>
          <cell r="AB123">
            <v>0.219083437892849</v>
          </cell>
          <cell r="AC123">
            <v>-3.02076856600524</v>
          </cell>
          <cell r="AD123">
            <v>-4.15472592715415</v>
          </cell>
          <cell r="AE123">
            <v>0.903797458191931</v>
          </cell>
          <cell r="AF123">
            <v>7.06783362397525</v>
          </cell>
          <cell r="AG123">
            <v>3.36444569377375</v>
          </cell>
          <cell r="AH123">
            <v>6.54684280816372</v>
          </cell>
          <cell r="AI123">
            <v>3.49276062488686</v>
          </cell>
          <cell r="AJ123">
            <v>4.00325614019847</v>
          </cell>
          <cell r="AK123">
            <v>1.05581548705085</v>
          </cell>
          <cell r="AL123">
            <v>8.38061438133606</v>
          </cell>
          <cell r="AM123">
            <v>0.395069825954479</v>
          </cell>
          <cell r="AN123">
            <v>1.35368597183363</v>
          </cell>
          <cell r="AO123">
            <v>-1.08681608469176</v>
          </cell>
          <cell r="AP123">
            <v>-2.10777757451005</v>
          </cell>
          <cell r="AQ123">
            <v>-3.26895265332263</v>
          </cell>
          <cell r="AR123">
            <v>0.134064726454298</v>
          </cell>
          <cell r="AS123">
            <v>0.0419040585930759</v>
          </cell>
          <cell r="AT123">
            <v>0.586824056028561</v>
          </cell>
          <cell r="AU123">
            <v>1.31031258482348</v>
          </cell>
          <cell r="AV123">
            <v>3.03137317241509</v>
          </cell>
          <cell r="AW123">
            <v>0.74445447015303</v>
          </cell>
          <cell r="AX123">
            <v>0.342085609494518</v>
          </cell>
          <cell r="AY123">
            <v>2.36064856549274</v>
          </cell>
          <cell r="AZ123">
            <v>0.925752257457191</v>
          </cell>
          <cell r="BA123">
            <v>-1.29807445368073</v>
          </cell>
          <cell r="BB123">
            <v>-4.82326075795619</v>
          </cell>
          <cell r="BC123">
            <v>-1.96994126129756</v>
          </cell>
          <cell r="BD123">
            <v>1.17354565013477</v>
          </cell>
          <cell r="BE123">
            <v>-1.17999390647412</v>
          </cell>
          <cell r="BF123">
            <v>-0.0653686760132786</v>
          </cell>
          <cell r="BG123">
            <v>0.114534393056601</v>
          </cell>
          <cell r="BH123">
            <v>0.366894819691765</v>
          </cell>
          <cell r="BI123">
            <v>0.844390413700609</v>
          </cell>
          <cell r="BJ123">
            <v>0.492076589718863</v>
          </cell>
          <cell r="BK123">
            <v>1.40370907994962</v>
          </cell>
          <cell r="BL123">
            <v>0.432912116838111</v>
          </cell>
          <cell r="BM123">
            <v>-10.3915896501406</v>
          </cell>
          <cell r="BN123">
            <v>4.16727726804646</v>
          </cell>
        </row>
        <row r="124">
          <cell r="A124" t="str">
            <v>Jordan</v>
          </cell>
          <cell r="B124" t="str">
            <v>JOR</v>
          </cell>
          <cell r="C124" t="str">
            <v>GDP per capita growth (annual %)</v>
          </cell>
          <cell r="D124" t="str">
            <v>NY.GDP.PCAP.KD.ZG</v>
          </cell>
        </row>
        <row r="124">
          <cell r="V124">
            <v>5.50662131450832</v>
          </cell>
          <cell r="W124">
            <v>11.6779808122959</v>
          </cell>
          <cell r="X124">
            <v>17.3840916232863</v>
          </cell>
          <cell r="Y124">
            <v>7.68373503075681</v>
          </cell>
          <cell r="Z124">
            <v>13.0488173817651</v>
          </cell>
          <cell r="AA124">
            <v>2.90714429491668</v>
          </cell>
          <cell r="AB124">
            <v>-6.16870370773034</v>
          </cell>
          <cell r="AC124">
            <v>0.057630802876929</v>
          </cell>
          <cell r="AD124">
            <v>-6.58510889675144</v>
          </cell>
          <cell r="AE124">
            <v>1.4724408565248</v>
          </cell>
          <cell r="AF124">
            <v>-1.48325075974653</v>
          </cell>
          <cell r="AG124">
            <v>-2.42464316458502</v>
          </cell>
          <cell r="AH124">
            <v>-14.4788287906021</v>
          </cell>
          <cell r="AI124">
            <v>-4.9338030959735</v>
          </cell>
          <cell r="AJ124">
            <v>-3.649697432461</v>
          </cell>
          <cell r="AK124">
            <v>8.10647019125123</v>
          </cell>
          <cell r="AL124">
            <v>-1.08089686646031</v>
          </cell>
          <cell r="AM124">
            <v>0.00184912406649573</v>
          </cell>
          <cell r="AN124">
            <v>2.07014536537284</v>
          </cell>
          <cell r="AO124">
            <v>-1.01917365286594</v>
          </cell>
          <cell r="AP124">
            <v>0.843494531586543</v>
          </cell>
          <cell r="AQ124">
            <v>1.02361462146818</v>
          </cell>
          <cell r="AR124">
            <v>1.5858993254281</v>
          </cell>
          <cell r="AS124">
            <v>2.39908093025949</v>
          </cell>
          <cell r="AT124">
            <v>3.35651320239008</v>
          </cell>
          <cell r="AU124">
            <v>3.7907608730543</v>
          </cell>
          <cell r="AV124">
            <v>1.92812902435257</v>
          </cell>
          <cell r="AW124">
            <v>5.72270151592119</v>
          </cell>
          <cell r="AX124">
            <v>4.66906839354321</v>
          </cell>
          <cell r="AY124">
            <v>4.01738849166931</v>
          </cell>
          <cell r="AZ124">
            <v>3.61511759417196</v>
          </cell>
          <cell r="BA124">
            <v>2.30641573504904</v>
          </cell>
          <cell r="BB124">
            <v>-0.107449996553086</v>
          </cell>
          <cell r="BC124">
            <v>-2.87425912626057</v>
          </cell>
          <cell r="BD124">
            <v>-2.64334221397608</v>
          </cell>
          <cell r="BE124">
            <v>-2.97834175597032</v>
          </cell>
          <cell r="BF124">
            <v>-2.55764089229908</v>
          </cell>
          <cell r="BG124">
            <v>-1.25062096142206</v>
          </cell>
          <cell r="BH124">
            <v>-1.34990617092249</v>
          </cell>
          <cell r="BI124">
            <v>-1.07722100686</v>
          </cell>
          <cell r="BJ124">
            <v>-0.328485920725498</v>
          </cell>
          <cell r="BK124">
            <v>0.0981917027262398</v>
          </cell>
          <cell r="BL124">
            <v>0.579046462795702</v>
          </cell>
          <cell r="BM124">
            <v>-2.53019323476023</v>
          </cell>
          <cell r="BN124">
            <v>1.55402718249967</v>
          </cell>
        </row>
        <row r="125">
          <cell r="A125" t="str">
            <v>Japan</v>
          </cell>
          <cell r="B125" t="str">
            <v>JPN</v>
          </cell>
          <cell r="C125" t="str">
            <v>GDP per capita growth (annual %)</v>
          </cell>
          <cell r="D125" t="str">
            <v>NY.GDP.PCAP.KD.ZG</v>
          </cell>
        </row>
        <row r="125">
          <cell r="F125">
            <v>11.0440730403403</v>
          </cell>
          <cell r="G125">
            <v>7.90171442068974</v>
          </cell>
          <cell r="H125">
            <v>7.37985706283395</v>
          </cell>
          <cell r="I125">
            <v>10.5207920914166</v>
          </cell>
          <cell r="J125">
            <v>4.68645001649419</v>
          </cell>
          <cell r="K125">
            <v>9.63235963058663</v>
          </cell>
          <cell r="L125">
            <v>9.93883449912613</v>
          </cell>
          <cell r="M125">
            <v>11.6174281532467</v>
          </cell>
          <cell r="N125">
            <v>11.1486573220626</v>
          </cell>
          <cell r="O125">
            <v>1.28181378734011</v>
          </cell>
          <cell r="P125">
            <v>2.4266523567772</v>
          </cell>
          <cell r="Q125">
            <v>6.90549972226684</v>
          </cell>
          <cell r="R125">
            <v>6.52302359659433</v>
          </cell>
          <cell r="S125">
            <v>-2.52983920007762</v>
          </cell>
          <cell r="T125">
            <v>1.78783564198017</v>
          </cell>
          <cell r="U125">
            <v>2.86677809806082</v>
          </cell>
          <cell r="V125">
            <v>3.38468071473208</v>
          </cell>
          <cell r="W125">
            <v>4.31828011468774</v>
          </cell>
          <cell r="X125">
            <v>4.59476830698536</v>
          </cell>
          <cell r="Y125">
            <v>2.01041585735973</v>
          </cell>
          <cell r="Z125">
            <v>3.5038862937472</v>
          </cell>
          <cell r="AA125">
            <v>2.56581541921426</v>
          </cell>
          <cell r="AB125">
            <v>2.91186541309219</v>
          </cell>
          <cell r="AC125">
            <v>3.73615647916348</v>
          </cell>
          <cell r="AD125">
            <v>4.50363061497403</v>
          </cell>
          <cell r="AE125">
            <v>2.74561524717127</v>
          </cell>
          <cell r="AF125">
            <v>4.14563058840942</v>
          </cell>
          <cell r="AG125">
            <v>6.21872855329639</v>
          </cell>
          <cell r="AH125">
            <v>4.50717015952465</v>
          </cell>
          <cell r="AI125">
            <v>4.49366120419509</v>
          </cell>
          <cell r="AJ125">
            <v>3.11749463315445</v>
          </cell>
          <cell r="AK125">
            <v>0.526745036209022</v>
          </cell>
          <cell r="AL125">
            <v>-0.781376228136594</v>
          </cell>
          <cell r="AM125">
            <v>0.801559685125412</v>
          </cell>
          <cell r="AN125">
            <v>2.39051955805158</v>
          </cell>
          <cell r="AO125">
            <v>2.900141234358</v>
          </cell>
          <cell r="AP125">
            <v>0.740905952598837</v>
          </cell>
          <cell r="AQ125">
            <v>-1.53824407565509</v>
          </cell>
          <cell r="AR125">
            <v>-0.515740590055131</v>
          </cell>
          <cell r="AS125">
            <v>2.59289108650813</v>
          </cell>
          <cell r="AT125">
            <v>0.144511690084897</v>
          </cell>
          <cell r="AU125">
            <v>-0.190392013612978</v>
          </cell>
          <cell r="AV125">
            <v>1.31809196241525</v>
          </cell>
          <cell r="AW125">
            <v>2.15172332918605</v>
          </cell>
          <cell r="AX125">
            <v>1.79433980060388</v>
          </cell>
          <cell r="AY125">
            <v>1.30812718300903</v>
          </cell>
          <cell r="AZ125">
            <v>1.36742232603785</v>
          </cell>
          <cell r="BA125">
            <v>-1.27210994887062</v>
          </cell>
          <cell r="BB125">
            <v>-5.68145234031182</v>
          </cell>
          <cell r="BC125">
            <v>4.07922304843274</v>
          </cell>
          <cell r="BD125">
            <v>0.209251802819637</v>
          </cell>
          <cell r="BE125">
            <v>1.53678665884595</v>
          </cell>
          <cell r="BF125">
            <v>2.15237106564643</v>
          </cell>
          <cell r="BG125">
            <v>0.429381122520397</v>
          </cell>
          <cell r="BH125">
            <v>1.66846511711745</v>
          </cell>
          <cell r="BI125">
            <v>0.805362824616168</v>
          </cell>
          <cell r="BJ125">
            <v>1.75861180161444</v>
          </cell>
          <cell r="BK125">
            <v>0.711770198436739</v>
          </cell>
          <cell r="BL125">
            <v>-0.100125010765368</v>
          </cell>
          <cell r="BM125">
            <v>-4.22555534092724</v>
          </cell>
          <cell r="BN125">
            <v>2.08927940493379</v>
          </cell>
        </row>
        <row r="126">
          <cell r="A126" t="str">
            <v>Kazakhstan</v>
          </cell>
          <cell r="B126" t="str">
            <v>KAZ</v>
          </cell>
          <cell r="C126" t="str">
            <v>GDP per capita growth (annual %)</v>
          </cell>
          <cell r="D126" t="str">
            <v>NY.GDP.PCAP.KD.ZG</v>
          </cell>
        </row>
        <row r="126">
          <cell r="AJ126">
            <v>-11.5610528307767</v>
          </cell>
          <cell r="AK126">
            <v>-5.22732354077117</v>
          </cell>
          <cell r="AL126">
            <v>-8.87615441133441</v>
          </cell>
          <cell r="AM126">
            <v>-11.3284106292899</v>
          </cell>
          <cell r="AN126">
            <v>-6.28739588909268</v>
          </cell>
          <cell r="AO126">
            <v>2.03551543656381</v>
          </cell>
          <cell r="AP126">
            <v>3.31706289824318</v>
          </cell>
          <cell r="AQ126">
            <v>-0.189685362122489</v>
          </cell>
          <cell r="AR126">
            <v>3.68560085428426</v>
          </cell>
          <cell r="AS126">
            <v>10.1301164939223</v>
          </cell>
          <cell r="AT126">
            <v>13.6931931455792</v>
          </cell>
          <cell r="AU126">
            <v>9.79547024420448</v>
          </cell>
          <cell r="AV126">
            <v>8.93292284388505</v>
          </cell>
          <cell r="AW126">
            <v>8.84101937498924</v>
          </cell>
          <cell r="AX126">
            <v>8.72919994993025</v>
          </cell>
          <cell r="AY126">
            <v>9.53532791985413</v>
          </cell>
          <cell r="AZ126">
            <v>7.66144313503145</v>
          </cell>
          <cell r="BA126">
            <v>1.38323631640472</v>
          </cell>
          <cell r="BB126">
            <v>-0.786442204419629</v>
          </cell>
          <cell r="BC126">
            <v>5.7942251111029</v>
          </cell>
          <cell r="BD126">
            <v>5.87350766217401</v>
          </cell>
          <cell r="BE126">
            <v>3.33405607044031</v>
          </cell>
          <cell r="BF126">
            <v>4.48511703481149</v>
          </cell>
          <cell r="BG126">
            <v>2.67672092464575</v>
          </cell>
          <cell r="BH126">
            <v>-0.268267117815142</v>
          </cell>
          <cell r="BI126">
            <v>-0.327514633495582</v>
          </cell>
          <cell r="BJ126">
            <v>2.69343213409591</v>
          </cell>
          <cell r="BK126">
            <v>2.74053637969105</v>
          </cell>
          <cell r="BL126">
            <v>3.16101154004124</v>
          </cell>
          <cell r="BM126">
            <v>-3.757983454457</v>
          </cell>
          <cell r="BN126">
            <v>2.64862182450121</v>
          </cell>
        </row>
        <row r="127">
          <cell r="A127" t="str">
            <v>Kenya</v>
          </cell>
          <cell r="B127" t="str">
            <v>KEN</v>
          </cell>
          <cell r="C127" t="str">
            <v>GDP per capita growth (annual %)</v>
          </cell>
          <cell r="D127" t="str">
            <v>NY.GDP.PCAP.KD.ZG</v>
          </cell>
        </row>
        <row r="127">
          <cell r="F127">
            <v>-10.6105311973404</v>
          </cell>
          <cell r="G127">
            <v>6.04833306626151</v>
          </cell>
          <cell r="H127">
            <v>5.34865564425242</v>
          </cell>
          <cell r="I127">
            <v>1.61634974143314</v>
          </cell>
          <cell r="J127">
            <v>-1.28201828883574</v>
          </cell>
          <cell r="K127">
            <v>10.9868705218685</v>
          </cell>
          <cell r="L127">
            <v>-0.0481355813154778</v>
          </cell>
          <cell r="M127">
            <v>4.37208236691247</v>
          </cell>
          <cell r="N127">
            <v>4.29054049658495</v>
          </cell>
          <cell r="O127">
            <v>-7.9517427315885</v>
          </cell>
          <cell r="P127">
            <v>17.8801218030185</v>
          </cell>
          <cell r="Q127">
            <v>12.9082806840485</v>
          </cell>
          <cell r="R127">
            <v>2.07505698593397</v>
          </cell>
          <cell r="S127">
            <v>0.273436857299387</v>
          </cell>
          <cell r="T127">
            <v>-2.82256306323666</v>
          </cell>
          <cell r="U127">
            <v>-1.61702471738164</v>
          </cell>
          <cell r="V127">
            <v>5.39660381899307</v>
          </cell>
          <cell r="W127">
            <v>2.92934533583595</v>
          </cell>
          <cell r="X127">
            <v>3.57983499250206</v>
          </cell>
          <cell r="Y127">
            <v>1.6079206390593</v>
          </cell>
          <cell r="Z127">
            <v>-0.159146719775023</v>
          </cell>
          <cell r="AA127">
            <v>-2.34204371609309</v>
          </cell>
          <cell r="AB127">
            <v>-2.51336053489248</v>
          </cell>
          <cell r="AC127">
            <v>-2.04281514033576</v>
          </cell>
          <cell r="AD127">
            <v>0.466506682173502</v>
          </cell>
          <cell r="AE127">
            <v>3.30320912386541</v>
          </cell>
          <cell r="AF127">
            <v>2.17393196091096</v>
          </cell>
          <cell r="AG127">
            <v>2.50431316776015</v>
          </cell>
          <cell r="AH127">
            <v>1.12352780790064</v>
          </cell>
          <cell r="AI127">
            <v>0.724837374657312</v>
          </cell>
          <cell r="AJ127">
            <v>-1.85916184742555</v>
          </cell>
          <cell r="AK127">
            <v>-3.95014002161136</v>
          </cell>
          <cell r="AL127">
            <v>-2.75742269942924</v>
          </cell>
          <cell r="AM127">
            <v>-0.468194236916489</v>
          </cell>
          <cell r="AN127">
            <v>1.33140587274656</v>
          </cell>
          <cell r="AO127">
            <v>1.15548768840492</v>
          </cell>
          <cell r="AP127">
            <v>-2.3471583645195</v>
          </cell>
          <cell r="AQ127">
            <v>0.439695656748398</v>
          </cell>
          <cell r="AR127">
            <v>-0.485175888341161</v>
          </cell>
          <cell r="AS127">
            <v>-2.12515428163411</v>
          </cell>
          <cell r="AT127">
            <v>0.987009105587006</v>
          </cell>
          <cell r="AU127">
            <v>-2.14371567591553</v>
          </cell>
          <cell r="AV127">
            <v>0.180879188630726</v>
          </cell>
          <cell r="AW127">
            <v>2.28319586045383</v>
          </cell>
          <cell r="AX127">
            <v>3.04499485236877</v>
          </cell>
          <cell r="AY127">
            <v>3.57619319516385</v>
          </cell>
          <cell r="AZ127">
            <v>3.93308923351994</v>
          </cell>
          <cell r="BA127">
            <v>-2.50337553940335</v>
          </cell>
          <cell r="BB127">
            <v>0.503848174586508</v>
          </cell>
          <cell r="BC127">
            <v>5.15617255942153</v>
          </cell>
          <cell r="BD127">
            <v>2.32721211497848</v>
          </cell>
          <cell r="BE127">
            <v>1.82096222413746</v>
          </cell>
          <cell r="BF127">
            <v>1.11507223360891</v>
          </cell>
          <cell r="BG127">
            <v>2.36632833973422</v>
          </cell>
          <cell r="BH127">
            <v>2.38448726521699</v>
          </cell>
          <cell r="BI127">
            <v>1.7209860090004</v>
          </cell>
          <cell r="BJ127">
            <v>1.41964550811645</v>
          </cell>
          <cell r="BK127">
            <v>3.23984461393452</v>
          </cell>
          <cell r="BL127">
            <v>2.7521238236471</v>
          </cell>
          <cell r="BM127">
            <v>-2.47129933213199</v>
          </cell>
          <cell r="BN127">
            <v>5.14275095956916</v>
          </cell>
        </row>
        <row r="128">
          <cell r="A128" t="str">
            <v>Kyrgyz Republic</v>
          </cell>
          <cell r="B128" t="str">
            <v>KGZ</v>
          </cell>
          <cell r="C128" t="str">
            <v>GDP per capita growth (annual %)</v>
          </cell>
          <cell r="D128" t="str">
            <v>NY.GDP.PCAP.KD.ZG</v>
          </cell>
        </row>
        <row r="128">
          <cell r="AF128">
            <v>1.35340476385932</v>
          </cell>
          <cell r="AG128">
            <v>11.2196198959559</v>
          </cell>
          <cell r="AH128">
            <v>0.663560153308708</v>
          </cell>
          <cell r="AI128">
            <v>3.68801159071612</v>
          </cell>
          <cell r="AJ128">
            <v>-9.4370831745825</v>
          </cell>
          <cell r="AK128">
            <v>-14.8262773808636</v>
          </cell>
          <cell r="AL128">
            <v>-15.4836607817261</v>
          </cell>
          <cell r="AM128">
            <v>-20.056839696849</v>
          </cell>
          <cell r="AN128">
            <v>-6.36327916578686</v>
          </cell>
          <cell r="AO128">
            <v>5.51122737481104</v>
          </cell>
          <cell r="AP128">
            <v>8.32377163836155</v>
          </cell>
          <cell r="AQ128">
            <v>0.567202166702671</v>
          </cell>
          <cell r="AR128">
            <v>2.12677869657243</v>
          </cell>
          <cell r="AS128">
            <v>4.19482415463276</v>
          </cell>
          <cell r="AT128">
            <v>4.32699649631914</v>
          </cell>
          <cell r="AU128">
            <v>-0.930865788187617</v>
          </cell>
          <cell r="AV128">
            <v>5.91400160165476</v>
          </cell>
          <cell r="AW128">
            <v>5.73947990181539</v>
          </cell>
          <cell r="AX128">
            <v>-1.29507487048508</v>
          </cell>
          <cell r="AY128">
            <v>2.00042638790904</v>
          </cell>
          <cell r="AZ128">
            <v>7.51274346496389</v>
          </cell>
          <cell r="BA128">
            <v>7.37644049297302</v>
          </cell>
          <cell r="BB128">
            <v>1.65165139562198</v>
          </cell>
          <cell r="BC128">
            <v>-1.65175287429358</v>
          </cell>
          <cell r="BD128">
            <v>4.6747156286886</v>
          </cell>
          <cell r="BE128">
            <v>-1.73814258426546</v>
          </cell>
          <cell r="BF128">
            <v>8.73578927271694</v>
          </cell>
          <cell r="BG128">
            <v>1.95799697094444</v>
          </cell>
          <cell r="BH128">
            <v>1.75886440985292</v>
          </cell>
          <cell r="BI128">
            <v>2.23180526571734</v>
          </cell>
          <cell r="BJ128">
            <v>2.73409189148251</v>
          </cell>
          <cell r="BK128">
            <v>1.7132091060235</v>
          </cell>
          <cell r="BL128">
            <v>2.43933520707868</v>
          </cell>
          <cell r="BM128">
            <v>-10.1204455334221</v>
          </cell>
          <cell r="BN128">
            <v>1.84151511381845</v>
          </cell>
        </row>
        <row r="129">
          <cell r="A129" t="str">
            <v>Cambodia</v>
          </cell>
          <cell r="B129" t="str">
            <v>KHM</v>
          </cell>
          <cell r="C129" t="str">
            <v>GDP per capita growth (annual %)</v>
          </cell>
          <cell r="D129" t="str">
            <v>NY.GDP.PCAP.KD.ZG</v>
          </cell>
        </row>
        <row r="129">
          <cell r="AM129">
            <v>-37.0021804281084</v>
          </cell>
          <cell r="AN129">
            <v>6.41494758921417</v>
          </cell>
          <cell r="AO129">
            <v>2.74674473298666</v>
          </cell>
          <cell r="AP129">
            <v>1.10074711151837</v>
          </cell>
          <cell r="AQ129">
            <v>1.95717778324519</v>
          </cell>
          <cell r="AR129">
            <v>9.99401511693354</v>
          </cell>
          <cell r="AS129">
            <v>7.56139945921458</v>
          </cell>
          <cell r="AT129">
            <v>5.96744410871521</v>
          </cell>
          <cell r="AU129">
            <v>4.61979321397558</v>
          </cell>
          <cell r="AV129">
            <v>6.66216386618375</v>
          </cell>
          <cell r="AW129">
            <v>8.56460569400433</v>
          </cell>
          <cell r="AX129">
            <v>11.4849583549111</v>
          </cell>
          <cell r="AY129">
            <v>9.09156397836011</v>
          </cell>
          <cell r="AZ129">
            <v>8.58316241913515</v>
          </cell>
          <cell r="BA129">
            <v>5.12482792757926</v>
          </cell>
          <cell r="BB129">
            <v>-1.40299900007736</v>
          </cell>
          <cell r="BC129">
            <v>4.34463271211294</v>
          </cell>
          <cell r="BD129">
            <v>5.38183540160502</v>
          </cell>
          <cell r="BE129">
            <v>5.57784868523161</v>
          </cell>
          <cell r="BF129">
            <v>5.59998687812791</v>
          </cell>
          <cell r="BG129">
            <v>5.40174788030639</v>
          </cell>
          <cell r="BH129">
            <v>5.26408933913625</v>
          </cell>
          <cell r="BI129">
            <v>5.27260897572273</v>
          </cell>
          <cell r="BJ129">
            <v>5.37202162414687</v>
          </cell>
          <cell r="BK129">
            <v>5.87938583851239</v>
          </cell>
          <cell r="BL129">
            <v>5.51680828875165</v>
          </cell>
          <cell r="BM129">
            <v>-4.4431768555921</v>
          </cell>
          <cell r="BN129">
            <v>1.64344877922986</v>
          </cell>
        </row>
        <row r="130">
          <cell r="A130" t="str">
            <v>Kiribati</v>
          </cell>
          <cell r="B130" t="str">
            <v>KIR</v>
          </cell>
          <cell r="C130" t="str">
            <v>GDP per capita growth (annual %)</v>
          </cell>
          <cell r="D130" t="str">
            <v>NY.GDP.PCAP.KD.ZG</v>
          </cell>
        </row>
        <row r="130">
          <cell r="P130">
            <v>-3.86344997212163</v>
          </cell>
          <cell r="Q130">
            <v>10.3887471796657</v>
          </cell>
          <cell r="R130">
            <v>19.1422209742585</v>
          </cell>
          <cell r="S130">
            <v>43.227534851141</v>
          </cell>
          <cell r="T130">
            <v>3.8535346734579</v>
          </cell>
          <cell r="U130">
            <v>-27.82633609408</v>
          </cell>
          <cell r="V130">
            <v>-6.01926514995297</v>
          </cell>
          <cell r="W130">
            <v>-0.438417399510925</v>
          </cell>
          <cell r="X130">
            <v>-12.8794108385472</v>
          </cell>
          <cell r="Y130">
            <v>-17.6721971595516</v>
          </cell>
          <cell r="Z130">
            <v>-4.60091903147608</v>
          </cell>
          <cell r="AA130">
            <v>5.45842312064988</v>
          </cell>
          <cell r="AB130">
            <v>-2.16420888946483</v>
          </cell>
          <cell r="AC130">
            <v>3.15280230528585</v>
          </cell>
          <cell r="AD130">
            <v>-8.73257062211414</v>
          </cell>
          <cell r="AE130">
            <v>-3.12016779241543</v>
          </cell>
          <cell r="AF130">
            <v>-11.517062240993</v>
          </cell>
          <cell r="AG130">
            <v>6.26192237602821</v>
          </cell>
          <cell r="AH130">
            <v>-5.76472794371176</v>
          </cell>
          <cell r="AI130">
            <v>-2.98516211408344</v>
          </cell>
          <cell r="AJ130">
            <v>-1.76138522499049</v>
          </cell>
          <cell r="AK130">
            <v>-0.573219398087957</v>
          </cell>
          <cell r="AL130">
            <v>-0.388123487885565</v>
          </cell>
          <cell r="AM130">
            <v>0.454377405130586</v>
          </cell>
          <cell r="AN130">
            <v>-1.34849966544856</v>
          </cell>
          <cell r="AO130">
            <v>0.163769059848732</v>
          </cell>
          <cell r="AP130">
            <v>0.0387422889543103</v>
          </cell>
          <cell r="AQ130">
            <v>4.76744097231017</v>
          </cell>
          <cell r="AR130">
            <v>-3.21293309734776</v>
          </cell>
          <cell r="AS130">
            <v>4.44234642497483</v>
          </cell>
          <cell r="AT130">
            <v>-3.122233353525</v>
          </cell>
          <cell r="AU130">
            <v>2.04713138390149</v>
          </cell>
          <cell r="AV130">
            <v>0.247278155216677</v>
          </cell>
          <cell r="AW130">
            <v>-3.43159363201931</v>
          </cell>
          <cell r="AX130">
            <v>2.88145191057126</v>
          </cell>
          <cell r="AY130">
            <v>-2.19152748957984</v>
          </cell>
          <cell r="AZ130">
            <v>-0.279920855312355</v>
          </cell>
          <cell r="BA130">
            <v>-4.30121994430873</v>
          </cell>
          <cell r="BB130">
            <v>-1.36249116171324</v>
          </cell>
          <cell r="BC130">
            <v>-3.04348042677498</v>
          </cell>
          <cell r="BD130">
            <v>0.00878973463811406</v>
          </cell>
          <cell r="BE130">
            <v>3.53079452522034</v>
          </cell>
          <cell r="BF130">
            <v>2.6863762994229</v>
          </cell>
          <cell r="BG130">
            <v>-2.45252023683004</v>
          </cell>
          <cell r="BH130">
            <v>8.339866180515</v>
          </cell>
          <cell r="BI130">
            <v>-1.89498375519383</v>
          </cell>
          <cell r="BJ130">
            <v>-1.66383827404614</v>
          </cell>
          <cell r="BK130">
            <v>3.73924773403778</v>
          </cell>
          <cell r="BL130">
            <v>-2.03311497258744</v>
          </cell>
          <cell r="BM130">
            <v>-2.07734066849979</v>
          </cell>
        </row>
        <row r="131">
          <cell r="A131" t="str">
            <v>St. Kitts and Nevis</v>
          </cell>
          <cell r="B131" t="str">
            <v>KNA</v>
          </cell>
          <cell r="C131" t="str">
            <v>GDP per capita growth (annual %)</v>
          </cell>
          <cell r="D131" t="str">
            <v>NY.GDP.PCAP.KD.ZG</v>
          </cell>
        </row>
        <row r="131">
          <cell r="W131">
            <v>4.48291488891215</v>
          </cell>
          <cell r="X131">
            <v>8.21921181456445</v>
          </cell>
          <cell r="Y131">
            <v>9.07016363775837</v>
          </cell>
          <cell r="Z131">
            <v>2.1094377277161</v>
          </cell>
          <cell r="AA131">
            <v>1.08891183900532</v>
          </cell>
          <cell r="AB131">
            <v>1.7965516826844</v>
          </cell>
          <cell r="AC131">
            <v>9.58559418375617</v>
          </cell>
          <cell r="AD131">
            <v>9.38997422613745</v>
          </cell>
          <cell r="AE131">
            <v>11.9126729292992</v>
          </cell>
          <cell r="AF131">
            <v>7.68747763767523</v>
          </cell>
          <cell r="AG131">
            <v>10.322117844503</v>
          </cell>
          <cell r="AH131">
            <v>6.20906162263772</v>
          </cell>
          <cell r="AI131">
            <v>5.12212140283808</v>
          </cell>
          <cell r="AJ131">
            <v>-2.15874753795504</v>
          </cell>
          <cell r="AK131">
            <v>3.47461188087495</v>
          </cell>
          <cell r="AL131">
            <v>5.63375036307055</v>
          </cell>
          <cell r="AM131">
            <v>4.09481530790814</v>
          </cell>
          <cell r="AN131">
            <v>4.23356301779347</v>
          </cell>
          <cell r="AO131">
            <v>4.85847371477928</v>
          </cell>
          <cell r="AP131">
            <v>5.86432827574004</v>
          </cell>
          <cell r="AQ131">
            <v>-1.33396099152201</v>
          </cell>
          <cell r="AR131">
            <v>2.28049127923835</v>
          </cell>
          <cell r="AS131">
            <v>8.89203068499592</v>
          </cell>
          <cell r="AT131">
            <v>4.0286944276196</v>
          </cell>
          <cell r="AU131">
            <v>0.0974767017637674</v>
          </cell>
          <cell r="AV131">
            <v>-5.15341491729562</v>
          </cell>
          <cell r="AW131">
            <v>2.70770164725349</v>
          </cell>
          <cell r="AX131">
            <v>8.49384131785516</v>
          </cell>
          <cell r="AY131">
            <v>2.10216254975413</v>
          </cell>
          <cell r="AZ131">
            <v>-0.317605352377157</v>
          </cell>
          <cell r="BA131">
            <v>10.2346943111208</v>
          </cell>
          <cell r="BB131">
            <v>-4.21630506660688</v>
          </cell>
          <cell r="BC131">
            <v>-0.797299152853</v>
          </cell>
          <cell r="BD131">
            <v>0.730917376032409</v>
          </cell>
          <cell r="BE131">
            <v>-1.39245681367554</v>
          </cell>
          <cell r="BF131">
            <v>4.76675129902718</v>
          </cell>
          <cell r="BG131">
            <v>6.63807716808964</v>
          </cell>
          <cell r="BH131">
            <v>-0.125256573133044</v>
          </cell>
          <cell r="BI131">
            <v>3.04865021458309</v>
          </cell>
          <cell r="BJ131">
            <v>0.154135085492513</v>
          </cell>
          <cell r="BK131">
            <v>1.88274174849536</v>
          </cell>
          <cell r="BL131">
            <v>4.01846089872615</v>
          </cell>
          <cell r="BM131">
            <v>-14.9858990941873</v>
          </cell>
          <cell r="BN131">
            <v>-1.67891881984387</v>
          </cell>
        </row>
        <row r="132">
          <cell r="A132" t="str">
            <v>Korea, Rep.</v>
          </cell>
          <cell r="B132" t="str">
            <v>KOR</v>
          </cell>
          <cell r="C132" t="str">
            <v>GDP per capita growth (annual %)</v>
          </cell>
          <cell r="D132" t="str">
            <v>NY.GDP.PCAP.KD.ZG</v>
          </cell>
        </row>
        <row r="132">
          <cell r="F132">
            <v>3.80955476222881</v>
          </cell>
          <cell r="G132">
            <v>0.966642374457535</v>
          </cell>
          <cell r="H132">
            <v>6.02642587427952</v>
          </cell>
          <cell r="I132">
            <v>6.64776951764121</v>
          </cell>
          <cell r="J132">
            <v>4.62462244532431</v>
          </cell>
          <cell r="K132">
            <v>9.21310187649034</v>
          </cell>
          <cell r="L132">
            <v>6.56208937397587</v>
          </cell>
          <cell r="M132">
            <v>10.5701552741211</v>
          </cell>
          <cell r="N132">
            <v>11.9974712271352</v>
          </cell>
          <cell r="O132">
            <v>7.67505252851426</v>
          </cell>
          <cell r="P132">
            <v>8.3876428794463</v>
          </cell>
          <cell r="Q132">
            <v>5.22176893377066</v>
          </cell>
          <cell r="R132">
            <v>12.8844421186288</v>
          </cell>
          <cell r="S132">
            <v>7.65219086821365</v>
          </cell>
          <cell r="T132">
            <v>6.04123505931034</v>
          </cell>
          <cell r="U132">
            <v>11.4281546278508</v>
          </cell>
          <cell r="V132">
            <v>10.5982015290845</v>
          </cell>
          <cell r="W132">
            <v>9.28013073000997</v>
          </cell>
          <cell r="X132">
            <v>7.03525933794455</v>
          </cell>
          <cell r="Y132">
            <v>-3.16662052167507</v>
          </cell>
          <cell r="Z132">
            <v>5.58590266766159</v>
          </cell>
          <cell r="AA132">
            <v>6.67661891453824</v>
          </cell>
          <cell r="AB132">
            <v>11.7170214097233</v>
          </cell>
          <cell r="AC132">
            <v>9.19579576037069</v>
          </cell>
          <cell r="AD132">
            <v>6.78232933952742</v>
          </cell>
          <cell r="AE132">
            <v>10.2253519207635</v>
          </cell>
          <cell r="AF132">
            <v>11.6186656304034</v>
          </cell>
          <cell r="AG132">
            <v>10.8964951913226</v>
          </cell>
          <cell r="AH132">
            <v>6.01906309701717</v>
          </cell>
          <cell r="AI132">
            <v>8.80042947047626</v>
          </cell>
          <cell r="AJ132">
            <v>9.68699892935838</v>
          </cell>
          <cell r="AK132">
            <v>5.10078169583505</v>
          </cell>
          <cell r="AL132">
            <v>5.79728551709316</v>
          </cell>
          <cell r="AM132">
            <v>8.17476415138178</v>
          </cell>
          <cell r="AN132">
            <v>8.51715304454162</v>
          </cell>
          <cell r="AO132">
            <v>6.86762448842396</v>
          </cell>
          <cell r="AP132">
            <v>5.17962976582618</v>
          </cell>
          <cell r="AQ132">
            <v>-5.8118196273288</v>
          </cell>
          <cell r="AR132">
            <v>10.6774505835378</v>
          </cell>
          <cell r="AS132">
            <v>8.15268965958531</v>
          </cell>
          <cell r="AT132">
            <v>4.05100640297607</v>
          </cell>
          <cell r="AU132">
            <v>7.10433310954843</v>
          </cell>
          <cell r="AV132">
            <v>2.6140398272664</v>
          </cell>
          <cell r="AW132">
            <v>4.78128615324052</v>
          </cell>
          <cell r="AX132">
            <v>4.08764514661904</v>
          </cell>
          <cell r="AY132">
            <v>4.71292765493601</v>
          </cell>
          <cell r="AZ132">
            <v>5.26636114571932</v>
          </cell>
          <cell r="BA132">
            <v>2.23375225977168</v>
          </cell>
          <cell r="BB132">
            <v>0.275268980329585</v>
          </cell>
          <cell r="BC132">
            <v>6.27401988865388</v>
          </cell>
          <cell r="BD132">
            <v>2.89141199434026</v>
          </cell>
          <cell r="BE132">
            <v>1.86559949596563</v>
          </cell>
          <cell r="BF132">
            <v>2.69615096128955</v>
          </cell>
          <cell r="BG132">
            <v>2.55621950883497</v>
          </cell>
          <cell r="BH132">
            <v>2.26842940068582</v>
          </cell>
          <cell r="BI132">
            <v>2.5391447288435</v>
          </cell>
          <cell r="BJ132">
            <v>2.87019696151147</v>
          </cell>
          <cell r="BK132">
            <v>2.46224621613314</v>
          </cell>
          <cell r="BL132">
            <v>1.8889146004307</v>
          </cell>
          <cell r="BM132">
            <v>-0.988631819016462</v>
          </cell>
          <cell r="BN132">
            <v>4.20482274780308</v>
          </cell>
        </row>
        <row r="133">
          <cell r="A133" t="str">
            <v>Kuwait</v>
          </cell>
          <cell r="B133" t="str">
            <v>KWT</v>
          </cell>
          <cell r="C133" t="str">
            <v>GDP per capita growth (annual %)</v>
          </cell>
          <cell r="D133" t="str">
            <v>NY.GDP.PCAP.KD.ZG</v>
          </cell>
        </row>
        <row r="133">
          <cell r="AO133">
            <v>-0.690485623073201</v>
          </cell>
          <cell r="AP133">
            <v>-2.52368563166482</v>
          </cell>
          <cell r="AQ133">
            <v>-3.18020778918098</v>
          </cell>
          <cell r="AR133">
            <v>-7.8538954260387</v>
          </cell>
          <cell r="AS133">
            <v>-0.0909269753083635</v>
          </cell>
          <cell r="AT133">
            <v>-2.55730408803419</v>
          </cell>
          <cell r="AU133">
            <v>1.38889699011064</v>
          </cell>
          <cell r="AV133">
            <v>15.988912836006</v>
          </cell>
          <cell r="AW133">
            <v>8.29289303207534</v>
          </cell>
          <cell r="AX133">
            <v>7.21320197430191</v>
          </cell>
          <cell r="AY133">
            <v>2.82833462994647</v>
          </cell>
          <cell r="AZ133">
            <v>0.473425243208354</v>
          </cell>
          <cell r="BA133">
            <v>-3.38440899755075</v>
          </cell>
          <cell r="BB133">
            <v>-12.5121104729049</v>
          </cell>
          <cell r="BC133">
            <v>-7.94513165080112</v>
          </cell>
          <cell r="BD133">
            <v>3.53216099640974</v>
          </cell>
          <cell r="BE133">
            <v>0.869297947188244</v>
          </cell>
          <cell r="BF133">
            <v>-3.94289754562421</v>
          </cell>
          <cell r="BG133">
            <v>-3.97985889929403</v>
          </cell>
          <cell r="BH133">
            <v>-3.20057857283761</v>
          </cell>
          <cell r="BI133">
            <v>-0.228710261590166</v>
          </cell>
          <cell r="BJ133">
            <v>-7.04349989138754</v>
          </cell>
          <cell r="BK133">
            <v>0.423288222815671</v>
          </cell>
          <cell r="BL133">
            <v>-2.20103622752588</v>
          </cell>
          <cell r="BM133">
            <v>-10.2102323013624</v>
          </cell>
        </row>
        <row r="134">
          <cell r="A134" t="str">
            <v>Latin America &amp; Caribbean (excluding high income)</v>
          </cell>
          <cell r="B134" t="str">
            <v>LAC</v>
          </cell>
          <cell r="C134" t="str">
            <v>GDP per capita growth (annual %)</v>
          </cell>
          <cell r="D134" t="str">
            <v>NY.GDP.PCAP.KD.ZG</v>
          </cell>
        </row>
        <row r="134">
          <cell r="F134">
            <v>3.29229579519075</v>
          </cell>
          <cell r="G134">
            <v>1.48620305483571</v>
          </cell>
          <cell r="H134">
            <v>-1.1580820053223</v>
          </cell>
          <cell r="I134">
            <v>4.63077354577577</v>
          </cell>
          <cell r="J134">
            <v>3.03075723173478</v>
          </cell>
          <cell r="K134">
            <v>1.85460998614826</v>
          </cell>
          <cell r="L134">
            <v>1.71398405364273</v>
          </cell>
          <cell r="M134">
            <v>4.64271037725862</v>
          </cell>
          <cell r="N134">
            <v>4.27979760337955</v>
          </cell>
          <cell r="O134">
            <v>4.16080856507988</v>
          </cell>
          <cell r="P134">
            <v>4.41433034738876</v>
          </cell>
          <cell r="Q134">
            <v>5.09782059805647</v>
          </cell>
          <cell r="R134">
            <v>6.12088848681634</v>
          </cell>
          <cell r="S134">
            <v>4.16266263862779</v>
          </cell>
          <cell r="T134">
            <v>1.79963443209373</v>
          </cell>
          <cell r="U134">
            <v>3.09469689920689</v>
          </cell>
          <cell r="V134">
            <v>2.38771799607863</v>
          </cell>
          <cell r="W134">
            <v>1.86470452688047</v>
          </cell>
          <cell r="X134">
            <v>4.89938247003501</v>
          </cell>
          <cell r="Y134">
            <v>4.33706552737954</v>
          </cell>
          <cell r="Z134">
            <v>-1.61396354303255</v>
          </cell>
          <cell r="AA134">
            <v>-2.08124578937424</v>
          </cell>
          <cell r="AB134">
            <v>-3.81677501814106</v>
          </cell>
          <cell r="AC134">
            <v>1.68200589619407</v>
          </cell>
          <cell r="AD134">
            <v>1.10675258276885</v>
          </cell>
          <cell r="AE134">
            <v>1.65173729464033</v>
          </cell>
          <cell r="AF134">
            <v>1.05275833735909</v>
          </cell>
          <cell r="AG134">
            <v>-1.57342961365255</v>
          </cell>
          <cell r="AH134">
            <v>-0.438435408362537</v>
          </cell>
          <cell r="AI134">
            <v>-2.4148402753236</v>
          </cell>
          <cell r="AJ134">
            <v>0.996463612788361</v>
          </cell>
          <cell r="AK134">
            <v>0.307503369123594</v>
          </cell>
          <cell r="AL134">
            <v>2.31905599296579</v>
          </cell>
          <cell r="AM134">
            <v>3.66122002692137</v>
          </cell>
          <cell r="AN134">
            <v>-1.23024919889058</v>
          </cell>
          <cell r="AO134">
            <v>2.29145439983489</v>
          </cell>
          <cell r="AP134">
            <v>3.4870522620502</v>
          </cell>
          <cell r="AQ134">
            <v>0.854378548982979</v>
          </cell>
          <cell r="AR134">
            <v>-1.03518178178447</v>
          </cell>
          <cell r="AS134">
            <v>2.05159853825447</v>
          </cell>
          <cell r="AT134">
            <v>-1.19876006114083</v>
          </cell>
          <cell r="AU134">
            <v>-0.93060536649638</v>
          </cell>
          <cell r="AV134">
            <v>1.16101517332419</v>
          </cell>
          <cell r="AW134">
            <v>4.09280487542122</v>
          </cell>
          <cell r="AX134">
            <v>2.78014597921781</v>
          </cell>
          <cell r="AY134">
            <v>3.89598990386757</v>
          </cell>
          <cell r="AZ134">
            <v>4.20325576102098</v>
          </cell>
          <cell r="BA134">
            <v>2.63231882206232</v>
          </cell>
          <cell r="BB134">
            <v>-3.19781867140433</v>
          </cell>
          <cell r="BC134">
            <v>5.54388833092551</v>
          </cell>
          <cell r="BD134">
            <v>3.33191154917655</v>
          </cell>
          <cell r="BE134">
            <v>1.27378060826206</v>
          </cell>
          <cell r="BF134">
            <v>1.77202049786078</v>
          </cell>
          <cell r="BG134">
            <v>0.274872956790787</v>
          </cell>
          <cell r="BH134">
            <v>-0.660963331412873</v>
          </cell>
          <cell r="BI134">
            <v>-1.37517128655502</v>
          </cell>
          <cell r="BJ134">
            <v>0.89826992063216</v>
          </cell>
          <cell r="BK134">
            <v>0.539329306454974</v>
          </cell>
          <cell r="BL134">
            <v>-0.351334450802881</v>
          </cell>
          <cell r="BM134">
            <v>-7.43948543735686</v>
          </cell>
          <cell r="BN134">
            <v>5.48790847649154</v>
          </cell>
        </row>
        <row r="135">
          <cell r="A135" t="str">
            <v>Lao PDR</v>
          </cell>
          <cell r="B135" t="str">
            <v>LAO</v>
          </cell>
          <cell r="C135" t="str">
            <v>GDP per capita growth (annual %)</v>
          </cell>
          <cell r="D135" t="str">
            <v>NY.GDP.PCAP.KD.ZG</v>
          </cell>
        </row>
        <row r="135">
          <cell r="AD135">
            <v>2.17606542753212</v>
          </cell>
          <cell r="AE135">
            <v>1.94621301944889</v>
          </cell>
          <cell r="AF135">
            <v>-4.23562158336961</v>
          </cell>
          <cell r="AG135">
            <v>-4.81981659914354</v>
          </cell>
          <cell r="AH135">
            <v>10.9342468730061</v>
          </cell>
          <cell r="AI135">
            <v>3.70710801872008</v>
          </cell>
          <cell r="AJ135">
            <v>1.42045199198448</v>
          </cell>
          <cell r="AK135">
            <v>2.71906163920406</v>
          </cell>
          <cell r="AL135">
            <v>3.17071893220951</v>
          </cell>
          <cell r="AM135">
            <v>5.51225158802824</v>
          </cell>
          <cell r="AN135">
            <v>4.58784275694643</v>
          </cell>
          <cell r="AO135">
            <v>4.66691164135484</v>
          </cell>
          <cell r="AP135">
            <v>4.77458458345367</v>
          </cell>
          <cell r="AQ135">
            <v>2.06203413722143</v>
          </cell>
          <cell r="AR135">
            <v>5.4465603185886</v>
          </cell>
          <cell r="AS135">
            <v>4.04274982097033</v>
          </cell>
          <cell r="AT135">
            <v>4.07249476342895</v>
          </cell>
          <cell r="AU135">
            <v>4.30558486101704</v>
          </cell>
          <cell r="AV135">
            <v>4.48087776943001</v>
          </cell>
          <cell r="AW135">
            <v>4.75057109831376</v>
          </cell>
          <cell r="AX135">
            <v>5.44134821799416</v>
          </cell>
          <cell r="AY135">
            <v>6.86532724453582</v>
          </cell>
          <cell r="AZ135">
            <v>5.80730383433171</v>
          </cell>
          <cell r="BA135">
            <v>6.01172151736887</v>
          </cell>
          <cell r="BB135">
            <v>5.71857612297184</v>
          </cell>
          <cell r="BC135">
            <v>6.78074430520167</v>
          </cell>
          <cell r="BD135">
            <v>6.36390449880105</v>
          </cell>
          <cell r="BE135">
            <v>6.40076044066137</v>
          </cell>
          <cell r="BF135">
            <v>6.42810995716083</v>
          </cell>
          <cell r="BG135">
            <v>6.01618637274616</v>
          </cell>
          <cell r="BH135">
            <v>5.65656566444976</v>
          </cell>
          <cell r="BI135">
            <v>5.38622283884081</v>
          </cell>
          <cell r="BJ135">
            <v>5.24475134510458</v>
          </cell>
          <cell r="BK135">
            <v>4.61595537084567</v>
          </cell>
          <cell r="BL135">
            <v>3.86974764056176</v>
          </cell>
          <cell r="BM135">
            <v>-0.962611713871752</v>
          </cell>
          <cell r="BN135">
            <v>1.08613232962573</v>
          </cell>
        </row>
        <row r="136">
          <cell r="A136" t="str">
            <v>Lebanon</v>
          </cell>
          <cell r="B136" t="str">
            <v>LBN</v>
          </cell>
          <cell r="C136" t="str">
            <v>GDP per capita growth (annual %)</v>
          </cell>
          <cell r="D136" t="str">
            <v>NY.GDP.PCAP.KD.ZG</v>
          </cell>
        </row>
        <row r="136">
          <cell r="AH136">
            <v>-43.3324920477742</v>
          </cell>
          <cell r="AI136">
            <v>23.0755895538538</v>
          </cell>
          <cell r="AJ136">
            <v>43.3774125225162</v>
          </cell>
          <cell r="AK136">
            <v>10.5927197079095</v>
          </cell>
          <cell r="AL136">
            <v>4.9650005054057</v>
          </cell>
          <cell r="AM136">
            <v>3.11094452196446</v>
          </cell>
          <cell r="AN136">
            <v>2.67709179172388</v>
          </cell>
          <cell r="AO136">
            <v>8.74982200792338</v>
          </cell>
          <cell r="AP136">
            <v>-0.264340770452748</v>
          </cell>
          <cell r="AQ136">
            <v>2.68088209049748</v>
          </cell>
          <cell r="AR136">
            <v>-1.965454104513</v>
          </cell>
          <cell r="AS136">
            <v>-1.16379067203574</v>
          </cell>
          <cell r="AT136">
            <v>-0.0169177514063819</v>
          </cell>
          <cell r="AU136">
            <v>-1.30524746219189</v>
          </cell>
          <cell r="AV136">
            <v>-1.6226755046879</v>
          </cell>
          <cell r="AW136">
            <v>2.4537322720869</v>
          </cell>
          <cell r="AX136">
            <v>-0.141752643771113</v>
          </cell>
          <cell r="AY136">
            <v>0.248100883385519</v>
          </cell>
          <cell r="AZ136">
            <v>9.13666000562333</v>
          </cell>
          <cell r="BA136">
            <v>9.12869029661383</v>
          </cell>
          <cell r="BB136">
            <v>9.12638164125738</v>
          </cell>
          <cell r="BC136">
            <v>4.92235408224072</v>
          </cell>
          <cell r="BD136">
            <v>-3.95996212215854</v>
          </cell>
          <cell r="BE136">
            <v>-3.65097262682724</v>
          </cell>
          <cell r="BF136">
            <v>-2.76378267157179</v>
          </cell>
          <cell r="BG136">
            <v>-3.21267610095963</v>
          </cell>
          <cell r="BH136">
            <v>-3.71499668446951</v>
          </cell>
          <cell r="BI136">
            <v>-1.19217897029965</v>
          </cell>
          <cell r="BJ136">
            <v>-0.651967576161255</v>
          </cell>
          <cell r="BK136">
            <v>-2.45735632326803</v>
          </cell>
          <cell r="BL136">
            <v>-6.86470113599547</v>
          </cell>
          <cell r="BM136">
            <v>-25.5791740934981</v>
          </cell>
          <cell r="BN136">
            <v>-9.77528531064344</v>
          </cell>
        </row>
        <row r="137">
          <cell r="A137" t="str">
            <v>Liberia</v>
          </cell>
          <cell r="B137" t="str">
            <v>LBR</v>
          </cell>
          <cell r="C137" t="str">
            <v>GDP per capita growth (annual %)</v>
          </cell>
          <cell r="D137" t="str">
            <v>NY.GDP.PCAP.KD.ZG</v>
          </cell>
        </row>
        <row r="137">
          <cell r="AT137">
            <v>-0.754876931486621</v>
          </cell>
          <cell r="AU137">
            <v>1.33426358919388</v>
          </cell>
          <cell r="AV137">
            <v>-31.3330755806412</v>
          </cell>
          <cell r="AW137">
            <v>0.702090532564867</v>
          </cell>
          <cell r="AX137">
            <v>2.58351784722066</v>
          </cell>
          <cell r="AY137">
            <v>4.43844481329447</v>
          </cell>
          <cell r="AZ137">
            <v>5.33663159623075</v>
          </cell>
          <cell r="BA137">
            <v>2.81123388527307</v>
          </cell>
          <cell r="BB137">
            <v>1.19788743553286</v>
          </cell>
          <cell r="BC137">
            <v>2.35823411436462</v>
          </cell>
          <cell r="BD137">
            <v>4.80484786543916</v>
          </cell>
          <cell r="BE137">
            <v>4.9068608288182</v>
          </cell>
          <cell r="BF137">
            <v>5.80466806313513</v>
          </cell>
          <cell r="BG137">
            <v>-1.86657433373304</v>
          </cell>
          <cell r="BH137">
            <v>-2.53856279124182</v>
          </cell>
          <cell r="BI137">
            <v>-4.01370872665771</v>
          </cell>
          <cell r="BJ137">
            <v>-0.060039735974641</v>
          </cell>
          <cell r="BK137">
            <v>-1.29322546515751</v>
          </cell>
          <cell r="BL137">
            <v>-4.80612732385613</v>
          </cell>
          <cell r="BM137">
            <v>-5.29017159371462</v>
          </cell>
          <cell r="BN137">
            <v>1.54002668707301</v>
          </cell>
        </row>
        <row r="138">
          <cell r="A138" t="str">
            <v>Libya</v>
          </cell>
          <cell r="B138" t="str">
            <v>LBY</v>
          </cell>
          <cell r="C138" t="str">
            <v>GDP per capita growth (annual %)</v>
          </cell>
          <cell r="D138" t="str">
            <v>NY.GDP.PCAP.KD.ZG</v>
          </cell>
        </row>
        <row r="138">
          <cell r="AS138">
            <v>2.09305038590746</v>
          </cell>
          <cell r="AT138">
            <v>-3.30330323765367</v>
          </cell>
          <cell r="AU138">
            <v>-2.5319239471187</v>
          </cell>
          <cell r="AV138">
            <v>11.217446808664</v>
          </cell>
          <cell r="AW138">
            <v>2.82216860595864</v>
          </cell>
          <cell r="AX138">
            <v>10.1642814150354</v>
          </cell>
          <cell r="AY138">
            <v>4.90381554046037</v>
          </cell>
          <cell r="AZ138">
            <v>4.66693262003098</v>
          </cell>
          <cell r="BA138">
            <v>-1.54547043585073</v>
          </cell>
          <cell r="BB138">
            <v>-5.57292626400694</v>
          </cell>
          <cell r="BC138">
            <v>3.94811013049647</v>
          </cell>
          <cell r="BD138">
            <v>-50.7341495990634</v>
          </cell>
          <cell r="BE138">
            <v>85.687999352482</v>
          </cell>
          <cell r="BF138">
            <v>-18.4468589501061</v>
          </cell>
          <cell r="BG138">
            <v>-23.5470888839883</v>
          </cell>
          <cell r="BH138">
            <v>-1.71207114944872</v>
          </cell>
          <cell r="BI138">
            <v>-2.61143128589572</v>
          </cell>
          <cell r="BJ138">
            <v>30.7087349644722</v>
          </cell>
          <cell r="BK138">
            <v>6.36001028381217</v>
          </cell>
          <cell r="BL138">
            <v>-12.4914144067443</v>
          </cell>
          <cell r="BM138">
            <v>-24.9685940695964</v>
          </cell>
          <cell r="BN138">
            <v>29.7251832216774</v>
          </cell>
        </row>
        <row r="139">
          <cell r="A139" t="str">
            <v>St. Lucia</v>
          </cell>
          <cell r="B139" t="str">
            <v>LCA</v>
          </cell>
          <cell r="C139" t="str">
            <v>GDP per capita growth (annual %)</v>
          </cell>
          <cell r="D139" t="str">
            <v>NY.GDP.PCAP.KD.ZG</v>
          </cell>
        </row>
        <row r="139">
          <cell r="W139">
            <v>8.66012551479631</v>
          </cell>
          <cell r="X139">
            <v>2.22889098685874</v>
          </cell>
          <cell r="Y139">
            <v>-3.61467475268273</v>
          </cell>
          <cell r="Z139">
            <v>4.87984687919965</v>
          </cell>
          <cell r="AA139">
            <v>0.776796428414443</v>
          </cell>
          <cell r="AB139">
            <v>3.60890349770149</v>
          </cell>
          <cell r="AC139">
            <v>5.77692465231061</v>
          </cell>
          <cell r="AD139">
            <v>6.61514857729273</v>
          </cell>
          <cell r="AE139">
            <v>12.4408112852943</v>
          </cell>
          <cell r="AF139">
            <v>2.00198252406949</v>
          </cell>
          <cell r="AG139">
            <v>11.7679524258637</v>
          </cell>
          <cell r="AH139">
            <v>7.03633370319885</v>
          </cell>
          <cell r="AI139">
            <v>8.11358355526464</v>
          </cell>
          <cell r="AJ139">
            <v>-1.04534463417846</v>
          </cell>
          <cell r="AK139">
            <v>6.61506584134615</v>
          </cell>
          <cell r="AL139">
            <v>-0.569913729752429</v>
          </cell>
          <cell r="AM139">
            <v>0.423467909844362</v>
          </cell>
          <cell r="AN139">
            <v>0.507469878326333</v>
          </cell>
          <cell r="AO139">
            <v>1.56307514861595</v>
          </cell>
          <cell r="AP139">
            <v>-2.06475117912591</v>
          </cell>
          <cell r="AQ139">
            <v>4.8257728301347</v>
          </cell>
          <cell r="AR139">
            <v>1.368904438445</v>
          </cell>
          <cell r="AS139">
            <v>-1.06767744174654</v>
          </cell>
          <cell r="AT139">
            <v>-4.29164593887742</v>
          </cell>
          <cell r="AU139">
            <v>-0.344585645505745</v>
          </cell>
          <cell r="AV139">
            <v>3.52547781845651</v>
          </cell>
          <cell r="AW139">
            <v>6.41163474389981</v>
          </cell>
          <cell r="AX139">
            <v>-1.37750857432324</v>
          </cell>
          <cell r="AY139">
            <v>4.93024830070992</v>
          </cell>
          <cell r="AZ139">
            <v>0.317079624603679</v>
          </cell>
          <cell r="BA139">
            <v>3.4881515158219</v>
          </cell>
          <cell r="BB139">
            <v>-4.07694698795805</v>
          </cell>
          <cell r="BC139">
            <v>0.513073498673961</v>
          </cell>
          <cell r="BD139">
            <v>4.61448829235955</v>
          </cell>
          <cell r="BE139">
            <v>-0.830332598258394</v>
          </cell>
          <cell r="BF139">
            <v>-3.63858201930687</v>
          </cell>
          <cell r="BG139">
            <v>1.30096962424011</v>
          </cell>
          <cell r="BH139">
            <v>-1.81422500084082</v>
          </cell>
          <cell r="BI139">
            <v>3.12989156349816</v>
          </cell>
          <cell r="BJ139">
            <v>2.97153135002056</v>
          </cell>
          <cell r="BK139">
            <v>2.39733112841395</v>
          </cell>
          <cell r="BL139">
            <v>-0.558717236660982</v>
          </cell>
          <cell r="BM139">
            <v>-20.7352862406826</v>
          </cell>
          <cell r="BN139">
            <v>6.15304625883411</v>
          </cell>
        </row>
        <row r="140">
          <cell r="A140" t="str">
            <v>Latin America &amp; Caribbean</v>
          </cell>
          <cell r="B140" t="str">
            <v>LCN</v>
          </cell>
          <cell r="C140" t="str">
            <v>GDP per capita growth (annual %)</v>
          </cell>
          <cell r="D140" t="str">
            <v>NY.GDP.PCAP.KD.ZG</v>
          </cell>
        </row>
        <row r="140">
          <cell r="F140">
            <v>3.29605219363287</v>
          </cell>
          <cell r="G140">
            <v>1.48939608525231</v>
          </cell>
          <cell r="H140">
            <v>-0.741858560960964</v>
          </cell>
          <cell r="I140">
            <v>4.34333881847952</v>
          </cell>
          <cell r="J140">
            <v>2.87214856671707</v>
          </cell>
          <cell r="K140">
            <v>2.22000781158673</v>
          </cell>
          <cell r="L140">
            <v>1.66244424581654</v>
          </cell>
          <cell r="M140">
            <v>4.38834543756728</v>
          </cell>
          <cell r="N140">
            <v>4.25512206854953</v>
          </cell>
          <cell r="O140">
            <v>3.92275172319682</v>
          </cell>
          <cell r="P140">
            <v>4.3741902240416</v>
          </cell>
          <cell r="Q140">
            <v>4.62535093333132</v>
          </cell>
          <cell r="R140">
            <v>5.49088007103435</v>
          </cell>
          <cell r="S140">
            <v>3.81834439375939</v>
          </cell>
          <cell r="T140">
            <v>1.17990828498532</v>
          </cell>
          <cell r="U140">
            <v>3.06841025754115</v>
          </cell>
          <cell r="V140">
            <v>2.54556785643911</v>
          </cell>
          <cell r="W140">
            <v>2.13242253302886</v>
          </cell>
          <cell r="X140">
            <v>4.97920586987961</v>
          </cell>
          <cell r="Y140">
            <v>4.3726721753999</v>
          </cell>
          <cell r="Z140">
            <v>-1.37949751210272</v>
          </cell>
          <cell r="AA140">
            <v>-2.43817884587622</v>
          </cell>
          <cell r="AB140">
            <v>-4.00642889355515</v>
          </cell>
          <cell r="AC140">
            <v>1.69973333250162</v>
          </cell>
          <cell r="AD140">
            <v>1.10986484167258</v>
          </cell>
          <cell r="AE140">
            <v>1.75019758770074</v>
          </cell>
          <cell r="AF140">
            <v>1.20447068315366</v>
          </cell>
          <cell r="AG140">
            <v>-1.31358435783095</v>
          </cell>
          <cell r="AH140">
            <v>-0.121231249664305</v>
          </cell>
          <cell r="AI140">
            <v>-2.31325306206381</v>
          </cell>
          <cell r="AJ140">
            <v>1.13562094462239</v>
          </cell>
          <cell r="AK140">
            <v>0.735365223094874</v>
          </cell>
          <cell r="AL140">
            <v>2.37682091068001</v>
          </cell>
          <cell r="AM140">
            <v>3.59979213143966</v>
          </cell>
          <cell r="AN140">
            <v>-0.820898123187604</v>
          </cell>
          <cell r="AO140">
            <v>2.37361050622971</v>
          </cell>
          <cell r="AP140">
            <v>3.62150239095953</v>
          </cell>
          <cell r="AQ140">
            <v>1.06178367666456</v>
          </cell>
          <cell r="AR140">
            <v>-0.862165548560114</v>
          </cell>
          <cell r="AS140">
            <v>2.06244364239647</v>
          </cell>
          <cell r="AT140">
            <v>-0.91546658522735</v>
          </cell>
          <cell r="AU140">
            <v>-0.829520999832226</v>
          </cell>
          <cell r="AV140">
            <v>1.20621528923648</v>
          </cell>
          <cell r="AW140">
            <v>4.24353887681752</v>
          </cell>
          <cell r="AX140">
            <v>2.71821470182513</v>
          </cell>
          <cell r="AY140">
            <v>3.78559577065809</v>
          </cell>
          <cell r="AZ140">
            <v>4.04050097591686</v>
          </cell>
          <cell r="BA140">
            <v>2.52749217194359</v>
          </cell>
          <cell r="BB140">
            <v>-3.10817905531493</v>
          </cell>
          <cell r="BC140">
            <v>5.25486513481835</v>
          </cell>
          <cell r="BD140">
            <v>3.29279405421914</v>
          </cell>
          <cell r="BE140">
            <v>1.42901507315123</v>
          </cell>
          <cell r="BF140">
            <v>1.74825150086444</v>
          </cell>
          <cell r="BG140">
            <v>0.312438093436015</v>
          </cell>
          <cell r="BH140">
            <v>-0.481681485001616</v>
          </cell>
          <cell r="BI140">
            <v>-1.14203258785076</v>
          </cell>
          <cell r="BJ140">
            <v>0.916515316203757</v>
          </cell>
          <cell r="BK140">
            <v>0.693415870800521</v>
          </cell>
          <cell r="BL140">
            <v>-0.20149999650468</v>
          </cell>
          <cell r="BM140">
            <v>-7.52116582943748</v>
          </cell>
          <cell r="BN140">
            <v>5.8238614801709</v>
          </cell>
        </row>
        <row r="141">
          <cell r="A141" t="str">
            <v>Least developed countries: UN classification</v>
          </cell>
          <cell r="B141" t="str">
            <v>LDC</v>
          </cell>
          <cell r="C141" t="str">
            <v>GDP per capita growth (annual %)</v>
          </cell>
          <cell r="D141" t="str">
            <v>NY.GDP.PCAP.KD.ZG</v>
          </cell>
        </row>
        <row r="141">
          <cell r="Z141">
            <v>0.572103816176678</v>
          </cell>
          <cell r="AA141">
            <v>-0.976499805881829</v>
          </cell>
          <cell r="AB141">
            <v>-0.531255222714222</v>
          </cell>
          <cell r="AC141">
            <v>-0.708305844477337</v>
          </cell>
          <cell r="AD141">
            <v>-1.37736849161521</v>
          </cell>
          <cell r="AE141">
            <v>1.00673044620285</v>
          </cell>
          <cell r="AF141">
            <v>1.81629947776609</v>
          </cell>
          <cell r="AG141">
            <v>-0.331909049612861</v>
          </cell>
          <cell r="AH141">
            <v>-0.344047690460158</v>
          </cell>
          <cell r="AI141">
            <v>-2.28685188395291</v>
          </cell>
          <cell r="AJ141">
            <v>-0.733024261737441</v>
          </cell>
          <cell r="AK141">
            <v>-1.90212223375413</v>
          </cell>
          <cell r="AL141">
            <v>-2.58122181456787</v>
          </cell>
          <cell r="AM141">
            <v>-1.72804026069716</v>
          </cell>
          <cell r="AN141">
            <v>3.04849752152614</v>
          </cell>
          <cell r="AO141">
            <v>2.89884522393835</v>
          </cell>
          <cell r="AP141">
            <v>3.28224629405392</v>
          </cell>
          <cell r="AQ141">
            <v>1.40983301046455</v>
          </cell>
          <cell r="AR141">
            <v>1.41242971380268</v>
          </cell>
          <cell r="AS141">
            <v>1.72091880161432</v>
          </cell>
          <cell r="AT141">
            <v>2.65958268411038</v>
          </cell>
          <cell r="AU141">
            <v>2.39521243884151</v>
          </cell>
          <cell r="AV141">
            <v>2.44445465036851</v>
          </cell>
          <cell r="AW141">
            <v>3.73324472896202</v>
          </cell>
          <cell r="AX141">
            <v>4.78026033354027</v>
          </cell>
          <cell r="AY141">
            <v>4.36302956045864</v>
          </cell>
          <cell r="AZ141">
            <v>4.74509121486206</v>
          </cell>
          <cell r="BA141">
            <v>3.89675395027582</v>
          </cell>
          <cell r="BB141">
            <v>1.51477678626249</v>
          </cell>
          <cell r="BC141">
            <v>3.75720588515915</v>
          </cell>
          <cell r="BD141">
            <v>0.613762163572957</v>
          </cell>
          <cell r="BE141">
            <v>-0.225995740971499</v>
          </cell>
          <cell r="BF141">
            <v>3.14383312220055</v>
          </cell>
          <cell r="BG141">
            <v>3.11427450420673</v>
          </cell>
          <cell r="BH141">
            <v>0.0791128304118871</v>
          </cell>
          <cell r="BI141">
            <v>1.59606191555281</v>
          </cell>
          <cell r="BJ141">
            <v>1.90802224404358</v>
          </cell>
          <cell r="BK141">
            <v>1.968822891282</v>
          </cell>
          <cell r="BL141">
            <v>2.46410399320027</v>
          </cell>
          <cell r="BM141">
            <v>-1.644020404043</v>
          </cell>
          <cell r="BN141">
            <v>-0.00878786775673746</v>
          </cell>
        </row>
        <row r="142">
          <cell r="A142" t="str">
            <v>Low income</v>
          </cell>
          <cell r="B142" t="str">
            <v>LIC</v>
          </cell>
          <cell r="C142" t="str">
            <v>GDP per capita growth (annual %)</v>
          </cell>
          <cell r="D142" t="str">
            <v>NY.GDP.PCAP.KD.ZG</v>
          </cell>
        </row>
        <row r="142">
          <cell r="AA142">
            <v>-0.844092242135048</v>
          </cell>
          <cell r="AB142">
            <v>-0.673365231894408</v>
          </cell>
          <cell r="AC142">
            <v>-3.71627203014924</v>
          </cell>
          <cell r="AD142">
            <v>-2.44511237899225</v>
          </cell>
          <cell r="AE142">
            <v>0.406302851031086</v>
          </cell>
          <cell r="AF142">
            <v>3.17366463922879</v>
          </cell>
          <cell r="AG142">
            <v>0.884219675438345</v>
          </cell>
          <cell r="AH142">
            <v>-1.30535797052246</v>
          </cell>
          <cell r="AI142">
            <v>-4.46450295237693</v>
          </cell>
          <cell r="AJ142">
            <v>-1.08202402928217</v>
          </cell>
          <cell r="AK142">
            <v>-1.79791017609874</v>
          </cell>
          <cell r="AL142">
            <v>-1.10464958675924</v>
          </cell>
          <cell r="AM142">
            <v>-1.37614460516308</v>
          </cell>
          <cell r="AN142">
            <v>2.05748848364229</v>
          </cell>
          <cell r="AO142">
            <v>2.81469007176034</v>
          </cell>
          <cell r="AP142">
            <v>4.03566930506581</v>
          </cell>
          <cell r="AQ142">
            <v>0.974192033456674</v>
          </cell>
          <cell r="AR142">
            <v>-0.212556235840609</v>
          </cell>
          <cell r="AS142">
            <v>0.495821153522073</v>
          </cell>
          <cell r="AT142">
            <v>2.00600871760615</v>
          </cell>
          <cell r="AU142">
            <v>1.44258346314238</v>
          </cell>
          <cell r="AV142">
            <v>1.99761122105319</v>
          </cell>
          <cell r="AW142">
            <v>3.00734060941006</v>
          </cell>
          <cell r="AX142">
            <v>3.4842537292013</v>
          </cell>
          <cell r="AY142">
            <v>2.97739190434825</v>
          </cell>
          <cell r="AZ142">
            <v>3.19235767886906</v>
          </cell>
          <cell r="BA142">
            <v>2.47785394970789</v>
          </cell>
          <cell r="BB142">
            <v>0.718240284999567</v>
          </cell>
          <cell r="BC142">
            <v>3.92373725705562</v>
          </cell>
          <cell r="BD142">
            <v>-2.01337232739579</v>
          </cell>
          <cell r="BE142">
            <v>-6.55388930353196</v>
          </cell>
          <cell r="BF142">
            <v>0.645803007911439</v>
          </cell>
          <cell r="BG142">
            <v>1.71636112244367</v>
          </cell>
          <cell r="BH142">
            <v>-2.70352608026823</v>
          </cell>
          <cell r="BI142">
            <v>-0.245351554659052</v>
          </cell>
          <cell r="BJ142">
            <v>0.328739158958939</v>
          </cell>
          <cell r="BK142">
            <v>0.461834652926527</v>
          </cell>
          <cell r="BL142">
            <v>1.13605239404863</v>
          </cell>
          <cell r="BM142">
            <v>-2.50224618995151</v>
          </cell>
          <cell r="BN142">
            <v>0.314423001233052</v>
          </cell>
        </row>
        <row r="143">
          <cell r="A143" t="str">
            <v>Liechtenstein</v>
          </cell>
          <cell r="B143" t="str">
            <v>LIE</v>
          </cell>
          <cell r="C143" t="str">
            <v>GDP per capita growth (annual %)</v>
          </cell>
          <cell r="D143" t="str">
            <v>NY.GDP.PCAP.KD.ZG</v>
          </cell>
        </row>
        <row r="143">
          <cell r="P143">
            <v>-0.48778068005727</v>
          </cell>
          <cell r="Q143">
            <v>-0.312690225926431</v>
          </cell>
          <cell r="R143">
            <v>-0.128913584404117</v>
          </cell>
          <cell r="S143">
            <v>-0.210673930564553</v>
          </cell>
          <cell r="T143">
            <v>-0.287280088580431</v>
          </cell>
          <cell r="U143">
            <v>2.58322140867308</v>
          </cell>
          <cell r="V143">
            <v>2.53934067694199</v>
          </cell>
          <cell r="W143">
            <v>2.58949084134956</v>
          </cell>
          <cell r="X143">
            <v>2.72216586714845</v>
          </cell>
          <cell r="Y143">
            <v>3.06673151966304</v>
          </cell>
          <cell r="Z143">
            <v>3.42416264453593</v>
          </cell>
          <cell r="AA143">
            <v>-2.71763137782072</v>
          </cell>
          <cell r="AB143">
            <v>-0.425880097508056</v>
          </cell>
          <cell r="AC143">
            <v>3.36740251869539</v>
          </cell>
          <cell r="AD143">
            <v>6.00863251374302</v>
          </cell>
          <cell r="AE143">
            <v>2.99593495848043</v>
          </cell>
          <cell r="AF143">
            <v>8.12021266489695</v>
          </cell>
          <cell r="AG143">
            <v>4.50743827472388</v>
          </cell>
          <cell r="AH143">
            <v>3.33867645991816</v>
          </cell>
          <cell r="AI143">
            <v>1.04174804441676</v>
          </cell>
          <cell r="AJ143">
            <v>0.488777565895177</v>
          </cell>
          <cell r="AK143">
            <v>2.25499114274356</v>
          </cell>
          <cell r="AL143">
            <v>2.81862990056388</v>
          </cell>
          <cell r="AM143">
            <v>5.3623233303373</v>
          </cell>
          <cell r="AN143">
            <v>4.26773945801438</v>
          </cell>
          <cell r="AO143">
            <v>5.30277925569489</v>
          </cell>
          <cell r="AP143">
            <v>5.62164242004866</v>
          </cell>
          <cell r="AQ143">
            <v>6.1734970624658</v>
          </cell>
          <cell r="AR143">
            <v>8.86419303928791</v>
          </cell>
          <cell r="AS143">
            <v>1.91687639659798</v>
          </cell>
          <cell r="AT143">
            <v>-1.79551441542523</v>
          </cell>
          <cell r="AU143">
            <v>-1.99318450014947</v>
          </cell>
          <cell r="AV143">
            <v>-2.761161231074</v>
          </cell>
          <cell r="AW143">
            <v>2.22548452868243</v>
          </cell>
          <cell r="AX143">
            <v>4.00075685586667</v>
          </cell>
          <cell r="AY143">
            <v>7.8466338500659</v>
          </cell>
          <cell r="AZ143">
            <v>2.6159404191209</v>
          </cell>
          <cell r="BA143">
            <v>1.07483385329581</v>
          </cell>
          <cell r="BB143">
            <v>-1.86027941888527</v>
          </cell>
        </row>
        <row r="144">
          <cell r="A144" t="str">
            <v>Sri Lanka</v>
          </cell>
          <cell r="B144" t="str">
            <v>LKA</v>
          </cell>
          <cell r="C144" t="str">
            <v>GDP per capita growth (annual %)</v>
          </cell>
          <cell r="D144" t="str">
            <v>NY.GDP.PCAP.KD.ZG</v>
          </cell>
        </row>
        <row r="144">
          <cell r="G144">
            <v>1.40572666490422</v>
          </cell>
          <cell r="H144">
            <v>0.143451962009095</v>
          </cell>
          <cell r="I144">
            <v>1.48870316392191</v>
          </cell>
          <cell r="J144">
            <v>0.129701215942887</v>
          </cell>
          <cell r="K144">
            <v>2.53363448327626</v>
          </cell>
          <cell r="L144">
            <v>3.91004017576719</v>
          </cell>
          <cell r="M144">
            <v>3.31988022460081</v>
          </cell>
          <cell r="N144">
            <v>5.27110393048396</v>
          </cell>
          <cell r="O144">
            <v>1.59442612541984</v>
          </cell>
          <cell r="P144">
            <v>-0.775961357008313</v>
          </cell>
          <cell r="Q144">
            <v>-2.3590583384028</v>
          </cell>
          <cell r="R144">
            <v>5.03938168435967</v>
          </cell>
          <cell r="S144">
            <v>1.92381942668835</v>
          </cell>
          <cell r="T144">
            <v>4.1726200717068</v>
          </cell>
          <cell r="U144">
            <v>1.43436200940545</v>
          </cell>
          <cell r="V144">
            <v>3.18169661361212</v>
          </cell>
          <cell r="W144">
            <v>3.76232108691063</v>
          </cell>
          <cell r="X144">
            <v>4.56761307202524</v>
          </cell>
          <cell r="Y144">
            <v>4.10743282583871</v>
          </cell>
          <cell r="Z144">
            <v>4.05942938815454</v>
          </cell>
          <cell r="AA144">
            <v>2.60712077797334</v>
          </cell>
          <cell r="AB144">
            <v>3.3246917979054</v>
          </cell>
          <cell r="AC144">
            <v>3.6239298620966</v>
          </cell>
          <cell r="AD144">
            <v>3.52089172721035</v>
          </cell>
          <cell r="AE144">
            <v>2.87641263988839</v>
          </cell>
          <cell r="AF144">
            <v>0.288741811134813</v>
          </cell>
          <cell r="AG144">
            <v>1.0506022963333</v>
          </cell>
          <cell r="AH144">
            <v>0.932464380231934</v>
          </cell>
          <cell r="AI144">
            <v>5.05498096991562</v>
          </cell>
          <cell r="AJ144">
            <v>3.34756578004783</v>
          </cell>
          <cell r="AK144">
            <v>3.21633443202067</v>
          </cell>
          <cell r="AL144">
            <v>5.7788690618487</v>
          </cell>
          <cell r="AM144">
            <v>4.60985350551564</v>
          </cell>
          <cell r="AN144">
            <v>4.64162881567427</v>
          </cell>
          <cell r="AO144">
            <v>3.09709196771803</v>
          </cell>
          <cell r="AP144">
            <v>5.808550273118</v>
          </cell>
          <cell r="AQ144">
            <v>4.1699960677509</v>
          </cell>
          <cell r="AR144">
            <v>3.74896287729356</v>
          </cell>
          <cell r="AS144">
            <v>5.35473355216224</v>
          </cell>
          <cell r="AT144">
            <v>-2.24364306084448</v>
          </cell>
          <cell r="AU144">
            <v>3.14250699703216</v>
          </cell>
          <cell r="AV144">
            <v>5.04994043526466</v>
          </cell>
          <cell r="AW144">
            <v>4.55788191430426</v>
          </cell>
          <cell r="AX144">
            <v>5.38379580121125</v>
          </cell>
          <cell r="AY144">
            <v>6.84290874061237</v>
          </cell>
          <cell r="AZ144">
            <v>6.01064239712392</v>
          </cell>
          <cell r="BA144">
            <v>5.19755774316701</v>
          </cell>
          <cell r="BB144">
            <v>2.8210370599592</v>
          </cell>
          <cell r="BC144">
            <v>7.27905886038283</v>
          </cell>
          <cell r="BD144">
            <v>7.67795323888947</v>
          </cell>
          <cell r="BE144">
            <v>9.00294347076742</v>
          </cell>
          <cell r="BF144">
            <v>2.59207380970925</v>
          </cell>
          <cell r="BG144">
            <v>3.98575520647265</v>
          </cell>
          <cell r="BH144">
            <v>4.04623956631545</v>
          </cell>
          <cell r="BI144">
            <v>3.33842975590277</v>
          </cell>
          <cell r="BJ144">
            <v>2.41409866202615</v>
          </cell>
          <cell r="BK144">
            <v>2.19495977198034</v>
          </cell>
          <cell r="BL144">
            <v>1.70460599147688</v>
          </cell>
          <cell r="BM144">
            <v>-4.12528025275462</v>
          </cell>
          <cell r="BN144">
            <v>2.54684073975042</v>
          </cell>
        </row>
        <row r="145">
          <cell r="A145" t="str">
            <v>Lower middle income</v>
          </cell>
          <cell r="B145" t="str">
            <v>LMC</v>
          </cell>
          <cell r="C145" t="str">
            <v>GDP per capita growth (annual %)</v>
          </cell>
          <cell r="D145" t="str">
            <v>NY.GDP.PCAP.KD.ZG</v>
          </cell>
        </row>
        <row r="145">
          <cell r="F145">
            <v>1.18410791856118</v>
          </cell>
          <cell r="G145">
            <v>0.774064911114309</v>
          </cell>
          <cell r="H145">
            <v>3.94882695360286</v>
          </cell>
          <cell r="I145">
            <v>4.1171911309346</v>
          </cell>
          <cell r="J145">
            <v>1.33031163619567</v>
          </cell>
          <cell r="K145">
            <v>0.22877638099142</v>
          </cell>
          <cell r="L145">
            <v>0.790772053173797</v>
          </cell>
          <cell r="M145">
            <v>3.83034591551234</v>
          </cell>
          <cell r="N145">
            <v>6.61234571181244</v>
          </cell>
          <cell r="O145">
            <v>6.26874283295579</v>
          </cell>
          <cell r="P145">
            <v>3.48589314730225</v>
          </cell>
          <cell r="Q145">
            <v>2.98666441560509</v>
          </cell>
          <cell r="R145">
            <v>3.02694232779631</v>
          </cell>
          <cell r="S145">
            <v>2.92777421413399</v>
          </cell>
          <cell r="T145">
            <v>0.60204883993147</v>
          </cell>
          <cell r="U145">
            <v>5.80424160989456</v>
          </cell>
          <cell r="V145">
            <v>1.83530926288662</v>
          </cell>
          <cell r="W145">
            <v>-1.46047506067428</v>
          </cell>
          <cell r="X145">
            <v>-2.48312436463699</v>
          </cell>
          <cell r="Y145">
            <v>-1.28108570291303</v>
          </cell>
          <cell r="Z145">
            <v>-0.760277273993196</v>
          </cell>
          <cell r="AA145">
            <v>2.10284107867385</v>
          </cell>
          <cell r="AB145">
            <v>1.37500589339379</v>
          </cell>
          <cell r="AC145">
            <v>-0.485331963721208</v>
          </cell>
          <cell r="AD145">
            <v>1.06971701656033</v>
          </cell>
          <cell r="AE145">
            <v>-0.149633296641895</v>
          </cell>
          <cell r="AF145">
            <v>0.741061214441487</v>
          </cell>
          <cell r="AG145">
            <v>2.3001595633836</v>
          </cell>
          <cell r="AH145">
            <v>2.14494667299574</v>
          </cell>
          <cell r="AI145">
            <v>2.57642835970098</v>
          </cell>
          <cell r="AJ145">
            <v>0.458562890358522</v>
          </cell>
          <cell r="AK145">
            <v>0.816078872865504</v>
          </cell>
          <cell r="AL145">
            <v>-0.644492677777251</v>
          </cell>
          <cell r="AM145">
            <v>0.469793952205706</v>
          </cell>
          <cell r="AN145">
            <v>2.63997095520887</v>
          </cell>
          <cell r="AO145">
            <v>3.96545231207617</v>
          </cell>
          <cell r="AP145">
            <v>1.66658363391379</v>
          </cell>
          <cell r="AQ145">
            <v>-0.492933903521831</v>
          </cell>
          <cell r="AR145">
            <v>2.37377315454719</v>
          </cell>
          <cell r="AS145">
            <v>2.59198381288506</v>
          </cell>
          <cell r="AT145">
            <v>2.318562986236</v>
          </cell>
          <cell r="AU145">
            <v>3.05763726842805</v>
          </cell>
          <cell r="AV145">
            <v>4.39289849666331</v>
          </cell>
          <cell r="AW145">
            <v>4.80809716502529</v>
          </cell>
          <cell r="AX145">
            <v>4.36631386390916</v>
          </cell>
          <cell r="AY145">
            <v>4.73535765900156</v>
          </cell>
          <cell r="AZ145">
            <v>5.18305397522583</v>
          </cell>
          <cell r="BA145">
            <v>2.6039668775188</v>
          </cell>
          <cell r="BB145">
            <v>3.02942952871932</v>
          </cell>
          <cell r="BC145">
            <v>4.95375635221242</v>
          </cell>
          <cell r="BD145">
            <v>3.17208648795683</v>
          </cell>
          <cell r="BE145">
            <v>2.90572097976067</v>
          </cell>
          <cell r="BF145">
            <v>3.41078023919434</v>
          </cell>
          <cell r="BG145">
            <v>3.99945444382064</v>
          </cell>
          <cell r="BH145">
            <v>3.48498427843738</v>
          </cell>
          <cell r="BI145">
            <v>4.18898003836054</v>
          </cell>
          <cell r="BJ145">
            <v>3.57133341130364</v>
          </cell>
          <cell r="BK145">
            <v>3.3620869299253</v>
          </cell>
          <cell r="BL145">
            <v>2.36258732946908</v>
          </cell>
          <cell r="BM145">
            <v>-4.62333707487616</v>
          </cell>
          <cell r="BN145">
            <v>4.19380875760258</v>
          </cell>
        </row>
        <row r="146">
          <cell r="A146" t="str">
            <v>Low &amp; middle income</v>
          </cell>
          <cell r="B146" t="str">
            <v>LMY</v>
          </cell>
          <cell r="C146" t="str">
            <v>GDP per capita growth (annual %)</v>
          </cell>
          <cell r="D146" t="str">
            <v>NY.GDP.PCAP.KD.ZG</v>
          </cell>
        </row>
        <row r="146">
          <cell r="F146">
            <v>-0.355546092430856</v>
          </cell>
          <cell r="G146">
            <v>1.63885707756246</v>
          </cell>
          <cell r="H146">
            <v>2.19300019837212</v>
          </cell>
          <cell r="I146">
            <v>5.21353538265284</v>
          </cell>
          <cell r="J146">
            <v>3.46687790552376</v>
          </cell>
          <cell r="K146">
            <v>2.26453775061401</v>
          </cell>
          <cell r="L146">
            <v>0.757527513052963</v>
          </cell>
          <cell r="M146">
            <v>3.23878541588496</v>
          </cell>
          <cell r="N146">
            <v>5.6082073200897</v>
          </cell>
          <cell r="O146">
            <v>5.73468715572589</v>
          </cell>
          <cell r="P146">
            <v>3.85942733137917</v>
          </cell>
          <cell r="Q146">
            <v>3.62889825216443</v>
          </cell>
          <cell r="R146">
            <v>4.55758732667768</v>
          </cell>
          <cell r="S146">
            <v>3.57212102787703</v>
          </cell>
          <cell r="T146">
            <v>2.14437630599127</v>
          </cell>
          <cell r="U146">
            <v>3.94620726383744</v>
          </cell>
          <cell r="V146">
            <v>2.49534730595458</v>
          </cell>
          <cell r="W146">
            <v>1.56463337225507</v>
          </cell>
          <cell r="X146">
            <v>2.40891197282312</v>
          </cell>
          <cell r="Y146">
            <v>2.76014446259644</v>
          </cell>
          <cell r="Z146">
            <v>0.0573797860629952</v>
          </cell>
          <cell r="AA146">
            <v>0.709083604292985</v>
          </cell>
          <cell r="AB146">
            <v>-0.177756776139262</v>
          </cell>
          <cell r="AC146">
            <v>2.63443483755515</v>
          </cell>
          <cell r="AD146">
            <v>2.33947789582318</v>
          </cell>
          <cell r="AE146">
            <v>1.93723921598277</v>
          </cell>
          <cell r="AF146">
            <v>2.73228282628789</v>
          </cell>
          <cell r="AG146">
            <v>2.03794030999897</v>
          </cell>
          <cell r="AH146">
            <v>1.03835144953717</v>
          </cell>
          <cell r="AI146">
            <v>0.0758267498733431</v>
          </cell>
          <cell r="AJ146">
            <v>-0.318868335634335</v>
          </cell>
          <cell r="AK146">
            <v>-0.158555991109694</v>
          </cell>
          <cell r="AL146">
            <v>1.61690726559944</v>
          </cell>
          <cell r="AM146">
            <v>1.62538461914934</v>
          </cell>
          <cell r="AN146">
            <v>2.17396627148885</v>
          </cell>
          <cell r="AO146">
            <v>3.78441707652659</v>
          </cell>
          <cell r="AP146">
            <v>3.58658442442372</v>
          </cell>
          <cell r="AQ146">
            <v>1.043484541726</v>
          </cell>
          <cell r="AR146">
            <v>2.24981655274958</v>
          </cell>
          <cell r="AS146">
            <v>4.2846566284712</v>
          </cell>
          <cell r="AT146">
            <v>2.29531520730015</v>
          </cell>
          <cell r="AU146">
            <v>3.29492262394177</v>
          </cell>
          <cell r="AV146">
            <v>4.55505632023667</v>
          </cell>
          <cell r="AW146">
            <v>6.20545036416162</v>
          </cell>
          <cell r="AX146">
            <v>5.83377082688142</v>
          </cell>
          <cell r="AY146">
            <v>6.74921825134562</v>
          </cell>
          <cell r="AZ146">
            <v>7.42523685823417</v>
          </cell>
          <cell r="BA146">
            <v>4.50135937287821</v>
          </cell>
          <cell r="BB146">
            <v>1.8612002666393</v>
          </cell>
          <cell r="BC146">
            <v>6.52226520632109</v>
          </cell>
          <cell r="BD146">
            <v>4.86011788232965</v>
          </cell>
          <cell r="BE146">
            <v>3.96241413383456</v>
          </cell>
          <cell r="BF146">
            <v>3.9894880709758</v>
          </cell>
          <cell r="BG146">
            <v>3.54197086798386</v>
          </cell>
          <cell r="BH146">
            <v>3.04818050706599</v>
          </cell>
          <cell r="BI146">
            <v>3.22011609268588</v>
          </cell>
          <cell r="BJ146">
            <v>3.80763391984318</v>
          </cell>
          <cell r="BK146">
            <v>3.59066050846796</v>
          </cell>
          <cell r="BL146">
            <v>2.77420428684583</v>
          </cell>
          <cell r="BM146">
            <v>-2.3903014570225</v>
          </cell>
          <cell r="BN146">
            <v>5.72470850470339</v>
          </cell>
        </row>
        <row r="147">
          <cell r="A147" t="str">
            <v>Lesotho</v>
          </cell>
          <cell r="B147" t="str">
            <v>LSO</v>
          </cell>
          <cell r="C147" t="str">
            <v>GDP per capita growth (annual %)</v>
          </cell>
          <cell r="D147" t="str">
            <v>NY.GDP.PCAP.KD.ZG</v>
          </cell>
        </row>
        <row r="147">
          <cell r="F147">
            <v>-0.0017284022427333</v>
          </cell>
          <cell r="G147">
            <v>13.1768037366055</v>
          </cell>
          <cell r="H147">
            <v>8.50166863771544</v>
          </cell>
          <cell r="I147">
            <v>6.13150877473305</v>
          </cell>
          <cell r="J147">
            <v>0.0995199930082293</v>
          </cell>
          <cell r="K147">
            <v>-2.46668098112006</v>
          </cell>
          <cell r="L147">
            <v>8.55142605467631</v>
          </cell>
          <cell r="M147">
            <v>-2.53503608741778</v>
          </cell>
          <cell r="N147">
            <v>-0.696398056269103</v>
          </cell>
          <cell r="O147">
            <v>-0.108812226066121</v>
          </cell>
          <cell r="P147">
            <v>2.74815252889545</v>
          </cell>
          <cell r="Q147">
            <v>-2.47114447577921</v>
          </cell>
          <cell r="R147">
            <v>23.4498158928079</v>
          </cell>
          <cell r="S147">
            <v>8.25631937681199</v>
          </cell>
          <cell r="T147">
            <v>-15.7606810833601</v>
          </cell>
          <cell r="U147">
            <v>8.0045561857101</v>
          </cell>
          <cell r="V147">
            <v>18.337776854085</v>
          </cell>
          <cell r="W147">
            <v>14.8863512549628</v>
          </cell>
          <cell r="X147">
            <v>-0.0648530544396237</v>
          </cell>
          <cell r="Y147">
            <v>-5.47233560444261</v>
          </cell>
          <cell r="Z147">
            <v>-2.04963657515518</v>
          </cell>
          <cell r="AA147">
            <v>1.68562613429025</v>
          </cell>
          <cell r="AB147">
            <v>-0.636979303816659</v>
          </cell>
          <cell r="AC147">
            <v>2.91665386597522</v>
          </cell>
          <cell r="AD147">
            <v>0.159717032033768</v>
          </cell>
          <cell r="AE147">
            <v>2.30149108833677</v>
          </cell>
          <cell r="AF147">
            <v>-1.4602857849351</v>
          </cell>
          <cell r="AG147">
            <v>6.29816351592876</v>
          </cell>
          <cell r="AH147">
            <v>3.53715972638039</v>
          </cell>
          <cell r="AI147">
            <v>3.73050159958001</v>
          </cell>
          <cell r="AJ147">
            <v>4.58625521024396</v>
          </cell>
          <cell r="AK147">
            <v>4.57093395544297</v>
          </cell>
          <cell r="AL147">
            <v>1.24028907155565</v>
          </cell>
          <cell r="AM147">
            <v>3.75439731219704</v>
          </cell>
          <cell r="AN147">
            <v>1.26303704524476</v>
          </cell>
          <cell r="AO147">
            <v>3.64831866231148</v>
          </cell>
          <cell r="AP147">
            <v>1.92467189105938</v>
          </cell>
          <cell r="AQ147">
            <v>0.0396437449356313</v>
          </cell>
          <cell r="AR147">
            <v>-0.628760862343341</v>
          </cell>
          <cell r="AS147">
            <v>3.20752158630586</v>
          </cell>
          <cell r="AT147">
            <v>3.41237530835198</v>
          </cell>
          <cell r="AU147">
            <v>1.01690207493344</v>
          </cell>
          <cell r="AV147">
            <v>5.15433651881941</v>
          </cell>
          <cell r="AW147">
            <v>2.32109722481198</v>
          </cell>
          <cell r="AX147">
            <v>3.97606289718621</v>
          </cell>
          <cell r="AY147">
            <v>4.55389995023911</v>
          </cell>
          <cell r="AZ147">
            <v>4.34559168360906</v>
          </cell>
          <cell r="BA147">
            <v>5.51119524431421</v>
          </cell>
          <cell r="BB147">
            <v>-1.40461364591799</v>
          </cell>
          <cell r="BC147">
            <v>4.97932147229949</v>
          </cell>
          <cell r="BD147">
            <v>4.18520596148069</v>
          </cell>
          <cell r="BE147">
            <v>5.74403985584556</v>
          </cell>
          <cell r="BF147">
            <v>1.11308759387308</v>
          </cell>
          <cell r="BG147">
            <v>0.967916192535228</v>
          </cell>
          <cell r="BH147">
            <v>2.3480698139272</v>
          </cell>
          <cell r="BI147">
            <v>2.78812909073667</v>
          </cell>
          <cell r="BJ147">
            <v>-3.90564187261468</v>
          </cell>
          <cell r="BK147">
            <v>-2.00999694354861</v>
          </cell>
          <cell r="BL147">
            <v>1.58556080530938</v>
          </cell>
          <cell r="BM147">
            <v>-8.28967675076571</v>
          </cell>
          <cell r="BN147">
            <v>0.229150505227722</v>
          </cell>
        </row>
        <row r="148">
          <cell r="A148" t="str">
            <v>Late-demographic dividend</v>
          </cell>
          <cell r="B148" t="str">
            <v>LTE</v>
          </cell>
          <cell r="C148" t="str">
            <v>GDP per capita growth (annual %)</v>
          </cell>
          <cell r="D148" t="str">
            <v>NY.GDP.PCAP.KD.ZG</v>
          </cell>
        </row>
        <row r="148">
          <cell r="F148">
            <v>-4.4554504927975</v>
          </cell>
          <cell r="G148">
            <v>1.66586588201368</v>
          </cell>
          <cell r="H148">
            <v>1.85867472786532</v>
          </cell>
          <cell r="I148">
            <v>5.19397028623263</v>
          </cell>
          <cell r="J148">
            <v>4.61230633550495</v>
          </cell>
          <cell r="K148">
            <v>5.47755075196605</v>
          </cell>
          <cell r="L148">
            <v>-0.642180208478393</v>
          </cell>
          <cell r="M148">
            <v>2.73652615700253</v>
          </cell>
          <cell r="N148">
            <v>7.67978236472204</v>
          </cell>
          <cell r="O148">
            <v>8.69350789328807</v>
          </cell>
          <cell r="P148">
            <v>5.64350665336531</v>
          </cell>
          <cell r="Q148">
            <v>5.22990872876873</v>
          </cell>
          <cell r="R148">
            <v>6.89981355228313</v>
          </cell>
          <cell r="S148">
            <v>3.48655933597738</v>
          </cell>
          <cell r="T148">
            <v>3.15973640521084</v>
          </cell>
          <cell r="U148">
            <v>4.86060846813356</v>
          </cell>
          <cell r="V148">
            <v>5.2156741604869</v>
          </cell>
          <cell r="W148">
            <v>5.0951259623361</v>
          </cell>
          <cell r="X148">
            <v>6.01530843085723</v>
          </cell>
          <cell r="Y148">
            <v>6.80215667141397</v>
          </cell>
          <cell r="Z148">
            <v>-0.796432342115978</v>
          </cell>
          <cell r="AA148">
            <v>0.752752550280292</v>
          </cell>
          <cell r="AB148">
            <v>0.190978908317874</v>
          </cell>
          <cell r="AC148">
            <v>6.42300248611917</v>
          </cell>
          <cell r="AD148">
            <v>6.03812702901421</v>
          </cell>
          <cell r="AE148">
            <v>4.21453583076909</v>
          </cell>
          <cell r="AF148">
            <v>4.81449253353003</v>
          </cell>
          <cell r="AG148">
            <v>3.79071719650076</v>
          </cell>
          <cell r="AH148">
            <v>2.93144104044106</v>
          </cell>
          <cell r="AI148">
            <v>-0.896636150236603</v>
          </cell>
          <cell r="AJ148">
            <v>-0.244567301022826</v>
          </cell>
          <cell r="AK148">
            <v>-0.370848754308057</v>
          </cell>
          <cell r="AL148">
            <v>3.23950682906874</v>
          </cell>
          <cell r="AM148">
            <v>3.38160436294039</v>
          </cell>
          <cell r="AN148">
            <v>4.51275838675484</v>
          </cell>
          <cell r="AO148">
            <v>4.05036195273686</v>
          </cell>
          <cell r="AP148">
            <v>4.51131961013849</v>
          </cell>
          <cell r="AQ148">
            <v>1.85410223607843</v>
          </cell>
          <cell r="AR148">
            <v>3.75412122891412</v>
          </cell>
          <cell r="AS148">
            <v>6.16543147597848</v>
          </cell>
          <cell r="AT148">
            <v>4.4415093762527</v>
          </cell>
          <cell r="AU148">
            <v>5.28570495971481</v>
          </cell>
          <cell r="AV148">
            <v>6.12976762148405</v>
          </cell>
          <cell r="AW148">
            <v>7.49388438680666</v>
          </cell>
          <cell r="AX148">
            <v>7.06262872707491</v>
          </cell>
          <cell r="AY148">
            <v>8.59982495808023</v>
          </cell>
          <cell r="AZ148">
            <v>9.55428352171317</v>
          </cell>
          <cell r="BA148">
            <v>6.26609481242846</v>
          </cell>
          <cell r="BB148">
            <v>3.06953740070104</v>
          </cell>
          <cell r="BC148">
            <v>7.41138232534895</v>
          </cell>
          <cell r="BD148">
            <v>6.48311208164924</v>
          </cell>
          <cell r="BE148">
            <v>5.11372892243918</v>
          </cell>
          <cell r="BF148">
            <v>4.91023282406628</v>
          </cell>
          <cell r="BG148">
            <v>4.48362304262766</v>
          </cell>
          <cell r="BH148">
            <v>4.00140686225861</v>
          </cell>
          <cell r="BI148">
            <v>3.786683721651</v>
          </cell>
          <cell r="BJ148">
            <v>4.62271419195524</v>
          </cell>
          <cell r="BK148">
            <v>4.83326702569127</v>
          </cell>
          <cell r="BL148">
            <v>4.22101267173392</v>
          </cell>
          <cell r="BM148">
            <v>-0.270822586801927</v>
          </cell>
          <cell r="BN148">
            <v>6.95073977948577</v>
          </cell>
        </row>
        <row r="149">
          <cell r="A149" t="str">
            <v>Lithuania</v>
          </cell>
          <cell r="B149" t="str">
            <v>LTU</v>
          </cell>
          <cell r="C149" t="str">
            <v>GDP per capita growth (annual %)</v>
          </cell>
          <cell r="D149" t="str">
            <v>NY.GDP.PCAP.KD.ZG</v>
          </cell>
        </row>
        <row r="149">
          <cell r="AO149">
            <v>5.96107720942301</v>
          </cell>
          <cell r="AP149">
            <v>9.11302787535699</v>
          </cell>
          <cell r="AQ149">
            <v>8.25717906231543</v>
          </cell>
          <cell r="AR149">
            <v>-0.437687208867203</v>
          </cell>
          <cell r="AS149">
            <v>4.42747584792048</v>
          </cell>
          <cell r="AT149">
            <v>7.40751979624903</v>
          </cell>
          <cell r="AU149">
            <v>7.6118272562162</v>
          </cell>
          <cell r="AV149">
            <v>11.4677174839243</v>
          </cell>
          <cell r="AW149">
            <v>7.77300120748883</v>
          </cell>
          <cell r="AX149">
            <v>9.50104418230511</v>
          </cell>
          <cell r="AY149">
            <v>9.142617036882</v>
          </cell>
          <cell r="AZ149">
            <v>12.4352501754842</v>
          </cell>
          <cell r="BA149">
            <v>3.67524092566269</v>
          </cell>
          <cell r="BB149">
            <v>-13.8877533571244</v>
          </cell>
          <cell r="BC149">
            <v>3.80531559028894</v>
          </cell>
          <cell r="BD149">
            <v>8.46110906391293</v>
          </cell>
          <cell r="BE149">
            <v>5.24600245889164</v>
          </cell>
          <cell r="BF149">
            <v>4.6033277290029</v>
          </cell>
          <cell r="BG149">
            <v>4.43108765446387</v>
          </cell>
          <cell r="BH149">
            <v>2.98891297061452</v>
          </cell>
          <cell r="BI149">
            <v>3.82984126408542</v>
          </cell>
          <cell r="BJ149">
            <v>5.75104655735379</v>
          </cell>
          <cell r="BK149">
            <v>4.99035385554106</v>
          </cell>
          <cell r="BL149">
            <v>4.85094975391134</v>
          </cell>
          <cell r="BM149">
            <v>-0.159159194265882</v>
          </cell>
          <cell r="BN149">
            <v>4.98712285209596</v>
          </cell>
        </row>
        <row r="150">
          <cell r="A150" t="str">
            <v>Luxembourg</v>
          </cell>
          <cell r="B150" t="str">
            <v>LUX</v>
          </cell>
          <cell r="C150" t="str">
            <v>GDP per capita growth (annual %)</v>
          </cell>
          <cell r="D150" t="str">
            <v>NY.GDP.PCAP.KD.ZG</v>
          </cell>
        </row>
        <row r="150">
          <cell r="F150">
            <v>2.88784674125478</v>
          </cell>
          <cell r="G150">
            <v>0.12467724599145</v>
          </cell>
          <cell r="H150">
            <v>2.36992923273212</v>
          </cell>
          <cell r="I150">
            <v>6.66457702591316</v>
          </cell>
          <cell r="J150">
            <v>-1.85784159538052</v>
          </cell>
          <cell r="K150">
            <v>0.380680193614864</v>
          </cell>
          <cell r="L150">
            <v>-0.112343962356874</v>
          </cell>
          <cell r="M150">
            <v>3.91864327411824</v>
          </cell>
          <cell r="N150">
            <v>9.43521286005202</v>
          </cell>
          <cell r="O150">
            <v>10.5471217303264</v>
          </cell>
          <cell r="P150">
            <v>1.69279419921028</v>
          </cell>
          <cell r="Q150">
            <v>5.31293052763301</v>
          </cell>
          <cell r="R150">
            <v>7.12275909732563</v>
          </cell>
          <cell r="S150">
            <v>2.86230611404564</v>
          </cell>
          <cell r="T150">
            <v>-7.58647710504614</v>
          </cell>
          <cell r="U150">
            <v>2.02810174230585</v>
          </cell>
          <cell r="V150">
            <v>1.39353555798134</v>
          </cell>
          <cell r="W150">
            <v>3.88838821345148</v>
          </cell>
          <cell r="X150">
            <v>2.10614612426438</v>
          </cell>
          <cell r="Y150">
            <v>0.482546852017762</v>
          </cell>
          <cell r="Z150">
            <v>-0.843672948147812</v>
          </cell>
          <cell r="AA150">
            <v>1.04830070761793</v>
          </cell>
          <cell r="AB150">
            <v>2.96175285896065</v>
          </cell>
          <cell r="AC150">
            <v>6.07784819460473</v>
          </cell>
          <cell r="AD150">
            <v>2.59324431773756</v>
          </cell>
          <cell r="AE150">
            <v>9.4915784898669</v>
          </cell>
          <cell r="AF150">
            <v>3.27946385574901</v>
          </cell>
          <cell r="AG150">
            <v>7.6791060421392</v>
          </cell>
          <cell r="AH150">
            <v>8.73531558732435</v>
          </cell>
          <cell r="AI150">
            <v>4.00981020850895</v>
          </cell>
          <cell r="AJ150">
            <v>7.19840619374983</v>
          </cell>
          <cell r="AK150">
            <v>0.476077003942294</v>
          </cell>
          <cell r="AL150">
            <v>2.81122130846956</v>
          </cell>
          <cell r="AM150">
            <v>2.41662903682787</v>
          </cell>
          <cell r="AN150">
            <v>0.0172999218450087</v>
          </cell>
          <cell r="AO150">
            <v>0.0272513379933486</v>
          </cell>
          <cell r="AP150">
            <v>4.10664071125848</v>
          </cell>
          <cell r="AQ150">
            <v>5.3558373863186</v>
          </cell>
          <cell r="AR150">
            <v>6.72396680342764</v>
          </cell>
          <cell r="AS150">
            <v>5.51040939515839</v>
          </cell>
          <cell r="AT150">
            <v>1.85457468137487</v>
          </cell>
          <cell r="AU150">
            <v>2.14960989891686</v>
          </cell>
          <cell r="AV150">
            <v>1.37989335885587</v>
          </cell>
          <cell r="AW150">
            <v>2.76088818070728</v>
          </cell>
          <cell r="AX150">
            <v>0.926765760747131</v>
          </cell>
          <cell r="AY150">
            <v>4.33910831451982</v>
          </cell>
          <cell r="AZ150">
            <v>6.44203136625568</v>
          </cell>
          <cell r="BA150">
            <v>-2.06647390176839</v>
          </cell>
          <cell r="BB150">
            <v>-5.01426301262075</v>
          </cell>
          <cell r="BC150">
            <v>1.88354730979161</v>
          </cell>
          <cell r="BD150">
            <v>-1.17679786686928</v>
          </cell>
          <cell r="BE150">
            <v>-0.762183409548683</v>
          </cell>
          <cell r="BF150">
            <v>0.814652308537674</v>
          </cell>
          <cell r="BG150">
            <v>0.232564441498198</v>
          </cell>
          <cell r="BH150">
            <v>-0.115476305532894</v>
          </cell>
          <cell r="BI150">
            <v>2.73979180152419</v>
          </cell>
          <cell r="BJ150">
            <v>-1.11611296239622</v>
          </cell>
          <cell r="BK150">
            <v>0.0557319419873323</v>
          </cell>
          <cell r="BL150">
            <v>1.27627264670255</v>
          </cell>
          <cell r="BM150">
            <v>-3.39943865624522</v>
          </cell>
          <cell r="BN150">
            <v>5.43965939283666</v>
          </cell>
        </row>
        <row r="151">
          <cell r="A151" t="str">
            <v>Latvia</v>
          </cell>
          <cell r="B151" t="str">
            <v>LVA</v>
          </cell>
          <cell r="C151" t="str">
            <v>GDP per capita growth (annual %)</v>
          </cell>
          <cell r="D151" t="str">
            <v>NY.GDP.PCAP.KD.ZG</v>
          </cell>
        </row>
        <row r="151">
          <cell r="AO151">
            <v>3.75008254728144</v>
          </cell>
          <cell r="AP151">
            <v>9.92718067319886</v>
          </cell>
          <cell r="AQ151">
            <v>7.34333559028386</v>
          </cell>
          <cell r="AR151">
            <v>3.59598872919031</v>
          </cell>
          <cell r="AS151">
            <v>6.69930635673497</v>
          </cell>
          <cell r="AT151">
            <v>7.71039142317622</v>
          </cell>
          <cell r="AU151">
            <v>8.33852012113827</v>
          </cell>
          <cell r="AV151">
            <v>9.47536941340556</v>
          </cell>
          <cell r="AW151">
            <v>9.4701387931256</v>
          </cell>
          <cell r="AX151">
            <v>11.9180725410023</v>
          </cell>
          <cell r="AY151">
            <v>12.9969552466197</v>
          </cell>
          <cell r="AZ151">
            <v>10.8440018433594</v>
          </cell>
          <cell r="BA151">
            <v>-2.22057820687165</v>
          </cell>
          <cell r="BB151">
            <v>-12.8207490852443</v>
          </cell>
          <cell r="BC151">
            <v>-2.4618556538617</v>
          </cell>
          <cell r="BD151">
            <v>4.44898683199257</v>
          </cell>
          <cell r="BE151">
            <v>8.37323229189424</v>
          </cell>
          <cell r="BF151">
            <v>3.10918724512483</v>
          </cell>
          <cell r="BG151">
            <v>2.86426650589976</v>
          </cell>
          <cell r="BH151">
            <v>4.7389479157399</v>
          </cell>
          <cell r="BI151">
            <v>3.30741996501406</v>
          </cell>
          <cell r="BJ151">
            <v>4.2327345755706</v>
          </cell>
          <cell r="BK151">
            <v>4.80286694592556</v>
          </cell>
          <cell r="BL151">
            <v>3.19932008209607</v>
          </cell>
          <cell r="BM151">
            <v>-3.0919246776982</v>
          </cell>
          <cell r="BN151">
            <v>5.44121733536274</v>
          </cell>
        </row>
        <row r="152">
          <cell r="A152" t="str">
            <v>Macao SAR, China</v>
          </cell>
          <cell r="B152" t="str">
            <v>MAC</v>
          </cell>
          <cell r="C152" t="str">
            <v>GDP per capita growth (annual %)</v>
          </cell>
          <cell r="D152" t="str">
            <v>NY.GDP.PCAP.KD.ZG</v>
          </cell>
        </row>
        <row r="152">
          <cell r="AB152">
            <v>5.90441420146823</v>
          </cell>
          <cell r="AC152">
            <v>4.07454538042869</v>
          </cell>
          <cell r="AD152">
            <v>-3.38085882981848</v>
          </cell>
          <cell r="AE152">
            <v>2.32373212792926</v>
          </cell>
          <cell r="AF152">
            <v>9.62763410718372</v>
          </cell>
          <cell r="AG152">
            <v>3.57895738448086</v>
          </cell>
          <cell r="AH152">
            <v>1.23458277111894</v>
          </cell>
          <cell r="AI152">
            <v>4.51409176005286</v>
          </cell>
          <cell r="AJ152">
            <v>0.784519567199311</v>
          </cell>
          <cell r="AK152">
            <v>10.5835741282838</v>
          </cell>
          <cell r="AL152">
            <v>2.94540137556048</v>
          </cell>
          <cell r="AM152">
            <v>2.15248518022986</v>
          </cell>
          <cell r="AN152">
            <v>1.22983180569646</v>
          </cell>
          <cell r="AO152">
            <v>-2.40853406401278</v>
          </cell>
          <cell r="AP152">
            <v>-2.26116299972355</v>
          </cell>
          <cell r="AQ152">
            <v>-6.49708814371579</v>
          </cell>
          <cell r="AR152">
            <v>-4.40450715169446</v>
          </cell>
          <cell r="AS152">
            <v>3.42714100869674</v>
          </cell>
          <cell r="AT152">
            <v>0.502189514530301</v>
          </cell>
          <cell r="AU152">
            <v>6.26897079909494</v>
          </cell>
          <cell r="AV152">
            <v>8.88854282035877</v>
          </cell>
          <cell r="AW152">
            <v>23.5579862682899</v>
          </cell>
          <cell r="AX152">
            <v>5.55453856256894</v>
          </cell>
          <cell r="AY152">
            <v>10.8779136297566</v>
          </cell>
          <cell r="AZ152">
            <v>12.0487979262511</v>
          </cell>
          <cell r="BA152">
            <v>1.23849427717491</v>
          </cell>
          <cell r="BB152">
            <v>-0.874648486770553</v>
          </cell>
          <cell r="BC152">
            <v>22.3763347103937</v>
          </cell>
          <cell r="BD152">
            <v>18.8307015920357</v>
          </cell>
          <cell r="BE152">
            <v>6.68500995649852</v>
          </cell>
          <cell r="BF152">
            <v>8.19560661069474</v>
          </cell>
          <cell r="BG152">
            <v>-4.17957823888591</v>
          </cell>
          <cell r="BH152">
            <v>-23.0634149570273</v>
          </cell>
          <cell r="BI152">
            <v>-2.41812753264641</v>
          </cell>
          <cell r="BJ152">
            <v>8.26007312117713</v>
          </cell>
          <cell r="BK152">
            <v>4.93835210738143</v>
          </cell>
          <cell r="BL152">
            <v>-3.85348568225642</v>
          </cell>
          <cell r="BM152">
            <v>-54.641446974811</v>
          </cell>
          <cell r="BN152">
            <v>16.3691741897692</v>
          </cell>
        </row>
        <row r="153">
          <cell r="A153" t="str">
            <v>St. Martin (French part)</v>
          </cell>
          <cell r="B153" t="str">
            <v>MAF</v>
          </cell>
          <cell r="C153" t="str">
            <v>GDP per capita growth (annual %)</v>
          </cell>
          <cell r="D153" t="str">
            <v>NY.GDP.PCAP.KD.ZG</v>
          </cell>
        </row>
        <row r="154">
          <cell r="A154" t="str">
            <v>Morocco</v>
          </cell>
          <cell r="B154" t="str">
            <v>MAR</v>
          </cell>
          <cell r="C154" t="str">
            <v>GDP per capita growth (annual %)</v>
          </cell>
          <cell r="D154" t="str">
            <v>NY.GDP.PCAP.KD.ZG</v>
          </cell>
        </row>
        <row r="154">
          <cell r="L154">
            <v>7.3532493807713</v>
          </cell>
          <cell r="M154">
            <v>7.32188671621586</v>
          </cell>
          <cell r="N154">
            <v>5.92066641008098</v>
          </cell>
          <cell r="O154">
            <v>2.43169107947827</v>
          </cell>
          <cell r="P154">
            <v>3.37505417714405</v>
          </cell>
          <cell r="Q154">
            <v>0.341424666492102</v>
          </cell>
          <cell r="R154">
            <v>1.45074824319222</v>
          </cell>
          <cell r="S154">
            <v>3.39496378672565</v>
          </cell>
          <cell r="T154">
            <v>5.22440911756405</v>
          </cell>
          <cell r="U154">
            <v>8.30786347639778</v>
          </cell>
          <cell r="V154">
            <v>3.58447421791361</v>
          </cell>
          <cell r="W154">
            <v>-0.207763050869119</v>
          </cell>
          <cell r="X154">
            <v>2.26349460323814</v>
          </cell>
          <cell r="Y154">
            <v>1.13499162709103</v>
          </cell>
          <cell r="Z154">
            <v>-4.12312610237041</v>
          </cell>
          <cell r="AA154">
            <v>6.32353119925068</v>
          </cell>
          <cell r="AB154">
            <v>-1.02742198873935</v>
          </cell>
          <cell r="AC154">
            <v>3.96221313006011</v>
          </cell>
          <cell r="AD154">
            <v>3.66320888663807</v>
          </cell>
          <cell r="AE154">
            <v>6.97237359489861</v>
          </cell>
          <cell r="AF154">
            <v>-2.32232822781275</v>
          </cell>
          <cell r="AG154">
            <v>9.72364464008047</v>
          </cell>
          <cell r="AH154">
            <v>0.922947179034466</v>
          </cell>
          <cell r="AI154">
            <v>1.51494762234414</v>
          </cell>
          <cell r="AJ154">
            <v>5.28050795293046</v>
          </cell>
          <cell r="AK154">
            <v>-3.82739887174789</v>
          </cell>
          <cell r="AL154">
            <v>-2.43811710928867</v>
          </cell>
          <cell r="AM154">
            <v>8.78608875931329</v>
          </cell>
          <cell r="AN154">
            <v>-6.85703056091657</v>
          </cell>
          <cell r="AO154">
            <v>10.7564835337412</v>
          </cell>
          <cell r="AP154">
            <v>-2.89478845014018</v>
          </cell>
          <cell r="AQ154">
            <v>5.8558302502356</v>
          </cell>
          <cell r="AR154">
            <v>-0.178994894790748</v>
          </cell>
          <cell r="AS154">
            <v>0.667221669120167</v>
          </cell>
          <cell r="AT154">
            <v>6.02620376777934</v>
          </cell>
          <cell r="AU154">
            <v>1.89366142960681</v>
          </cell>
          <cell r="AV154">
            <v>4.71076046143347</v>
          </cell>
          <cell r="AW154">
            <v>3.56844047812241</v>
          </cell>
          <cell r="AX154">
            <v>2.08436468382311</v>
          </cell>
          <cell r="AY154">
            <v>6.3219983677301</v>
          </cell>
          <cell r="AZ154">
            <v>2.32416618440909</v>
          </cell>
          <cell r="BA154">
            <v>4.66711856811561</v>
          </cell>
          <cell r="BB154">
            <v>2.9643371380033</v>
          </cell>
          <cell r="BC154">
            <v>2.48568353490226</v>
          </cell>
          <cell r="BD154">
            <v>3.835245161193</v>
          </cell>
          <cell r="BE154">
            <v>1.5805551116102</v>
          </cell>
          <cell r="BF154">
            <v>3.06030761406089</v>
          </cell>
          <cell r="BG154">
            <v>1.22952904619169</v>
          </cell>
          <cell r="BH154">
            <v>3.10311140049744</v>
          </cell>
          <cell r="BI154">
            <v>-0.286660319841573</v>
          </cell>
          <cell r="BJ154">
            <v>2.90184502007737</v>
          </cell>
          <cell r="BK154">
            <v>1.84461699689066</v>
          </cell>
          <cell r="BL154">
            <v>1.3403970411036</v>
          </cell>
          <cell r="BM154">
            <v>-7.42665148894926</v>
          </cell>
        </row>
        <row r="155">
          <cell r="A155" t="str">
            <v>Monaco</v>
          </cell>
          <cell r="B155" t="str">
            <v>MCO</v>
          </cell>
          <cell r="C155" t="str">
            <v>GDP per capita growth (annual %)</v>
          </cell>
          <cell r="D155" t="str">
            <v>NY.GDP.PCAP.KD.ZG</v>
          </cell>
        </row>
        <row r="155">
          <cell r="P155">
            <v>4.19001921342648</v>
          </cell>
          <cell r="Q155">
            <v>3.22103008566322</v>
          </cell>
          <cell r="R155">
            <v>4.82762586435888</v>
          </cell>
          <cell r="S155">
            <v>2.85882907668</v>
          </cell>
          <cell r="T155">
            <v>-2.44215436087137</v>
          </cell>
          <cell r="U155">
            <v>3.10254594912489</v>
          </cell>
          <cell r="V155">
            <v>2.3977856132057</v>
          </cell>
          <cell r="W155">
            <v>2.8418977652352</v>
          </cell>
          <cell r="X155">
            <v>2.35335556092862</v>
          </cell>
          <cell r="Y155">
            <v>0.313281516688122</v>
          </cell>
          <cell r="Z155">
            <v>-0.601006330701196</v>
          </cell>
          <cell r="AA155">
            <v>0.686446021990989</v>
          </cell>
          <cell r="AB155">
            <v>-0.454925116447356</v>
          </cell>
          <cell r="AC155">
            <v>-0.0104686406096022</v>
          </cell>
          <cell r="AD155">
            <v>0.562378161932742</v>
          </cell>
          <cell r="AE155">
            <v>1.6976381414721</v>
          </cell>
          <cell r="AF155">
            <v>2.11197968343153</v>
          </cell>
          <cell r="AG155">
            <v>4.3266565618284</v>
          </cell>
          <cell r="AH155">
            <v>3.89000269409942</v>
          </cell>
          <cell r="AI155">
            <v>2.21102158408391</v>
          </cell>
          <cell r="AJ155">
            <v>0.346898968138973</v>
          </cell>
          <cell r="AK155">
            <v>0.585825609505235</v>
          </cell>
          <cell r="AL155">
            <v>-1.85399573740465</v>
          </cell>
          <cell r="AM155">
            <v>1.23833638676211</v>
          </cell>
          <cell r="AN155">
            <v>1.13688512398969</v>
          </cell>
          <cell r="AO155">
            <v>0.230119289961593</v>
          </cell>
          <cell r="AP155">
            <v>1.36423655308957</v>
          </cell>
          <cell r="AQ155">
            <v>2.56512958886657</v>
          </cell>
          <cell r="AR155">
            <v>2.38551593372685</v>
          </cell>
          <cell r="AS155">
            <v>2.90176857223639</v>
          </cell>
          <cell r="AT155">
            <v>1.1618918379374</v>
          </cell>
          <cell r="AU155">
            <v>0.01019446960278</v>
          </cell>
          <cell r="AV155">
            <v>0.0505538109454591</v>
          </cell>
          <cell r="AW155">
            <v>1.38457050239083</v>
          </cell>
          <cell r="AX155">
            <v>0.862669390707509</v>
          </cell>
          <cell r="AY155">
            <v>4.73008445632526</v>
          </cell>
          <cell r="AZ155">
            <v>13.3185492612442</v>
          </cell>
          <cell r="BA155">
            <v>-0.303447743695671</v>
          </cell>
          <cell r="BB155">
            <v>-12.2141209244528</v>
          </cell>
          <cell r="BC155">
            <v>0.993239533279834</v>
          </cell>
          <cell r="BD155">
            <v>5.76441362524626</v>
          </cell>
          <cell r="BE155">
            <v>-0.190209494071439</v>
          </cell>
          <cell r="BF155">
            <v>8.2682712701466</v>
          </cell>
          <cell r="BG155">
            <v>5.98000566822485</v>
          </cell>
          <cell r="BH155">
            <v>3.74320229702543</v>
          </cell>
          <cell r="BI155">
            <v>2.50861203477268</v>
          </cell>
          <cell r="BJ155">
            <v>-4.31031468353824</v>
          </cell>
          <cell r="BK155">
            <v>5.16191339520333</v>
          </cell>
          <cell r="BL155">
            <v>6.12377017891215</v>
          </cell>
          <cell r="BM155">
            <v>-12.3756579382016</v>
          </cell>
        </row>
        <row r="156">
          <cell r="A156" t="str">
            <v>Moldova</v>
          </cell>
          <cell r="B156" t="str">
            <v>MDA</v>
          </cell>
          <cell r="C156" t="str">
            <v>GDP per capita growth (annual %)</v>
          </cell>
          <cell r="D156" t="str">
            <v>NY.GDP.PCAP.KD.ZG</v>
          </cell>
        </row>
        <row r="156">
          <cell r="AO156">
            <v>-5.68839271475299</v>
          </cell>
          <cell r="AP156">
            <v>2.0236974724166</v>
          </cell>
          <cell r="AQ156">
            <v>-6.50445013217549</v>
          </cell>
          <cell r="AR156">
            <v>-3.2164003320871</v>
          </cell>
          <cell r="AS156">
            <v>2.31557864402117</v>
          </cell>
          <cell r="AT156">
            <v>6.33753186461806</v>
          </cell>
          <cell r="AU156">
            <v>8.04993381014572</v>
          </cell>
          <cell r="AV156">
            <v>6.90059211593636</v>
          </cell>
          <cell r="AW156">
            <v>7.66609332791106</v>
          </cell>
          <cell r="AX156">
            <v>7.76189104278453</v>
          </cell>
          <cell r="AY156">
            <v>5.09168356149956</v>
          </cell>
          <cell r="AZ156">
            <v>3.23894750499947</v>
          </cell>
          <cell r="BA156">
            <v>8.00541660065082</v>
          </cell>
          <cell r="BB156">
            <v>-5.88126742717446</v>
          </cell>
          <cell r="BC156">
            <v>7.20700700021051</v>
          </cell>
          <cell r="BD156">
            <v>5.87936673197508</v>
          </cell>
          <cell r="BE156">
            <v>-0.576696929507335</v>
          </cell>
          <cell r="BF156">
            <v>9.07308438803621</v>
          </cell>
          <cell r="BG156">
            <v>5.06364851652789</v>
          </cell>
          <cell r="BH156">
            <v>0.450049186531459</v>
          </cell>
          <cell r="BI156">
            <v>5.61462068415075</v>
          </cell>
          <cell r="BJ156">
            <v>6.47716077135117</v>
          </cell>
          <cell r="BK156">
            <v>6.10943258328027</v>
          </cell>
          <cell r="BL156">
            <v>5.36569812873222</v>
          </cell>
          <cell r="BM156">
            <v>-5.80809868169466</v>
          </cell>
          <cell r="BN156">
            <v>16.0060527433246</v>
          </cell>
        </row>
        <row r="157">
          <cell r="A157" t="str">
            <v>Madagascar</v>
          </cell>
          <cell r="B157" t="str">
            <v>MDG</v>
          </cell>
          <cell r="C157" t="str">
            <v>GDP per capita growth (annual %)</v>
          </cell>
          <cell r="D157" t="str">
            <v>NY.GDP.PCAP.KD.ZG</v>
          </cell>
        </row>
        <row r="157">
          <cell r="F157">
            <v>-0.377628921682856</v>
          </cell>
          <cell r="G157">
            <v>-0.192532360314829</v>
          </cell>
          <cell r="H157">
            <v>-3.34592636661861</v>
          </cell>
          <cell r="I157">
            <v>1.39642905264469</v>
          </cell>
          <cell r="J157">
            <v>-2.93785240301229</v>
          </cell>
          <cell r="K157">
            <v>-0.511414417494422</v>
          </cell>
          <cell r="L157">
            <v>2.83650974399066</v>
          </cell>
          <cell r="M157">
            <v>4.07106595191782</v>
          </cell>
          <cell r="N157">
            <v>1.00823511194621</v>
          </cell>
          <cell r="O157">
            <v>2.48482186842942</v>
          </cell>
          <cell r="P157">
            <v>1.13732910419442</v>
          </cell>
          <cell r="Q157">
            <v>-3.9554190651485</v>
          </cell>
          <cell r="R157">
            <v>-5.29091527242251</v>
          </cell>
          <cell r="S157">
            <v>-0.814004885434372</v>
          </cell>
          <cell r="T157">
            <v>-1.55899776175279</v>
          </cell>
          <cell r="U157">
            <v>-5.77997937185796</v>
          </cell>
          <cell r="V157">
            <v>-0.511875009012414</v>
          </cell>
          <cell r="W157">
            <v>-5.40632868164471</v>
          </cell>
          <cell r="X157">
            <v>6.74873207305669</v>
          </cell>
          <cell r="Y157">
            <v>-1.90649699506305</v>
          </cell>
          <cell r="Z157">
            <v>-12.3617199403001</v>
          </cell>
          <cell r="AA157">
            <v>-4.69186715554649</v>
          </cell>
          <cell r="AB157">
            <v>-1.96794189583532</v>
          </cell>
          <cell r="AC157">
            <v>-1.11741939113072</v>
          </cell>
          <cell r="AD157">
            <v>-1.68453930060004</v>
          </cell>
          <cell r="AE157">
            <v>-0.882494916281431</v>
          </cell>
          <cell r="AF157">
            <v>-1.63421901847185</v>
          </cell>
          <cell r="AG157">
            <v>0.530645597591302</v>
          </cell>
          <cell r="AH157">
            <v>1.15399831784228</v>
          </cell>
          <cell r="AI157">
            <v>0.194776622065433</v>
          </cell>
          <cell r="AJ157">
            <v>-9.00636910186761</v>
          </cell>
          <cell r="AK157">
            <v>-1.76808544592288</v>
          </cell>
          <cell r="AL157">
            <v>-0.913673103663001</v>
          </cell>
          <cell r="AM157">
            <v>-3.03379024567849</v>
          </cell>
          <cell r="AN157">
            <v>-1.40645141579174</v>
          </cell>
          <cell r="AO157">
            <v>-0.98546537660269</v>
          </cell>
          <cell r="AP157">
            <v>0.476252814706029</v>
          </cell>
          <cell r="AQ157">
            <v>0.682603863714576</v>
          </cell>
          <cell r="AR157">
            <v>1.45372394988786</v>
          </cell>
          <cell r="AS157">
            <v>1.24843634667225</v>
          </cell>
          <cell r="AT157">
            <v>2.75977504668062</v>
          </cell>
          <cell r="AU157">
            <v>-15.0421861982302</v>
          </cell>
          <cell r="AV157">
            <v>6.5190291120127</v>
          </cell>
          <cell r="AW157">
            <v>2.15981652404594</v>
          </cell>
          <cell r="AX157">
            <v>1.70669938762646</v>
          </cell>
          <cell r="AY157">
            <v>2.3641960885147</v>
          </cell>
          <cell r="AZ157">
            <v>2.70107861761745</v>
          </cell>
          <cell r="BA157">
            <v>3.70837735438627</v>
          </cell>
          <cell r="BB157">
            <v>-6.65191726950503</v>
          </cell>
          <cell r="BC157">
            <v>-2.15185614236464</v>
          </cell>
          <cell r="BD157">
            <v>-1.18868262079923</v>
          </cell>
          <cell r="BE157">
            <v>0.233019999723936</v>
          </cell>
          <cell r="BF157">
            <v>-0.437960225766574</v>
          </cell>
          <cell r="BG157">
            <v>0.585356838665007</v>
          </cell>
          <cell r="BH157">
            <v>0.390866453640697</v>
          </cell>
          <cell r="BI157">
            <v>1.23486640431807</v>
          </cell>
          <cell r="BJ157">
            <v>1.185080524299</v>
          </cell>
          <cell r="BK157">
            <v>0.481517547871874</v>
          </cell>
          <cell r="BL157">
            <v>1.66318247865189</v>
          </cell>
          <cell r="BM157">
            <v>-9.56081089371608</v>
          </cell>
          <cell r="BN157">
            <v>1.69815017754485</v>
          </cell>
        </row>
        <row r="158">
          <cell r="A158" t="str">
            <v>Maldives</v>
          </cell>
          <cell r="B158" t="str">
            <v>MDV</v>
          </cell>
          <cell r="C158" t="str">
            <v>GDP per capita growth (annual %)</v>
          </cell>
          <cell r="D158" t="str">
            <v>NY.GDP.PCAP.KD.ZG</v>
          </cell>
        </row>
        <row r="158">
          <cell r="AO158">
            <v>5.76371437657468</v>
          </cell>
          <cell r="AP158">
            <v>6.48418528329775</v>
          </cell>
          <cell r="AQ158">
            <v>5.64907966433694</v>
          </cell>
          <cell r="AR158">
            <v>4.20486808642893</v>
          </cell>
          <cell r="AS158">
            <v>1.66256406695196</v>
          </cell>
          <cell r="AT158">
            <v>-6.26293851747039</v>
          </cell>
          <cell r="AU158">
            <v>4.39656820361145</v>
          </cell>
          <cell r="AV158">
            <v>10.5571820049518</v>
          </cell>
          <cell r="AW158">
            <v>3.1095777205586</v>
          </cell>
          <cell r="AX158">
            <v>-15.395660930549</v>
          </cell>
          <cell r="AY158">
            <v>23.0750888393542</v>
          </cell>
          <cell r="AZ158">
            <v>5.24478977558516</v>
          </cell>
          <cell r="BA158">
            <v>6.84708578448992</v>
          </cell>
          <cell r="BB158">
            <v>-9.83904837297072</v>
          </cell>
          <cell r="BC158">
            <v>3.64621777434566</v>
          </cell>
          <cell r="BD158">
            <v>4.35438090611773</v>
          </cell>
          <cell r="BE158">
            <v>-1.80235941223546</v>
          </cell>
          <cell r="BF158">
            <v>2.54135858667061</v>
          </cell>
          <cell r="BG158">
            <v>2.53675483116302</v>
          </cell>
          <cell r="BH158">
            <v>-1.6151832384764</v>
          </cell>
          <cell r="BI158">
            <v>1.73348691527349</v>
          </cell>
          <cell r="BJ158">
            <v>2.69752962995781</v>
          </cell>
          <cell r="BK158">
            <v>4.07540942819782</v>
          </cell>
          <cell r="BL158">
            <v>3.81320120539183</v>
          </cell>
          <cell r="BM158">
            <v>-34.6790952766038</v>
          </cell>
          <cell r="BN158">
            <v>30.221324966407</v>
          </cell>
        </row>
        <row r="159">
          <cell r="A159" t="str">
            <v>Middle East &amp; North Africa</v>
          </cell>
          <cell r="B159" t="str">
            <v>MEA</v>
          </cell>
          <cell r="C159" t="str">
            <v>GDP per capita growth (annual %)</v>
          </cell>
          <cell r="D159" t="str">
            <v>NY.GDP.PCAP.KD.ZG</v>
          </cell>
        </row>
        <row r="159">
          <cell r="U159">
            <v>13.2715291177911</v>
          </cell>
          <cell r="V159">
            <v>1.61343332742914</v>
          </cell>
          <cell r="W159">
            <v>-6.933270570966</v>
          </cell>
          <cell r="X159">
            <v>1.96495658242584</v>
          </cell>
          <cell r="Y159">
            <v>-1.03837198933337</v>
          </cell>
          <cell r="Z159">
            <v>-1.59785410683003</v>
          </cell>
          <cell r="AA159">
            <v>-6.73165733073709</v>
          </cell>
          <cell r="AB159">
            <v>-6.07677251605882</v>
          </cell>
          <cell r="AC159">
            <v>-3.69708924700963</v>
          </cell>
          <cell r="AD159">
            <v>-4.14666400799109</v>
          </cell>
          <cell r="AE159">
            <v>-1.97806620359916</v>
          </cell>
          <cell r="AF159">
            <v>-3.61345550141655</v>
          </cell>
          <cell r="AG159">
            <v>0.596162206334895</v>
          </cell>
          <cell r="AH159">
            <v>-0.236917952765751</v>
          </cell>
          <cell r="AI159">
            <v>9.20308796808899</v>
          </cell>
          <cell r="AJ159">
            <v>1.45839854266012</v>
          </cell>
          <cell r="AK159">
            <v>2.94819050848804</v>
          </cell>
          <cell r="AL159">
            <v>-0.202341150748467</v>
          </cell>
          <cell r="AM159">
            <v>0.164583885684237</v>
          </cell>
          <cell r="AN159">
            <v>0.0457502162491323</v>
          </cell>
          <cell r="AO159">
            <v>2.92989154523779</v>
          </cell>
          <cell r="AP159">
            <v>1.66286289624398</v>
          </cell>
          <cell r="AQ159">
            <v>2.61451892204525</v>
          </cell>
          <cell r="AR159">
            <v>0.0829209670331323</v>
          </cell>
          <cell r="AS159">
            <v>4.75381678534168</v>
          </cell>
          <cell r="AT159">
            <v>-0.410052358455147</v>
          </cell>
          <cell r="AU159">
            <v>-0.399510332218114</v>
          </cell>
          <cell r="AV159">
            <v>3.06268693052476</v>
          </cell>
          <cell r="AW159">
            <v>5.80735760937807</v>
          </cell>
          <cell r="AX159">
            <v>2.93401606371168</v>
          </cell>
          <cell r="AY159">
            <v>3.66502904456625</v>
          </cell>
          <cell r="AZ159">
            <v>3.00715852495297</v>
          </cell>
          <cell r="BA159">
            <v>2.38315112962258</v>
          </cell>
          <cell r="BB159">
            <v>-1.46366984305675</v>
          </cell>
          <cell r="BC159">
            <v>2.84681358091092</v>
          </cell>
          <cell r="BD159">
            <v>1.47675165413072</v>
          </cell>
          <cell r="BE159">
            <v>2.21109433265187</v>
          </cell>
          <cell r="BF159">
            <v>0.233788628814963</v>
          </cell>
          <cell r="BG159">
            <v>0.851782073612313</v>
          </cell>
          <cell r="BH159">
            <v>0.505799209321125</v>
          </cell>
          <cell r="BI159">
            <v>2.1491549392501</v>
          </cell>
          <cell r="BJ159">
            <v>0.0135179087044577</v>
          </cell>
          <cell r="BK159">
            <v>0.279476291236875</v>
          </cell>
          <cell r="BL159">
            <v>-0.206680706367351</v>
          </cell>
          <cell r="BM159">
            <v>-5.56942695094908</v>
          </cell>
          <cell r="BN159">
            <v>2.57499341790917</v>
          </cell>
        </row>
        <row r="160">
          <cell r="A160" t="str">
            <v>Mexico</v>
          </cell>
          <cell r="B160" t="str">
            <v>MEX</v>
          </cell>
          <cell r="C160" t="str">
            <v>GDP per capita growth (annual %)</v>
          </cell>
          <cell r="D160" t="str">
            <v>NY.GDP.PCAP.KD.ZG</v>
          </cell>
        </row>
        <row r="160">
          <cell r="F160">
            <v>1.78207713661618</v>
          </cell>
          <cell r="G160">
            <v>1.46352644070259</v>
          </cell>
          <cell r="H160">
            <v>4.80323203030584</v>
          </cell>
          <cell r="I160">
            <v>8.48141103051884</v>
          </cell>
          <cell r="J160">
            <v>3.81643934012676</v>
          </cell>
          <cell r="K160">
            <v>2.84265460126308</v>
          </cell>
          <cell r="L160">
            <v>2.61666132283287</v>
          </cell>
          <cell r="M160">
            <v>6.089059233931</v>
          </cell>
          <cell r="N160">
            <v>0.285108150527762</v>
          </cell>
          <cell r="O160">
            <v>3.30021183818555</v>
          </cell>
          <cell r="P160">
            <v>0.668146238495154</v>
          </cell>
          <cell r="Q160">
            <v>5.0356129210606</v>
          </cell>
          <cell r="R160">
            <v>4.73130704941127</v>
          </cell>
          <cell r="S160">
            <v>2.77961823621737</v>
          </cell>
          <cell r="T160">
            <v>2.83311191459804</v>
          </cell>
          <cell r="U160">
            <v>1.63107455139293</v>
          </cell>
          <cell r="V160">
            <v>0.713827953130107</v>
          </cell>
          <cell r="W160">
            <v>6.21174564256984</v>
          </cell>
          <cell r="X160">
            <v>6.99563373693411</v>
          </cell>
          <cell r="Y160">
            <v>6.59362147719797</v>
          </cell>
          <cell r="Z160">
            <v>5.9515244020068</v>
          </cell>
          <cell r="AA160">
            <v>-2.83217804230759</v>
          </cell>
          <cell r="AB160">
            <v>-5.67748544686123</v>
          </cell>
          <cell r="AC160">
            <v>1.12525175738216</v>
          </cell>
          <cell r="AD160">
            <v>-0.00559017518779115</v>
          </cell>
          <cell r="AE160">
            <v>-5.09685856134499</v>
          </cell>
          <cell r="AF160">
            <v>-0.333810908065686</v>
          </cell>
          <cell r="AG160">
            <v>-0.70839124043907</v>
          </cell>
          <cell r="AH160">
            <v>2.10829938277526</v>
          </cell>
          <cell r="AI160">
            <v>3.20338290855382</v>
          </cell>
          <cell r="AJ160">
            <v>2.30201263977925</v>
          </cell>
          <cell r="AK160">
            <v>1.68311478511254</v>
          </cell>
          <cell r="AL160">
            <v>0.157923158838955</v>
          </cell>
          <cell r="AM160">
            <v>3.15906426603718</v>
          </cell>
          <cell r="AN160">
            <v>-7.83175137216439</v>
          </cell>
          <cell r="AO160">
            <v>5.0724494368494</v>
          </cell>
          <cell r="AP160">
            <v>5.19355799808589</v>
          </cell>
          <cell r="AQ160">
            <v>3.58158308008818</v>
          </cell>
          <cell r="AR160">
            <v>1.24783802150048</v>
          </cell>
          <cell r="AS160">
            <v>3.4409763287365</v>
          </cell>
          <cell r="AT160">
            <v>-1.79290263343491</v>
          </cell>
          <cell r="AU160">
            <v>-1.40293906625668</v>
          </cell>
          <cell r="AV160">
            <v>0.0722682201445934</v>
          </cell>
          <cell r="AW160">
            <v>2.49483102316368</v>
          </cell>
          <cell r="AX160">
            <v>0.869521533364463</v>
          </cell>
          <cell r="AY160">
            <v>2.98443254099685</v>
          </cell>
          <cell r="AZ160">
            <v>0.782569044350566</v>
          </cell>
          <cell r="BA160">
            <v>-0.357632974929516</v>
          </cell>
          <cell r="BB160">
            <v>-6.67416537824273</v>
          </cell>
          <cell r="BC160">
            <v>3.61719033124828</v>
          </cell>
          <cell r="BD160">
            <v>2.22716347751184</v>
          </cell>
          <cell r="BE160">
            <v>2.24713983020912</v>
          </cell>
          <cell r="BF160">
            <v>0.0294527950694885</v>
          </cell>
          <cell r="BG160">
            <v>1.54403510691023</v>
          </cell>
          <cell r="BH160">
            <v>2.01903688371814</v>
          </cell>
          <cell r="BI160">
            <v>1.40302067337798</v>
          </cell>
          <cell r="BJ160">
            <v>0.931456541585035</v>
          </cell>
          <cell r="BK160">
            <v>1.05031421707116</v>
          </cell>
          <cell r="BL160">
            <v>-1.26932197948273</v>
          </cell>
          <cell r="BM160">
            <v>-9.13404384304538</v>
          </cell>
          <cell r="BN160">
            <v>3.72762293558684</v>
          </cell>
        </row>
        <row r="161">
          <cell r="A161" t="str">
            <v>Marshall Islands</v>
          </cell>
          <cell r="B161" t="str">
            <v>MHL</v>
          </cell>
          <cell r="C161" t="str">
            <v>GDP per capita growth (annual %)</v>
          </cell>
          <cell r="D161" t="str">
            <v>NY.GDP.PCAP.KD.ZG</v>
          </cell>
        </row>
        <row r="161">
          <cell r="AA161">
            <v>0.28004963008172</v>
          </cell>
          <cell r="AB161">
            <v>10.3718861496331</v>
          </cell>
          <cell r="AC161">
            <v>-0.914811054844961</v>
          </cell>
          <cell r="AD161">
            <v>-10.5786869127318</v>
          </cell>
          <cell r="AE161">
            <v>18.7167646842507</v>
          </cell>
          <cell r="AF161">
            <v>4.29081927873749</v>
          </cell>
          <cell r="AG161">
            <v>3.08556028482398</v>
          </cell>
          <cell r="AH161">
            <v>-5.41354257756771</v>
          </cell>
          <cell r="AI161">
            <v>-0.447596599455593</v>
          </cell>
          <cell r="AJ161">
            <v>-2.26533355055066</v>
          </cell>
          <cell r="AK161">
            <v>5.31536047064473</v>
          </cell>
          <cell r="AL161">
            <v>4.75955894169759</v>
          </cell>
          <cell r="AM161">
            <v>5.06383436536768</v>
          </cell>
          <cell r="AN161">
            <v>7.69850412811057</v>
          </cell>
          <cell r="AO161">
            <v>-10.4254473480978</v>
          </cell>
          <cell r="AP161">
            <v>-6.31586271315676</v>
          </cell>
          <cell r="AQ161">
            <v>-0.628343620126344</v>
          </cell>
          <cell r="AR161">
            <v>-1.37657130066225</v>
          </cell>
          <cell r="AS161">
            <v>0.68309809094815</v>
          </cell>
          <cell r="AT161">
            <v>5.46091550129721</v>
          </cell>
          <cell r="AU161">
            <v>1.84562701594724</v>
          </cell>
          <cell r="AV161">
            <v>-3.63453080725338</v>
          </cell>
          <cell r="AW161">
            <v>-0.924187018716339</v>
          </cell>
          <cell r="AX161">
            <v>0.906783716148269</v>
          </cell>
          <cell r="AY161">
            <v>-1.25862911916911</v>
          </cell>
          <cell r="AZ161">
            <v>2.71283676109664</v>
          </cell>
          <cell r="BA161">
            <v>-6.38004033203217</v>
          </cell>
          <cell r="BB161">
            <v>3.02127937306567</v>
          </cell>
          <cell r="BC161">
            <v>6.46802580973296</v>
          </cell>
          <cell r="BD161">
            <v>-0.898916355585229</v>
          </cell>
          <cell r="BE161">
            <v>-2.61910130931471</v>
          </cell>
          <cell r="BF161">
            <v>3.61420730820723</v>
          </cell>
          <cell r="BG161">
            <v>-1.38337274157647</v>
          </cell>
          <cell r="BH161">
            <v>1.15223297359046</v>
          </cell>
          <cell r="BI161">
            <v>0.823591421165474</v>
          </cell>
          <cell r="BJ161">
            <v>2.66360280534212</v>
          </cell>
          <cell r="BK161">
            <v>2.93818498819331</v>
          </cell>
          <cell r="BL161">
            <v>5.95717198589657</v>
          </cell>
          <cell r="BM161">
            <v>-2.8733879989591</v>
          </cell>
          <cell r="BN161">
            <v>-3.19341713071444</v>
          </cell>
        </row>
        <row r="162">
          <cell r="A162" t="str">
            <v>Middle income</v>
          </cell>
          <cell r="B162" t="str">
            <v>MIC</v>
          </cell>
          <cell r="C162" t="str">
            <v>GDP per capita growth (annual %)</v>
          </cell>
          <cell r="D162" t="str">
            <v>NY.GDP.PCAP.KD.ZG</v>
          </cell>
        </row>
        <row r="162">
          <cell r="F162">
            <v>-0.151757041374196</v>
          </cell>
          <cell r="G162">
            <v>1.37348188011008</v>
          </cell>
          <cell r="H162">
            <v>2.33778181699758</v>
          </cell>
          <cell r="I162">
            <v>5.49484742851246</v>
          </cell>
          <cell r="J162">
            <v>3.52247527175997</v>
          </cell>
          <cell r="K162">
            <v>2.4029457153847</v>
          </cell>
          <cell r="L162">
            <v>0.804327165320444</v>
          </cell>
          <cell r="M162">
            <v>3.34482545185671</v>
          </cell>
          <cell r="N162">
            <v>5.71871104601023</v>
          </cell>
          <cell r="O162">
            <v>5.92491526752528</v>
          </cell>
          <cell r="P162">
            <v>3.94607964001288</v>
          </cell>
          <cell r="Q162">
            <v>3.79891795094164</v>
          </cell>
          <cell r="R162">
            <v>4.74312055651747</v>
          </cell>
          <cell r="S162">
            <v>3.56993589474553</v>
          </cell>
          <cell r="T162">
            <v>2.19180951968569</v>
          </cell>
          <cell r="U162">
            <v>4.01131766404947</v>
          </cell>
          <cell r="V162">
            <v>2.59028474744669</v>
          </cell>
          <cell r="W162">
            <v>1.73878742146786</v>
          </cell>
          <cell r="X162">
            <v>2.5685551249465</v>
          </cell>
          <cell r="Y162">
            <v>2.84584933852862</v>
          </cell>
          <cell r="Z162">
            <v>0.0502610898595464</v>
          </cell>
          <cell r="AA162">
            <v>0.768659488760591</v>
          </cell>
          <cell r="AB162">
            <v>-0.146817116152292</v>
          </cell>
          <cell r="AC162">
            <v>2.8357975662372</v>
          </cell>
          <cell r="AD162">
            <v>2.4908968360885</v>
          </cell>
          <cell r="AE162">
            <v>2.0028159144067</v>
          </cell>
          <cell r="AF162">
            <v>2.74951383639342</v>
          </cell>
          <cell r="AG162">
            <v>2.09999244202351</v>
          </cell>
          <cell r="AH162">
            <v>1.13620543700819</v>
          </cell>
          <cell r="AI162">
            <v>0.216625260256038</v>
          </cell>
          <cell r="AJ162">
            <v>-0.24542083299697</v>
          </cell>
          <cell r="AK162">
            <v>-0.0570682927849617</v>
          </cell>
          <cell r="AL162">
            <v>1.74944331369696</v>
          </cell>
          <cell r="AM162">
            <v>1.76542170975169</v>
          </cell>
          <cell r="AN162">
            <v>2.25050212512726</v>
          </cell>
          <cell r="AO162">
            <v>3.87913066456069</v>
          </cell>
          <cell r="AP162">
            <v>3.64906715480873</v>
          </cell>
          <cell r="AQ162">
            <v>1.11736650016843</v>
          </cell>
          <cell r="AR162">
            <v>2.38414223534107</v>
          </cell>
          <cell r="AS162">
            <v>4.45647848435797</v>
          </cell>
          <cell r="AT162">
            <v>2.39453484808125</v>
          </cell>
          <cell r="AU162">
            <v>3.43558515166428</v>
          </cell>
          <cell r="AV162">
            <v>4.71815627400699</v>
          </cell>
          <cell r="AW162">
            <v>6.38821346080802</v>
          </cell>
          <cell r="AX162">
            <v>5.99922635250216</v>
          </cell>
          <cell r="AY162">
            <v>6.95006597529463</v>
          </cell>
          <cell r="AZ162">
            <v>7.63864893509174</v>
          </cell>
          <cell r="BA162">
            <v>4.66385460978678</v>
          </cell>
          <cell r="BB162">
            <v>2.0007334089253</v>
          </cell>
          <cell r="BC162">
            <v>6.69710215698083</v>
          </cell>
          <cell r="BD162">
            <v>5.1221248625897</v>
          </cell>
          <cell r="BE162">
            <v>4.28785361538844</v>
          </cell>
          <cell r="BF162">
            <v>4.16206668185359</v>
          </cell>
          <cell r="BG162">
            <v>3.68841686483377</v>
          </cell>
          <cell r="BH162">
            <v>3.271729196585</v>
          </cell>
          <cell r="BI162">
            <v>3.40434973090011</v>
          </cell>
          <cell r="BJ162">
            <v>3.99561641447809</v>
          </cell>
          <cell r="BK162">
            <v>3.77990495268772</v>
          </cell>
          <cell r="BL162">
            <v>2.94544434095114</v>
          </cell>
          <cell r="BM162">
            <v>-2.2422152848978</v>
          </cell>
          <cell r="BN162">
            <v>5.97956800326558</v>
          </cell>
        </row>
        <row r="163">
          <cell r="A163" t="str">
            <v>North Macedonia</v>
          </cell>
          <cell r="B163" t="str">
            <v>MKD</v>
          </cell>
          <cell r="C163" t="str">
            <v>GDP per capita growth (annual %)</v>
          </cell>
          <cell r="D163" t="str">
            <v>NY.GDP.PCAP.KD.ZG</v>
          </cell>
        </row>
        <row r="163">
          <cell r="AJ163">
            <v>-6.0335992166202</v>
          </cell>
          <cell r="AK163">
            <v>-6.34695882168678</v>
          </cell>
          <cell r="AL163">
            <v>-7.25310461524008</v>
          </cell>
          <cell r="AM163">
            <v>-1.64360020831792</v>
          </cell>
          <cell r="AN163">
            <v>-1.19181123743567</v>
          </cell>
          <cell r="AO163">
            <v>0.870680735575149</v>
          </cell>
          <cell r="AP163">
            <v>1.06264252199291</v>
          </cell>
          <cell r="AQ163">
            <v>2.83010081232176</v>
          </cell>
          <cell r="AR163">
            <v>3.84147389382692</v>
          </cell>
          <cell r="AS163">
            <v>4.07405080631071</v>
          </cell>
          <cell r="AT163">
            <v>-3.47368322147879</v>
          </cell>
          <cell r="AU163">
            <v>2.23345659919198</v>
          </cell>
          <cell r="AV163">
            <v>1.88891617179372</v>
          </cell>
          <cell r="AW163">
            <v>4.37688854929247</v>
          </cell>
          <cell r="AX163">
            <v>4.50244029388709</v>
          </cell>
          <cell r="AY163">
            <v>4.96320773237035</v>
          </cell>
          <cell r="AZ163">
            <v>6.29993513490503</v>
          </cell>
          <cell r="BA163">
            <v>5.29995030962252</v>
          </cell>
          <cell r="BB163">
            <v>-0.541943604567479</v>
          </cell>
          <cell r="BC163">
            <v>3.14081772112786</v>
          </cell>
          <cell r="BD163">
            <v>2.16414417333701</v>
          </cell>
          <cell r="BE163">
            <v>-0.577169122513965</v>
          </cell>
          <cell r="BF163">
            <v>2.77625771203245</v>
          </cell>
          <cell r="BG163">
            <v>3.45674839564703</v>
          </cell>
          <cell r="BH163">
            <v>3.71765660257569</v>
          </cell>
          <cell r="BI163">
            <v>2.73585322254593</v>
          </cell>
          <cell r="BJ163">
            <v>0.98373642544189</v>
          </cell>
          <cell r="BK163">
            <v>2.79561511891441</v>
          </cell>
          <cell r="BL163">
            <v>3.88655214622943</v>
          </cell>
          <cell r="BM163">
            <v>-5.92229586311112</v>
          </cell>
          <cell r="BN163">
            <v>4.33877056688965</v>
          </cell>
        </row>
        <row r="164">
          <cell r="A164" t="str">
            <v>Mali</v>
          </cell>
          <cell r="B164" t="str">
            <v>MLI</v>
          </cell>
          <cell r="C164" t="str">
            <v>GDP per capita growth (annual %)</v>
          </cell>
          <cell r="D164" t="str">
            <v>NY.GDP.PCAP.KD.ZG</v>
          </cell>
        </row>
        <row r="164">
          <cell r="M164">
            <v>2.36929409447215</v>
          </cell>
          <cell r="N164">
            <v>-1.14694624860026</v>
          </cell>
          <cell r="O164">
            <v>4.57363581558765</v>
          </cell>
          <cell r="P164">
            <v>0.948770365041369</v>
          </cell>
          <cell r="Q164">
            <v>4.07164605979024</v>
          </cell>
          <cell r="R164">
            <v>-3.16773768706784</v>
          </cell>
          <cell r="S164">
            <v>-3.2630337771063</v>
          </cell>
          <cell r="T164">
            <v>9.66306852653058</v>
          </cell>
          <cell r="U164">
            <v>11.6523148977929</v>
          </cell>
          <cell r="V164">
            <v>4.51794516902098</v>
          </cell>
          <cell r="W164">
            <v>-3.17746419510043</v>
          </cell>
          <cell r="X164">
            <v>8.40691032349137</v>
          </cell>
          <cell r="Y164">
            <v>-6.13019058584247</v>
          </cell>
          <cell r="Z164">
            <v>-0.520059911549026</v>
          </cell>
          <cell r="AA164">
            <v>-9.30822922381746</v>
          </cell>
          <cell r="AB164">
            <v>-0.290976428833829</v>
          </cell>
          <cell r="AC164">
            <v>-2.22680498888052</v>
          </cell>
          <cell r="AD164">
            <v>18.1820341251038</v>
          </cell>
          <cell r="AE164">
            <v>1.13051176237138</v>
          </cell>
          <cell r="AF164">
            <v>-1.49364077141193</v>
          </cell>
          <cell r="AG164">
            <v>5.95318832642471</v>
          </cell>
          <cell r="AH164">
            <v>2.6029218039868</v>
          </cell>
          <cell r="AI164">
            <v>-4.26770795677238</v>
          </cell>
          <cell r="AJ164">
            <v>9.34333994536212</v>
          </cell>
          <cell r="AK164">
            <v>-5.56763734087328</v>
          </cell>
          <cell r="AL164">
            <v>0.483191843415383</v>
          </cell>
          <cell r="AM164">
            <v>1.02592655857168</v>
          </cell>
          <cell r="AN164">
            <v>-1.71913613323918</v>
          </cell>
          <cell r="AO164">
            <v>4.31436201674525</v>
          </cell>
          <cell r="AP164">
            <v>2.16230475515511</v>
          </cell>
          <cell r="AQ164">
            <v>4.80775580099045</v>
          </cell>
          <cell r="AR164">
            <v>2.89653989210348</v>
          </cell>
          <cell r="AS164">
            <v>-2.83183757620772</v>
          </cell>
          <cell r="AT164">
            <v>12.0479496715455</v>
          </cell>
          <cell r="AU164">
            <v>0.0416956184322146</v>
          </cell>
          <cell r="AV164">
            <v>5.78790707172168</v>
          </cell>
          <cell r="AW164">
            <v>-1.61253866540399</v>
          </cell>
          <cell r="AX164">
            <v>3.14555673503148</v>
          </cell>
          <cell r="AY164">
            <v>1.27050141367204</v>
          </cell>
          <cell r="AZ164">
            <v>0.0966815158594443</v>
          </cell>
          <cell r="BA164">
            <v>1.34254228712305</v>
          </cell>
          <cell r="BB164">
            <v>1.44358327947873</v>
          </cell>
          <cell r="BC164">
            <v>2.03944059205085</v>
          </cell>
          <cell r="BD164">
            <v>0.118048941727224</v>
          </cell>
          <cell r="BE164">
            <v>-3.72173891743272</v>
          </cell>
          <cell r="BF164">
            <v>-0.629925021004141</v>
          </cell>
          <cell r="BG164">
            <v>4.02180576513666</v>
          </cell>
          <cell r="BH164">
            <v>3.09991301016213</v>
          </cell>
          <cell r="BI164">
            <v>2.74912773755298</v>
          </cell>
          <cell r="BJ164">
            <v>2.19402842275547</v>
          </cell>
          <cell r="BK164">
            <v>1.64255983514556</v>
          </cell>
          <cell r="BL164">
            <v>1.66395525277679</v>
          </cell>
          <cell r="BM164">
            <v>-4.12662576286982</v>
          </cell>
          <cell r="BN164">
            <v>0.0804780843096182</v>
          </cell>
        </row>
        <row r="165">
          <cell r="A165" t="str">
            <v>Malta</v>
          </cell>
          <cell r="B165" t="str">
            <v>MLT</v>
          </cell>
          <cell r="C165" t="str">
            <v>GDP per capita growth (annual %)</v>
          </cell>
          <cell r="D165" t="str">
            <v>NY.GDP.PCAP.KD.ZG</v>
          </cell>
        </row>
        <row r="165">
          <cell r="P165">
            <v>2.43707025687485</v>
          </cell>
          <cell r="Q165">
            <v>5.92581117846933</v>
          </cell>
          <cell r="R165">
            <v>4.23229500659312</v>
          </cell>
          <cell r="S165">
            <v>10.1107341707291</v>
          </cell>
          <cell r="T165">
            <v>18.6852567559259</v>
          </cell>
          <cell r="U165">
            <v>16.4231524641828</v>
          </cell>
          <cell r="V165">
            <v>11.747083874102</v>
          </cell>
          <cell r="W165">
            <v>10.0100609634786</v>
          </cell>
          <cell r="X165">
            <v>9.37649278639773</v>
          </cell>
          <cell r="Y165">
            <v>5.93304998185818</v>
          </cell>
          <cell r="Z165">
            <v>2.55485545283685</v>
          </cell>
          <cell r="AA165">
            <v>0.113836738273847</v>
          </cell>
          <cell r="AB165">
            <v>-2.0034149239238</v>
          </cell>
          <cell r="AC165">
            <v>0.92130266242323</v>
          </cell>
          <cell r="AD165">
            <v>0.798852022720325</v>
          </cell>
          <cell r="AE165">
            <v>2.16379569866596</v>
          </cell>
          <cell r="AF165">
            <v>3.39606460305848</v>
          </cell>
          <cell r="AG165">
            <v>7.52775697210981</v>
          </cell>
          <cell r="AH165">
            <v>7.13131154020613</v>
          </cell>
          <cell r="AI165">
            <v>5.25659773465001</v>
          </cell>
          <cell r="AJ165">
            <v>3.43102640060648</v>
          </cell>
          <cell r="AK165">
            <v>3.61645052805109</v>
          </cell>
          <cell r="AL165">
            <v>3.44243624645073</v>
          </cell>
          <cell r="AM165">
            <v>4.66759445198295</v>
          </cell>
          <cell r="AN165">
            <v>5.60371210153541</v>
          </cell>
          <cell r="AO165">
            <v>3.09824373409407</v>
          </cell>
          <cell r="AP165">
            <v>4.4634096464568</v>
          </cell>
          <cell r="AQ165">
            <v>4.44456735015224</v>
          </cell>
          <cell r="AR165">
            <v>4.10096796650934</v>
          </cell>
          <cell r="AS165">
            <v>18.9114923141051</v>
          </cell>
          <cell r="AT165">
            <v>-1.91419991585632</v>
          </cell>
          <cell r="AU165">
            <v>1.80347523625896</v>
          </cell>
          <cell r="AV165">
            <v>3.3917863038688</v>
          </cell>
          <cell r="AW165">
            <v>-0.530048868990335</v>
          </cell>
          <cell r="AX165">
            <v>2.72668429837965</v>
          </cell>
          <cell r="AY165">
            <v>2.13733956307453</v>
          </cell>
          <cell r="AZ165">
            <v>4.40993493709693</v>
          </cell>
          <cell r="BA165">
            <v>3.15300053732395</v>
          </cell>
          <cell r="BB165">
            <v>-1.87642944101341</v>
          </cell>
          <cell r="BC165">
            <v>5.02649826468556</v>
          </cell>
          <cell r="BD165">
            <v>0.0422716045280538</v>
          </cell>
          <cell r="BE165">
            <v>3.18566805566896</v>
          </cell>
          <cell r="BF165">
            <v>4.00280455070371</v>
          </cell>
          <cell r="BG165">
            <v>5.50567548884703</v>
          </cell>
          <cell r="BH165">
            <v>7.02341289238701</v>
          </cell>
          <cell r="BI165">
            <v>1.04231519584556</v>
          </cell>
          <cell r="BJ165">
            <v>8.07834726905934</v>
          </cell>
          <cell r="BK165">
            <v>2.39544813069278</v>
          </cell>
          <cell r="BL165">
            <v>1.7801035955528</v>
          </cell>
          <cell r="BM165">
            <v>-10.3531546769806</v>
          </cell>
          <cell r="BN165">
            <v>9.08817815691879</v>
          </cell>
        </row>
        <row r="166">
          <cell r="A166" t="str">
            <v>Myanmar</v>
          </cell>
          <cell r="B166" t="str">
            <v>MMR</v>
          </cell>
          <cell r="C166" t="str">
            <v>GDP per capita growth (annual %)</v>
          </cell>
          <cell r="D166" t="str">
            <v>NY.GDP.PCAP.KD.ZG</v>
          </cell>
        </row>
        <row r="166">
          <cell r="G166">
            <v>0.0932147362668445</v>
          </cell>
          <cell r="H166">
            <v>6.46289315483264</v>
          </cell>
          <cell r="I166">
            <v>0.86660437857546</v>
          </cell>
          <cell r="J166">
            <v>-0.13287352512647</v>
          </cell>
          <cell r="K166">
            <v>0.194204776689745</v>
          </cell>
          <cell r="L166">
            <v>-7.5578229554505</v>
          </cell>
          <cell r="M166">
            <v>0.401266231342888</v>
          </cell>
          <cell r="N166">
            <v>4.92322178501064</v>
          </cell>
          <cell r="O166">
            <v>1.73076515140768</v>
          </cell>
          <cell r="P166">
            <v>2.12981155534122</v>
          </cell>
          <cell r="Q166">
            <v>0.893428000764047</v>
          </cell>
          <cell r="R166">
            <v>-1.58786272789129</v>
          </cell>
          <cell r="S166">
            <v>-0.151454787707422</v>
          </cell>
          <cell r="T166">
            <v>2.36233940382931</v>
          </cell>
          <cell r="U166">
            <v>2.77502269120819</v>
          </cell>
          <cell r="V166">
            <v>3.6562725882318</v>
          </cell>
          <cell r="W166">
            <v>3.90080965043742</v>
          </cell>
          <cell r="X166">
            <v>3.52288668911956</v>
          </cell>
          <cell r="Y166">
            <v>4.29049602916911</v>
          </cell>
          <cell r="Z166">
            <v>4.81344435019957</v>
          </cell>
          <cell r="AA166">
            <v>3.72099407651834</v>
          </cell>
          <cell r="AB166">
            <v>2.80166402354925</v>
          </cell>
          <cell r="AC166">
            <v>2.56061539416221</v>
          </cell>
          <cell r="AD166">
            <v>1.85507227503108</v>
          </cell>
          <cell r="AE166">
            <v>-1.0109936275818</v>
          </cell>
          <cell r="AF166">
            <v>-4.26978848135759</v>
          </cell>
          <cell r="AG166">
            <v>-9.17434027818919</v>
          </cell>
          <cell r="AH166">
            <v>-5.79893618923614</v>
          </cell>
          <cell r="AI166">
            <v>1.74008747013494</v>
          </cell>
          <cell r="AJ166">
            <v>-0.279856057131411</v>
          </cell>
          <cell r="AK166">
            <v>3.2278869842504</v>
          </cell>
          <cell r="AL166">
            <v>6.53980529459275</v>
          </cell>
          <cell r="AM166">
            <v>5.56528905205131</v>
          </cell>
          <cell r="AN166">
            <v>5.93811728949758</v>
          </cell>
          <cell r="AO166">
            <v>5.36542836136429</v>
          </cell>
          <cell r="AP166">
            <v>4.680687116678</v>
          </cell>
          <cell r="AQ166">
            <v>4.40769353946764</v>
          </cell>
          <cell r="AR166">
            <v>7.13946090147743</v>
          </cell>
          <cell r="AS166">
            <v>11.1221425205214</v>
          </cell>
          <cell r="AT166">
            <v>11.2640580548445</v>
          </cell>
          <cell r="AU166">
            <v>10.5859627817545</v>
          </cell>
          <cell r="AV166">
            <v>11.9379944970906</v>
          </cell>
          <cell r="AW166">
            <v>12.7223600890219</v>
          </cell>
          <cell r="AX166">
            <v>12.6726921423755</v>
          </cell>
          <cell r="AY166">
            <v>12.4999071412323</v>
          </cell>
          <cell r="AZ166">
            <v>11.7740159921418</v>
          </cell>
          <cell r="BA166">
            <v>10.3887233907891</v>
          </cell>
          <cell r="BB166">
            <v>9.70515128821256</v>
          </cell>
          <cell r="BC166">
            <v>9.30694693154884</v>
          </cell>
          <cell r="BD166">
            <v>6.69814699980058</v>
          </cell>
          <cell r="BE166">
            <v>5.60946691519446</v>
          </cell>
          <cell r="BF166">
            <v>6.98566121465893</v>
          </cell>
          <cell r="BG166">
            <v>7.31315229339724</v>
          </cell>
          <cell r="BH166">
            <v>2.49328468190495</v>
          </cell>
          <cell r="BI166">
            <v>9.74847882390068</v>
          </cell>
          <cell r="BJ166">
            <v>5.08183410223336</v>
          </cell>
          <cell r="BK166">
            <v>5.759520090802</v>
          </cell>
          <cell r="BL166">
            <v>6.08461268337797</v>
          </cell>
          <cell r="BM166">
            <v>2.48283933592906</v>
          </cell>
          <cell r="BN166">
            <v>-18.5776715255555</v>
          </cell>
        </row>
        <row r="167">
          <cell r="A167" t="str">
            <v>Middle East &amp; North Africa (excluding high income)</v>
          </cell>
          <cell r="B167" t="str">
            <v>MNA</v>
          </cell>
          <cell r="C167" t="str">
            <v>GDP per capita growth (annual %)</v>
          </cell>
          <cell r="D167" t="str">
            <v>NY.GDP.PCAP.KD.ZG</v>
          </cell>
        </row>
        <row r="167">
          <cell r="K167">
            <v>3.76662773948296</v>
          </cell>
          <cell r="L167">
            <v>5.6743474121136</v>
          </cell>
          <cell r="M167">
            <v>7.55017723058403</v>
          </cell>
          <cell r="N167">
            <v>8.74002225086561</v>
          </cell>
          <cell r="O167">
            <v>5.99211108534989</v>
          </cell>
          <cell r="P167">
            <v>5.24786802106172</v>
          </cell>
          <cell r="Q167">
            <v>10.6929281382733</v>
          </cell>
          <cell r="R167">
            <v>2.99498194872199</v>
          </cell>
          <cell r="S167">
            <v>3.65155771868626</v>
          </cell>
          <cell r="T167">
            <v>0.178386683380012</v>
          </cell>
          <cell r="U167">
            <v>12.5556484845442</v>
          </cell>
          <cell r="V167">
            <v>-2.23839191204168</v>
          </cell>
          <cell r="W167">
            <v>-6.50439879389911</v>
          </cell>
          <cell r="X167">
            <v>-5.38851326607397</v>
          </cell>
          <cell r="Y167">
            <v>-8.65808452893161</v>
          </cell>
          <cell r="Z167">
            <v>-2.91094983740687</v>
          </cell>
          <cell r="AA167">
            <v>9.49927440222807</v>
          </cell>
          <cell r="AB167">
            <v>2.0954282197353</v>
          </cell>
          <cell r="AC167">
            <v>-3.24889068374749</v>
          </cell>
          <cell r="AD167">
            <v>0.233662103200388</v>
          </cell>
          <cell r="AE167">
            <v>-4.99798786648637</v>
          </cell>
          <cell r="AF167">
            <v>-1.24924296767523</v>
          </cell>
          <cell r="AG167">
            <v>-2.68331904108085</v>
          </cell>
          <cell r="AH167">
            <v>-0.860861172474642</v>
          </cell>
          <cell r="AI167">
            <v>8.04718108408635</v>
          </cell>
          <cell r="AJ167">
            <v>-3.30343631931738</v>
          </cell>
          <cell r="AK167">
            <v>2.76129567858221</v>
          </cell>
          <cell r="AL167">
            <v>-0.262103298346005</v>
          </cell>
          <cell r="AM167">
            <v>-0.178471737005466</v>
          </cell>
          <cell r="AN167">
            <v>0.866766962285553</v>
          </cell>
          <cell r="AO167">
            <v>4.3960338028869</v>
          </cell>
          <cell r="AP167">
            <v>1.92749762902193</v>
          </cell>
          <cell r="AQ167">
            <v>4.78714554468831</v>
          </cell>
          <cell r="AR167">
            <v>2.68693852502659</v>
          </cell>
          <cell r="AS167">
            <v>4.1653808172518</v>
          </cell>
          <cell r="AT167">
            <v>0.921778796021314</v>
          </cell>
          <cell r="AU167">
            <v>1.30395516968345</v>
          </cell>
          <cell r="AV167">
            <v>0.502026935670713</v>
          </cell>
          <cell r="AW167">
            <v>5.93189496156839</v>
          </cell>
          <cell r="AX167">
            <v>2.72975197582386</v>
          </cell>
          <cell r="AY167">
            <v>3.32912517414201</v>
          </cell>
          <cell r="AZ167">
            <v>4.27764430980776</v>
          </cell>
          <cell r="BA167">
            <v>1.91931584075516</v>
          </cell>
          <cell r="BB167">
            <v>0.841979591478136</v>
          </cell>
          <cell r="BC167">
            <v>3.41131870812241</v>
          </cell>
          <cell r="BD167">
            <v>-2.82158822389245</v>
          </cell>
          <cell r="BE167">
            <v>1.77850734940623</v>
          </cell>
          <cell r="BF167">
            <v>-1.37773853989795</v>
          </cell>
          <cell r="BG167">
            <v>-0.0629179295722651</v>
          </cell>
          <cell r="BH167">
            <v>-1.01619280945962</v>
          </cell>
          <cell r="BI167">
            <v>3.61357318885307</v>
          </cell>
          <cell r="BJ167">
            <v>1.3232932599593</v>
          </cell>
          <cell r="BK167">
            <v>-0.0268147559999932</v>
          </cell>
          <cell r="BL167">
            <v>-0.303910143877488</v>
          </cell>
          <cell r="BM167">
            <v>-5.01304003351308</v>
          </cell>
          <cell r="BN167">
            <v>2.43728678973778</v>
          </cell>
        </row>
        <row r="168">
          <cell r="A168" t="str">
            <v>Montenegro</v>
          </cell>
          <cell r="B168" t="str">
            <v>MNE</v>
          </cell>
          <cell r="C168" t="str">
            <v>GDP per capita growth (annual %)</v>
          </cell>
          <cell r="D168" t="str">
            <v>NY.GDP.PCAP.KD.ZG</v>
          </cell>
        </row>
        <row r="168">
          <cell r="AQ168">
            <v>5.22075029120785</v>
          </cell>
          <cell r="AR168">
            <v>-9.15167080621767</v>
          </cell>
          <cell r="AS168">
            <v>3.27911916013552</v>
          </cell>
          <cell r="AT168">
            <v>0.693867401671412</v>
          </cell>
          <cell r="AU168">
            <v>1.49637312245436</v>
          </cell>
          <cell r="AV168">
            <v>2.07441379687521</v>
          </cell>
          <cell r="AW168">
            <v>4.24115443247457</v>
          </cell>
          <cell r="AX168">
            <v>4.02660484276163</v>
          </cell>
          <cell r="AY168">
            <v>8.43155401049707</v>
          </cell>
          <cell r="AZ168">
            <v>6.66273607597991</v>
          </cell>
          <cell r="BA168">
            <v>7.0326268462032</v>
          </cell>
          <cell r="BB168">
            <v>-5.99697748606286</v>
          </cell>
          <cell r="BC168">
            <v>2.54625315972683</v>
          </cell>
          <cell r="BD168">
            <v>3.12007495624715</v>
          </cell>
          <cell r="BE168">
            <v>-2.80561175003068</v>
          </cell>
          <cell r="BF168">
            <v>3.44796578700294</v>
          </cell>
          <cell r="BG168">
            <v>1.68499387988115</v>
          </cell>
          <cell r="BH168">
            <v>3.33238457780671</v>
          </cell>
          <cell r="BI168">
            <v>2.92545800874741</v>
          </cell>
          <cell r="BJ168">
            <v>4.70468752737763</v>
          </cell>
          <cell r="BK168">
            <v>5.10254439807166</v>
          </cell>
          <cell r="BL168">
            <v>4.09623694324546</v>
          </cell>
          <cell r="BM168">
            <v>-15.2084745840286</v>
          </cell>
          <cell r="BN168">
            <v>12.6397663936395</v>
          </cell>
        </row>
        <row r="169">
          <cell r="A169" t="str">
            <v>Mongolia</v>
          </cell>
          <cell r="B169" t="str">
            <v>MNG</v>
          </cell>
          <cell r="C169" t="str">
            <v>GDP per capita growth (annual %)</v>
          </cell>
          <cell r="D169" t="str">
            <v>NY.GDP.PCAP.KD.ZG</v>
          </cell>
        </row>
        <row r="169">
          <cell r="AA169">
            <v>5.6452337181411</v>
          </cell>
          <cell r="AB169">
            <v>3.19360579215078</v>
          </cell>
          <cell r="AC169">
            <v>3.22293242814035</v>
          </cell>
          <cell r="AD169">
            <v>2.91863497090137</v>
          </cell>
          <cell r="AE169">
            <v>6.36300972014585</v>
          </cell>
          <cell r="AF169">
            <v>0.556505953157242</v>
          </cell>
          <cell r="AG169">
            <v>2.27328331737395</v>
          </cell>
          <cell r="AH169">
            <v>1.68220683679694</v>
          </cell>
          <cell r="AI169">
            <v>-5.09644540202733</v>
          </cell>
          <cell r="AJ169">
            <v>-10.084146526518</v>
          </cell>
          <cell r="AK169">
            <v>-10.2909887924444</v>
          </cell>
          <cell r="AL169">
            <v>-4.01170203512709</v>
          </cell>
          <cell r="AM169">
            <v>1.36051760145912</v>
          </cell>
          <cell r="AN169">
            <v>5.56439839388261</v>
          </cell>
          <cell r="AO169">
            <v>1.4162672539274</v>
          </cell>
          <cell r="AP169">
            <v>3.04387539194747</v>
          </cell>
          <cell r="AQ169">
            <v>2.46594143923195</v>
          </cell>
          <cell r="AR169">
            <v>2.17852283396702</v>
          </cell>
          <cell r="AS169">
            <v>0.252106721482193</v>
          </cell>
          <cell r="AT169">
            <v>2.00908848872218</v>
          </cell>
          <cell r="AU169">
            <v>3.71846736726999</v>
          </cell>
          <cell r="AV169">
            <v>5.89920485487137</v>
          </cell>
          <cell r="AW169">
            <v>9.40105221558332</v>
          </cell>
          <cell r="AX169">
            <v>5.97859939271297</v>
          </cell>
          <cell r="AY169">
            <v>7.18064405150589</v>
          </cell>
          <cell r="AZ169">
            <v>8.76185950174488</v>
          </cell>
          <cell r="BA169">
            <v>7.3247276917489</v>
          </cell>
          <cell r="BB169">
            <v>-2.81559622132271</v>
          </cell>
          <cell r="BC169">
            <v>4.56205080992345</v>
          </cell>
          <cell r="BD169">
            <v>15.1546246679617</v>
          </cell>
          <cell r="BE169">
            <v>10.159032631163</v>
          </cell>
          <cell r="BF169">
            <v>9.43727208625629</v>
          </cell>
          <cell r="BG169">
            <v>5.74492212835574</v>
          </cell>
          <cell r="BH169">
            <v>0.388463385355337</v>
          </cell>
          <cell r="BI169">
            <v>-0.433679901746515</v>
          </cell>
          <cell r="BJ169">
            <v>3.68853378857119</v>
          </cell>
          <cell r="BK169">
            <v>5.82715120700583</v>
          </cell>
          <cell r="BL169">
            <v>3.80294008233133</v>
          </cell>
          <cell r="BM169">
            <v>-6.10443081365783</v>
          </cell>
          <cell r="BN169">
            <v>-0.132315990601001</v>
          </cell>
        </row>
        <row r="170">
          <cell r="A170" t="str">
            <v>Northern Mariana Islands</v>
          </cell>
          <cell r="B170" t="str">
            <v>MNP</v>
          </cell>
          <cell r="C170" t="str">
            <v>GDP per capita growth (annual %)</v>
          </cell>
          <cell r="D170" t="str">
            <v>NY.GDP.PCAP.KD.ZG</v>
          </cell>
        </row>
        <row r="170">
          <cell r="AV170">
            <v>1.13616486452499</v>
          </cell>
          <cell r="AW170">
            <v>-1.86898995374074</v>
          </cell>
          <cell r="AX170">
            <v>-11.6330419000943</v>
          </cell>
          <cell r="AY170">
            <v>-5.76997155920627</v>
          </cell>
          <cell r="AZ170">
            <v>-5.55000591123587</v>
          </cell>
          <cell r="BA170">
            <v>-10.1026566577384</v>
          </cell>
          <cell r="BB170">
            <v>-16.923772845826</v>
          </cell>
          <cell r="BC170">
            <v>1.81489175376851</v>
          </cell>
          <cell r="BD170">
            <v>-7.45624743795166</v>
          </cell>
          <cell r="BE170">
            <v>0.266900974557586</v>
          </cell>
          <cell r="BF170">
            <v>1.78134000105112</v>
          </cell>
          <cell r="BG170">
            <v>3.20737451902791</v>
          </cell>
          <cell r="BH170">
            <v>2.49751065125838</v>
          </cell>
          <cell r="BI170">
            <v>28.2738517644813</v>
          </cell>
          <cell r="BJ170">
            <v>22.3735947242237</v>
          </cell>
          <cell r="BK170">
            <v>-19.8213790200896</v>
          </cell>
          <cell r="BL170">
            <v>-11.6457911935762</v>
          </cell>
        </row>
        <row r="171">
          <cell r="A171" t="str">
            <v>Mozambique</v>
          </cell>
          <cell r="B171" t="str">
            <v>MOZ</v>
          </cell>
          <cell r="C171" t="str">
            <v>GDP per capita growth (annual %)</v>
          </cell>
          <cell r="D171" t="str">
            <v>NY.GDP.PCAP.KD.ZG</v>
          </cell>
        </row>
        <row r="171">
          <cell r="Z171">
            <v>2.50664746877899</v>
          </cell>
          <cell r="AA171">
            <v>-9.01354629484587</v>
          </cell>
          <cell r="AB171">
            <v>-17.3938665707219</v>
          </cell>
          <cell r="AC171">
            <v>-7.95285443627323</v>
          </cell>
          <cell r="AD171">
            <v>-0.0149181831021679</v>
          </cell>
          <cell r="AE171">
            <v>-2.63699580302675</v>
          </cell>
          <cell r="AF171">
            <v>14.8992621757377</v>
          </cell>
          <cell r="AG171">
            <v>8.44043013364448</v>
          </cell>
          <cell r="AH171">
            <v>6.10125586917106</v>
          </cell>
          <cell r="AI171">
            <v>-0.410273501044543</v>
          </cell>
          <cell r="AJ171">
            <v>2.24298534016694</v>
          </cell>
          <cell r="AK171">
            <v>-9.37472073861385</v>
          </cell>
          <cell r="AL171">
            <v>6.25067863085691</v>
          </cell>
          <cell r="AM171">
            <v>2.42045710488945</v>
          </cell>
          <cell r="AN171">
            <v>-1.27516524581806</v>
          </cell>
          <cell r="AO171">
            <v>7.87790779761404</v>
          </cell>
          <cell r="AP171">
            <v>8.33662411976226</v>
          </cell>
          <cell r="AQ171">
            <v>7.20636168232799</v>
          </cell>
          <cell r="AR171">
            <v>8.91172451724466</v>
          </cell>
          <cell r="AS171">
            <v>-1.49173991325003</v>
          </cell>
          <cell r="AT171">
            <v>8.9500028035677</v>
          </cell>
          <cell r="AU171">
            <v>6.13266191584432</v>
          </cell>
          <cell r="AV171">
            <v>3.74395731156629</v>
          </cell>
          <cell r="AW171">
            <v>4.77574213431336</v>
          </cell>
          <cell r="AX171">
            <v>3.61013691860288</v>
          </cell>
          <cell r="AY171">
            <v>6.6440691360248</v>
          </cell>
          <cell r="AZ171">
            <v>4.78112215319457</v>
          </cell>
          <cell r="BA171">
            <v>4.41146149526131</v>
          </cell>
          <cell r="BB171">
            <v>3.44777023226388</v>
          </cell>
          <cell r="BC171">
            <v>3.62001565424339</v>
          </cell>
          <cell r="BD171">
            <v>4.50436696587688</v>
          </cell>
          <cell r="BE171">
            <v>4.34571936098614</v>
          </cell>
          <cell r="BF171">
            <v>4.04236882759777</v>
          </cell>
          <cell r="BG171">
            <v>4.4345544906804</v>
          </cell>
          <cell r="BH171">
            <v>3.74042205271795</v>
          </cell>
          <cell r="BI171">
            <v>0.884713236588894</v>
          </cell>
          <cell r="BJ171">
            <v>0.775346479703657</v>
          </cell>
          <cell r="BK171">
            <v>0.473340200048128</v>
          </cell>
          <cell r="BL171">
            <v>-0.616865368058384</v>
          </cell>
          <cell r="BM171">
            <v>-4.04435368981659</v>
          </cell>
          <cell r="BN171">
            <v>-0.659866190520788</v>
          </cell>
        </row>
        <row r="172">
          <cell r="A172" t="str">
            <v>Mauritania</v>
          </cell>
          <cell r="B172" t="str">
            <v>MRT</v>
          </cell>
          <cell r="C172" t="str">
            <v>GDP per capita growth (annual %)</v>
          </cell>
          <cell r="D172" t="str">
            <v>NY.GDP.PCAP.KD.ZG</v>
          </cell>
        </row>
        <row r="172">
          <cell r="G172">
            <v>-2.1894352562187</v>
          </cell>
          <cell r="H172">
            <v>-4.83874249779063</v>
          </cell>
          <cell r="I172">
            <v>23.9471497232073</v>
          </cell>
          <cell r="J172">
            <v>12.7088638120825</v>
          </cell>
          <cell r="K172">
            <v>-2.7466904902231</v>
          </cell>
          <cell r="L172">
            <v>0.476766267718659</v>
          </cell>
          <cell r="M172">
            <v>6.90610533793974</v>
          </cell>
          <cell r="N172">
            <v>-1.76950033403408</v>
          </cell>
          <cell r="O172">
            <v>8.66309802575083</v>
          </cell>
          <cell r="P172">
            <v>-1.16355231274697</v>
          </cell>
          <cell r="Q172">
            <v>-3.65064087456246</v>
          </cell>
          <cell r="R172">
            <v>-7.3778542980497</v>
          </cell>
          <cell r="S172">
            <v>8.88930557746153</v>
          </cell>
          <cell r="T172">
            <v>-7.89615582972702</v>
          </cell>
          <cell r="U172">
            <v>5.39593563718552</v>
          </cell>
          <cell r="V172">
            <v>-4.71382135489233</v>
          </cell>
          <cell r="W172">
            <v>-3.37303986819816</v>
          </cell>
          <cell r="X172">
            <v>1.76815130143527</v>
          </cell>
          <cell r="Y172">
            <v>0.38744646929365</v>
          </cell>
          <cell r="Z172">
            <v>0.460427351862307</v>
          </cell>
          <cell r="AA172">
            <v>-5.15909433786408</v>
          </cell>
          <cell r="AB172">
            <v>0.762168635608447</v>
          </cell>
          <cell r="AC172">
            <v>-5.9598489089972</v>
          </cell>
          <cell r="AD172">
            <v>0.142437140858576</v>
          </cell>
          <cell r="AE172">
            <v>2.84523276755321</v>
          </cell>
          <cell r="AF172">
            <v>-0.814312562834175</v>
          </cell>
          <cell r="AG172">
            <v>-0.949619737918766</v>
          </cell>
          <cell r="AH172">
            <v>2.05624692320592</v>
          </cell>
          <cell r="AI172">
            <v>-4.30361781795604</v>
          </cell>
          <cell r="AJ172">
            <v>-0.823362457726773</v>
          </cell>
          <cell r="AK172">
            <v>-0.728112519257579</v>
          </cell>
          <cell r="AL172">
            <v>3.18203273102013</v>
          </cell>
          <cell r="AM172">
            <v>-5.50974325371692</v>
          </cell>
          <cell r="AN172">
            <v>7.06152506701669</v>
          </cell>
          <cell r="AO172">
            <v>3.17569719141053</v>
          </cell>
          <cell r="AP172">
            <v>-6.43679026839649</v>
          </cell>
          <cell r="AQ172">
            <v>0.198289674124894</v>
          </cell>
          <cell r="AR172">
            <v>1.02762594334726</v>
          </cell>
          <cell r="AS172">
            <v>-6.42519320794787</v>
          </cell>
          <cell r="AT172">
            <v>-3.4493875735443</v>
          </cell>
          <cell r="AU172">
            <v>-1.38075482378652</v>
          </cell>
          <cell r="AV172">
            <v>3.96972677493288</v>
          </cell>
          <cell r="AW172">
            <v>1.80747011445904</v>
          </cell>
          <cell r="AX172">
            <v>5.51657845540214</v>
          </cell>
          <cell r="AY172">
            <v>14.997944355329</v>
          </cell>
          <cell r="AZ172">
            <v>-4.74285886082855</v>
          </cell>
          <cell r="BA172">
            <v>-3.1650591555854</v>
          </cell>
          <cell r="BB172">
            <v>-2.76844927854121</v>
          </cell>
          <cell r="BC172">
            <v>-0.339903893056103</v>
          </cell>
          <cell r="BD172">
            <v>1.14930430712354</v>
          </cell>
          <cell r="BE172">
            <v>1.42857587667365</v>
          </cell>
          <cell r="BF172">
            <v>1.12403948703597</v>
          </cell>
          <cell r="BG172">
            <v>1.26674110615264</v>
          </cell>
          <cell r="BH172">
            <v>2.37076098298319</v>
          </cell>
          <cell r="BI172">
            <v>-1.59018303722354</v>
          </cell>
          <cell r="BJ172">
            <v>3.31636794202008</v>
          </cell>
          <cell r="BK172">
            <v>1.66083209679408</v>
          </cell>
          <cell r="BL172">
            <v>2.89992206394601</v>
          </cell>
          <cell r="BM172">
            <v>-4.38235525118915</v>
          </cell>
          <cell r="BN172">
            <v>-0.387834248316992</v>
          </cell>
        </row>
        <row r="173">
          <cell r="A173" t="str">
            <v>Mauritius</v>
          </cell>
          <cell r="B173" t="str">
            <v>MUS</v>
          </cell>
          <cell r="C173" t="str">
            <v>GDP per capita growth (annual %)</v>
          </cell>
          <cell r="D173" t="str">
            <v>NY.GDP.PCAP.KD.ZG</v>
          </cell>
        </row>
        <row r="173">
          <cell r="V173">
            <v>4.82783144119317</v>
          </cell>
          <cell r="W173">
            <v>2.48272818787602</v>
          </cell>
          <cell r="X173">
            <v>1.73049166693318</v>
          </cell>
          <cell r="Y173">
            <v>-11.5649251331056</v>
          </cell>
          <cell r="Z173">
            <v>4.32477986266444</v>
          </cell>
          <cell r="AA173">
            <v>4.21530028904616</v>
          </cell>
          <cell r="AB173">
            <v>-0.535170122122523</v>
          </cell>
          <cell r="AC173">
            <v>3.60922239052863</v>
          </cell>
          <cell r="AD173">
            <v>6.08387629371452</v>
          </cell>
          <cell r="AE173">
            <v>8.90623690263357</v>
          </cell>
          <cell r="AF173">
            <v>8.07946640907787</v>
          </cell>
          <cell r="AG173">
            <v>6.05871916357941</v>
          </cell>
          <cell r="AH173">
            <v>3.66809083169069</v>
          </cell>
          <cell r="AI173">
            <v>6.42594403721466</v>
          </cell>
          <cell r="AJ173">
            <v>3.31416640276679</v>
          </cell>
          <cell r="AK173">
            <v>5.12044442607018</v>
          </cell>
          <cell r="AL173">
            <v>3.84362797365823</v>
          </cell>
          <cell r="AM173">
            <v>2.68832855301623</v>
          </cell>
          <cell r="AN173">
            <v>3.39477636329191</v>
          </cell>
          <cell r="AO173">
            <v>4.51343258696821</v>
          </cell>
          <cell r="AP173">
            <v>4.37241716495515</v>
          </cell>
          <cell r="AQ173">
            <v>4.96251941000693</v>
          </cell>
          <cell r="AR173">
            <v>1.31474864199103</v>
          </cell>
          <cell r="AS173">
            <v>7.14471598141751</v>
          </cell>
          <cell r="AT173">
            <v>2.53426283656313</v>
          </cell>
          <cell r="AU173">
            <v>0.911910202973161</v>
          </cell>
          <cell r="AV173">
            <v>5.16167044675493</v>
          </cell>
          <cell r="AW173">
            <v>3.67780931916661</v>
          </cell>
          <cell r="AX173">
            <v>1.1766991035457</v>
          </cell>
          <cell r="AY173">
            <v>4.37758680430234</v>
          </cell>
          <cell r="AZ173">
            <v>5.24649694808032</v>
          </cell>
          <cell r="BA173">
            <v>5.00653908318567</v>
          </cell>
          <cell r="BB173">
            <v>3.04110045385637</v>
          </cell>
          <cell r="BC173">
            <v>4.12919886419323</v>
          </cell>
          <cell r="BD173">
            <v>3.91100124820507</v>
          </cell>
          <cell r="BE173">
            <v>3.2094994517465</v>
          </cell>
          <cell r="BF173">
            <v>3.13285197547427</v>
          </cell>
          <cell r="BG173">
            <v>3.55690427086847</v>
          </cell>
          <cell r="BH173">
            <v>3.41602397332952</v>
          </cell>
          <cell r="BI173">
            <v>3.76659645807267</v>
          </cell>
          <cell r="BJ173">
            <v>3.72056764808694</v>
          </cell>
          <cell r="BK173">
            <v>3.70309459685545</v>
          </cell>
          <cell r="BL173">
            <v>2.97917002517462</v>
          </cell>
          <cell r="BM173">
            <v>-14.896625558434</v>
          </cell>
          <cell r="BN173">
            <v>4.01392329424898</v>
          </cell>
        </row>
        <row r="174">
          <cell r="A174" t="str">
            <v>Malawi</v>
          </cell>
          <cell r="B174" t="str">
            <v>MWI</v>
          </cell>
          <cell r="C174" t="str">
            <v>GDP per capita growth (annual %)</v>
          </cell>
          <cell r="D174" t="str">
            <v>NY.GDP.PCAP.KD.ZG</v>
          </cell>
        </row>
        <row r="174">
          <cell r="F174">
            <v>5.11852028876707</v>
          </cell>
          <cell r="G174">
            <v>-1.72543620462504</v>
          </cell>
          <cell r="H174">
            <v>-3.76904930084316</v>
          </cell>
          <cell r="I174">
            <v>0.154636684900325</v>
          </cell>
          <cell r="J174">
            <v>10.8107502870223</v>
          </cell>
          <cell r="K174">
            <v>10.4190055511488</v>
          </cell>
          <cell r="L174">
            <v>4.5683263608741</v>
          </cell>
          <cell r="M174">
            <v>-4.42685507095771</v>
          </cell>
          <cell r="N174">
            <v>3.16100908114656</v>
          </cell>
          <cell r="O174">
            <v>-2.11794681968101</v>
          </cell>
          <cell r="P174">
            <v>13.2028347995558</v>
          </cell>
          <cell r="Q174">
            <v>3.45773198008553</v>
          </cell>
          <cell r="R174">
            <v>-0.407047117878506</v>
          </cell>
          <cell r="S174">
            <v>4.27486286956362</v>
          </cell>
          <cell r="T174">
            <v>3.13708574600324</v>
          </cell>
          <cell r="U174">
            <v>1.95220890996288</v>
          </cell>
          <cell r="V174">
            <v>1.75650161106107</v>
          </cell>
          <cell r="W174">
            <v>6.41541855561987</v>
          </cell>
          <cell r="X174">
            <v>1.32687690015074</v>
          </cell>
          <cell r="Y174">
            <v>-2.40362801556195</v>
          </cell>
          <cell r="Z174">
            <v>-7.68203709172944</v>
          </cell>
          <cell r="AA174">
            <v>0.105482597204713</v>
          </cell>
          <cell r="AB174">
            <v>1.07200494510668</v>
          </cell>
          <cell r="AC174">
            <v>1.93096466530199</v>
          </cell>
          <cell r="AD174">
            <v>0.202155750467341</v>
          </cell>
          <cell r="AE174">
            <v>-5.39669165410631</v>
          </cell>
          <cell r="AF174">
            <v>-4.30102941178157</v>
          </cell>
          <cell r="AG174">
            <v>-2.74269863213337</v>
          </cell>
          <cell r="AH174">
            <v>-3.55620025497167</v>
          </cell>
          <cell r="AI174">
            <v>1.99560931168112</v>
          </cell>
          <cell r="AJ174">
            <v>6.51196933927054</v>
          </cell>
          <cell r="AK174">
            <v>-8.15204927459939</v>
          </cell>
          <cell r="AL174">
            <v>9.41664864268168</v>
          </cell>
          <cell r="AM174">
            <v>-10.5658544742109</v>
          </cell>
          <cell r="AN174">
            <v>15.5582233452678</v>
          </cell>
          <cell r="AO174">
            <v>5.40687862578386</v>
          </cell>
          <cell r="AP174">
            <v>1.34422016776348</v>
          </cell>
          <cell r="AQ174">
            <v>1.06521463785883</v>
          </cell>
          <cell r="AR174">
            <v>0.175521556097323</v>
          </cell>
          <cell r="AS174">
            <v>-1.10643236424936</v>
          </cell>
          <cell r="AT174">
            <v>-7.32939344344965</v>
          </cell>
          <cell r="AU174">
            <v>-0.745437027785641</v>
          </cell>
          <cell r="AV174">
            <v>3.18177960769587</v>
          </cell>
          <cell r="AW174">
            <v>2.83547605905375</v>
          </cell>
          <cell r="AX174">
            <v>0.617777854428155</v>
          </cell>
          <cell r="AY174">
            <v>1.89365240183754</v>
          </cell>
          <cell r="AZ174">
            <v>6.57601674881838</v>
          </cell>
          <cell r="BA174">
            <v>4.61241747328167</v>
          </cell>
          <cell r="BB174">
            <v>5.2590890434695</v>
          </cell>
          <cell r="BC174">
            <v>3.84969815812059</v>
          </cell>
          <cell r="BD174">
            <v>1.89312525010794</v>
          </cell>
          <cell r="BE174">
            <v>-0.985556988090366</v>
          </cell>
          <cell r="BF174">
            <v>2.25588133685154</v>
          </cell>
          <cell r="BG174">
            <v>2.77832327965493</v>
          </cell>
          <cell r="BH174">
            <v>0.00210447053569851</v>
          </cell>
          <cell r="BI174">
            <v>-0.25566506267009</v>
          </cell>
          <cell r="BJ174">
            <v>1.26357063791987</v>
          </cell>
          <cell r="BK174">
            <v>1.67003366205537</v>
          </cell>
          <cell r="BL174">
            <v>2.69981228160685</v>
          </cell>
          <cell r="BM174">
            <v>-1.84096783778082</v>
          </cell>
          <cell r="BN174">
            <v>0.0438663506505037</v>
          </cell>
        </row>
        <row r="175">
          <cell r="A175" t="str">
            <v>Malaysia</v>
          </cell>
          <cell r="B175" t="str">
            <v>MYS</v>
          </cell>
          <cell r="C175" t="str">
            <v>GDP per capita growth (annual %)</v>
          </cell>
          <cell r="D175" t="str">
            <v>NY.GDP.PCAP.KD.ZG</v>
          </cell>
        </row>
        <row r="175">
          <cell r="F175">
            <v>4.2557257490097</v>
          </cell>
          <cell r="G175">
            <v>3.06010660707527</v>
          </cell>
          <cell r="H175">
            <v>3.97222906483306</v>
          </cell>
          <cell r="I175">
            <v>2.17062769041331</v>
          </cell>
          <cell r="J175">
            <v>4.60200810337213</v>
          </cell>
          <cell r="K175">
            <v>4.91454985215358</v>
          </cell>
          <cell r="L175">
            <v>1.20820191750958</v>
          </cell>
          <cell r="M175">
            <v>5.33922954717735</v>
          </cell>
          <cell r="N175">
            <v>2.38884186714058</v>
          </cell>
          <cell r="O175">
            <v>3.48762530683895</v>
          </cell>
          <cell r="P175">
            <v>7.46539933712329</v>
          </cell>
          <cell r="Q175">
            <v>6.85913573780059</v>
          </cell>
          <cell r="R175">
            <v>9.11528414618247</v>
          </cell>
          <cell r="S175">
            <v>5.77779863272509</v>
          </cell>
          <cell r="T175">
            <v>-1.61148120364182</v>
          </cell>
          <cell r="U175">
            <v>8.82109233710379</v>
          </cell>
          <cell r="V175">
            <v>5.04350174935082</v>
          </cell>
          <cell r="W175">
            <v>3.95138489518021</v>
          </cell>
          <cell r="X175">
            <v>6.60967650467961</v>
          </cell>
          <cell r="Y175">
            <v>4.80945766233427</v>
          </cell>
          <cell r="Z175">
            <v>4.4000949709921</v>
          </cell>
          <cell r="AA175">
            <v>3.47485497455904</v>
          </cell>
          <cell r="AB175">
            <v>3.75560168606654</v>
          </cell>
          <cell r="AC175">
            <v>5.11695433808367</v>
          </cell>
          <cell r="AD175">
            <v>-3.60526850602282</v>
          </cell>
          <cell r="AE175">
            <v>-1.56629690310504</v>
          </cell>
          <cell r="AF175">
            <v>2.14690591689208</v>
          </cell>
          <cell r="AG175">
            <v>6.7055159589848</v>
          </cell>
          <cell r="AH175">
            <v>5.90837551421576</v>
          </cell>
          <cell r="AI175">
            <v>5.98030357173738</v>
          </cell>
          <cell r="AJ175">
            <v>6.6464249254313</v>
          </cell>
          <cell r="AK175">
            <v>6.11914125372735</v>
          </cell>
          <cell r="AL175">
            <v>7.17510157690357</v>
          </cell>
          <cell r="AM175">
            <v>6.5190824777175</v>
          </cell>
          <cell r="AN175">
            <v>7.09458403051448</v>
          </cell>
          <cell r="AO175">
            <v>7.22869087069635</v>
          </cell>
          <cell r="AP175">
            <v>4.60930604278043</v>
          </cell>
          <cell r="AQ175">
            <v>-9.67120226813658</v>
          </cell>
          <cell r="AR175">
            <v>3.57731233768828</v>
          </cell>
          <cell r="AS175">
            <v>6.35750216225151</v>
          </cell>
          <cell r="AT175">
            <v>-1.66514896032434</v>
          </cell>
          <cell r="AU175">
            <v>3.21739523013365</v>
          </cell>
          <cell r="AV175">
            <v>3.68791911225176</v>
          </cell>
          <cell r="AW175">
            <v>4.69858174354907</v>
          </cell>
          <cell r="AX175">
            <v>3.28225834103534</v>
          </cell>
          <cell r="AY175">
            <v>3.52432707255605</v>
          </cell>
          <cell r="AZ175">
            <v>4.23643878565854</v>
          </cell>
          <cell r="BA175">
            <v>2.84707945938796</v>
          </cell>
          <cell r="BB175">
            <v>-3.28559032979192</v>
          </cell>
          <cell r="BC175">
            <v>5.62355597204257</v>
          </cell>
          <cell r="BD175">
            <v>3.666105223796</v>
          </cell>
          <cell r="BE175">
            <v>3.95955276330294</v>
          </cell>
          <cell r="BF175">
            <v>3.2700419179583</v>
          </cell>
          <cell r="BG175">
            <v>4.59520999797456</v>
          </cell>
          <cell r="BH175">
            <v>3.68772164252655</v>
          </cell>
          <cell r="BI175">
            <v>3.04160128473568</v>
          </cell>
          <cell r="BJ175">
            <v>4.38394395688798</v>
          </cell>
          <cell r="BK175">
            <v>3.4351889169338</v>
          </cell>
          <cell r="BL175">
            <v>3.06077626030834</v>
          </cell>
          <cell r="BM175">
            <v>-6.86026858568984</v>
          </cell>
          <cell r="BN175">
            <v>1.84187611464817</v>
          </cell>
        </row>
        <row r="176">
          <cell r="A176" t="str">
            <v>North America</v>
          </cell>
          <cell r="B176" t="str">
            <v>NAC</v>
          </cell>
          <cell r="C176" t="str">
            <v>GDP per capita growth (annual %)</v>
          </cell>
          <cell r="D176" t="str">
            <v>NY.GDP.PCAP.KD.ZG</v>
          </cell>
        </row>
        <row r="176">
          <cell r="F176">
            <v>0.587885312432547</v>
          </cell>
          <cell r="G176">
            <v>4.4492100680586</v>
          </cell>
          <cell r="H176">
            <v>2.86683300872355</v>
          </cell>
          <cell r="I176">
            <v>4.29548549908579</v>
          </cell>
          <cell r="J176">
            <v>5.02305380846526</v>
          </cell>
          <cell r="K176">
            <v>5.21205566092213</v>
          </cell>
          <cell r="L176">
            <v>1.32851536029597</v>
          </cell>
          <cell r="M176">
            <v>3.697469518622</v>
          </cell>
          <cell r="N176">
            <v>2.0607064439576</v>
          </cell>
          <cell r="O176">
            <v>-1.45648330162552</v>
          </cell>
          <cell r="P176">
            <v>1.83332405601226</v>
          </cell>
          <cell r="Q176">
            <v>4.12746878510887</v>
          </cell>
          <cell r="R176">
            <v>4.61326039068315</v>
          </cell>
          <cell r="S176">
            <v>-1.48966317677855</v>
          </cell>
          <cell r="T176">
            <v>-1.22710616320597</v>
          </cell>
          <cell r="U176">
            <v>4.35670617883225</v>
          </cell>
          <cell r="V176">
            <v>3.5615151874194</v>
          </cell>
          <cell r="W176">
            <v>4.42712995418246</v>
          </cell>
          <cell r="X176">
            <v>2.04473079216494</v>
          </cell>
          <cell r="Y176">
            <v>-1.23630652075495</v>
          </cell>
          <cell r="Z176">
            <v>1.51134810557301</v>
          </cell>
          <cell r="AA176">
            <v>-2.75918355379737</v>
          </cell>
          <cell r="AB176">
            <v>3.62289959915016</v>
          </cell>
          <cell r="AC176">
            <v>6.29998470583271</v>
          </cell>
          <cell r="AD176">
            <v>3.24441237149608</v>
          </cell>
          <cell r="AE176">
            <v>2.505572984924</v>
          </cell>
          <cell r="AF176">
            <v>2.49607997988801</v>
          </cell>
          <cell r="AG176">
            <v>3.19582587401351</v>
          </cell>
          <cell r="AH176">
            <v>2.60997148092774</v>
          </cell>
          <cell r="AI176">
            <v>0.702624791762091</v>
          </cell>
          <cell r="AJ176">
            <v>-1.42638241294217</v>
          </cell>
          <cell r="AK176">
            <v>2.11595652591279</v>
          </cell>
          <cell r="AL176">
            <v>1.42816264547049</v>
          </cell>
          <cell r="AM176">
            <v>2.77271351543169</v>
          </cell>
          <cell r="AN176">
            <v>1.48531920762476</v>
          </cell>
          <cell r="AO176">
            <v>2.58381228627378</v>
          </cell>
          <cell r="AP176">
            <v>3.21886284730668</v>
          </cell>
          <cell r="AQ176">
            <v>3.18500304851898</v>
          </cell>
          <cell r="AR176">
            <v>3.57407948749963</v>
          </cell>
          <cell r="AS176">
            <v>3.00442177464852</v>
          </cell>
          <cell r="AT176">
            <v>-0.0150015010533195</v>
          </cell>
          <cell r="AU176">
            <v>0.860919743328736</v>
          </cell>
          <cell r="AV176">
            <v>1.98517181917795</v>
          </cell>
          <cell r="AW176">
            <v>2.89885999193655</v>
          </cell>
          <cell r="AX176">
            <v>2.63985083225037</v>
          </cell>
          <cell r="AY176">
            <v>1.89428184740952</v>
          </cell>
          <cell r="AZ176">
            <v>1.40319744440485</v>
          </cell>
          <cell r="BA176">
            <v>-0.7662024120376</v>
          </cell>
          <cell r="BB176">
            <v>-3.50218949562259</v>
          </cell>
          <cell r="BC176">
            <v>1.85945363805703</v>
          </cell>
          <cell r="BD176">
            <v>0.912108057944266</v>
          </cell>
          <cell r="BE176">
            <v>1.45354620332976</v>
          </cell>
          <cell r="BF176">
            <v>1.13972365401085</v>
          </cell>
          <cell r="BG176">
            <v>1.55680334032344</v>
          </cell>
          <cell r="BH176">
            <v>1.78843141229139</v>
          </cell>
          <cell r="BI176">
            <v>0.839605414853949</v>
          </cell>
          <cell r="BJ176">
            <v>1.6144780384348</v>
          </cell>
          <cell r="BK176">
            <v>2.27437606036631</v>
          </cell>
          <cell r="BL176">
            <v>1.68943869328817</v>
          </cell>
          <cell r="BM176">
            <v>-4.49037140356621</v>
          </cell>
          <cell r="BN176">
            <v>5.41298493647624</v>
          </cell>
        </row>
        <row r="177">
          <cell r="A177" t="str">
            <v>Namibia</v>
          </cell>
          <cell r="B177" t="str">
            <v>NAM</v>
          </cell>
          <cell r="C177" t="str">
            <v>GDP per capita growth (annual %)</v>
          </cell>
          <cell r="D177" t="str">
            <v>NY.GDP.PCAP.KD.ZG</v>
          </cell>
        </row>
        <row r="177">
          <cell r="Z177">
            <v>-1.19708579063004</v>
          </cell>
          <cell r="AA177">
            <v>-2.576059799638</v>
          </cell>
          <cell r="AB177">
            <v>-4.12433854324341</v>
          </cell>
          <cell r="AC177">
            <v>-2.86838489724337</v>
          </cell>
          <cell r="AD177">
            <v>-2.54325805679314</v>
          </cell>
          <cell r="AE177">
            <v>1.23757635227474</v>
          </cell>
          <cell r="AF177">
            <v>-0.218294045960349</v>
          </cell>
          <cell r="AG177">
            <v>-2.93932729012009</v>
          </cell>
          <cell r="AH177">
            <v>-1.77660730867433</v>
          </cell>
          <cell r="AI177">
            <v>-1.29178539537477</v>
          </cell>
          <cell r="AJ177">
            <v>4.97866632895503</v>
          </cell>
          <cell r="AK177">
            <v>4.32389583534811</v>
          </cell>
          <cell r="AL177">
            <v>-3.99382129424679</v>
          </cell>
          <cell r="AM177">
            <v>-0.617321156482006</v>
          </cell>
          <cell r="AN177">
            <v>1.59875088706538</v>
          </cell>
          <cell r="AO177">
            <v>0.988259027568205</v>
          </cell>
          <cell r="AP177">
            <v>2.09332231852855</v>
          </cell>
          <cell r="AQ177">
            <v>1.28699630109325</v>
          </cell>
          <cell r="AR177">
            <v>1.48070649814873</v>
          </cell>
          <cell r="AS177">
            <v>1.72046990303276</v>
          </cell>
          <cell r="AT177">
            <v>-0.435646034970517</v>
          </cell>
          <cell r="AU177">
            <v>3.21234804446718</v>
          </cell>
          <cell r="AV177">
            <v>2.70907587505643</v>
          </cell>
          <cell r="AW177">
            <v>10.5850373220966</v>
          </cell>
          <cell r="AX177">
            <v>0.911754304121644</v>
          </cell>
          <cell r="AY177">
            <v>5.28065430872782</v>
          </cell>
          <cell r="AZ177">
            <v>3.52558861678366</v>
          </cell>
          <cell r="BA177">
            <v>0.797839195433681</v>
          </cell>
          <cell r="BB177">
            <v>-1.51891356279563</v>
          </cell>
          <cell r="BC177">
            <v>4.14564587641996</v>
          </cell>
          <cell r="BD177">
            <v>3.24840069457768</v>
          </cell>
          <cell r="BE177">
            <v>3.2388801213969</v>
          </cell>
          <cell r="BF177">
            <v>3.78336010246227</v>
          </cell>
          <cell r="BG177">
            <v>4.22959801571838</v>
          </cell>
          <cell r="BH177">
            <v>2.39612202094233</v>
          </cell>
          <cell r="BI177">
            <v>-1.79643348191252</v>
          </cell>
          <cell r="BJ177">
            <v>-2.86362140425037</v>
          </cell>
          <cell r="BK177">
            <v>-0.825493378477319</v>
          </cell>
          <cell r="BL177">
            <v>-2.7582630632413</v>
          </cell>
          <cell r="BM177">
            <v>-9.54811874708854</v>
          </cell>
          <cell r="BN177">
            <v>0.592596773484317</v>
          </cell>
        </row>
        <row r="178">
          <cell r="A178" t="str">
            <v>New Caledonia</v>
          </cell>
          <cell r="B178" t="str">
            <v>NCL</v>
          </cell>
          <cell r="C178" t="str">
            <v>GDP per capita growth (annual %)</v>
          </cell>
          <cell r="D178" t="str">
            <v>NY.GDP.PCAP.KD.ZG</v>
          </cell>
        </row>
        <row r="178">
          <cell r="K178">
            <v>-6.93365007440154</v>
          </cell>
          <cell r="L178">
            <v>2.12408290025287</v>
          </cell>
          <cell r="M178">
            <v>10.8174525375887</v>
          </cell>
          <cell r="N178">
            <v>10.7093575182068</v>
          </cell>
          <cell r="O178">
            <v>21.6421976082354</v>
          </cell>
          <cell r="P178">
            <v>-0.134065369001434</v>
          </cell>
          <cell r="Q178">
            <v>-1.1329088003769</v>
          </cell>
          <cell r="R178">
            <v>-13.2724765196823</v>
          </cell>
          <cell r="S178">
            <v>10.5503305610081</v>
          </cell>
          <cell r="T178">
            <v>5.29381740683097</v>
          </cell>
          <cell r="U178">
            <v>1.15484898002072</v>
          </cell>
          <cell r="V178">
            <v>0.40129745406945</v>
          </cell>
          <cell r="W178">
            <v>8.60218893555297</v>
          </cell>
          <cell r="X178">
            <v>-14.2238317482291</v>
          </cell>
          <cell r="Y178">
            <v>-1.50231521241085</v>
          </cell>
          <cell r="Z178">
            <v>-8.69505721546416</v>
          </cell>
          <cell r="AA178">
            <v>0.256409941479859</v>
          </cell>
          <cell r="AB178">
            <v>-3.97713279010706</v>
          </cell>
          <cell r="AC178">
            <v>-0.180284293851258</v>
          </cell>
          <cell r="AD178">
            <v>2.60553625993074</v>
          </cell>
          <cell r="AE178">
            <v>-2.82459828346829</v>
          </cell>
          <cell r="AF178">
            <v>3.62551671033142</v>
          </cell>
          <cell r="AG178">
            <v>32.0091665429493</v>
          </cell>
          <cell r="AH178">
            <v>8.83982979902514</v>
          </cell>
          <cell r="AI178">
            <v>1.17457101710015</v>
          </cell>
          <cell r="AJ178">
            <v>2.23030023468328</v>
          </cell>
          <cell r="AK178">
            <v>-1.96059302415399</v>
          </cell>
          <cell r="AL178">
            <v>-2.02954780000046</v>
          </cell>
          <cell r="AM178">
            <v>-0.109355382873588</v>
          </cell>
          <cell r="AN178">
            <v>3.5710621070601</v>
          </cell>
          <cell r="AO178">
            <v>-1.45576236334189</v>
          </cell>
          <cell r="AP178">
            <v>0.0553130455510171</v>
          </cell>
          <cell r="AQ178">
            <v>-5.02093782681574</v>
          </cell>
          <cell r="AR178">
            <v>-0.997607643066829</v>
          </cell>
          <cell r="AS178">
            <v>0.17714284157276</v>
          </cell>
        </row>
        <row r="179">
          <cell r="A179" t="str">
            <v>Niger</v>
          </cell>
          <cell r="B179" t="str">
            <v>NER</v>
          </cell>
          <cell r="C179" t="str">
            <v>GDP per capita growth (annual %)</v>
          </cell>
          <cell r="D179" t="str">
            <v>NY.GDP.PCAP.KD.ZG</v>
          </cell>
        </row>
        <row r="179">
          <cell r="F179">
            <v>1.62116365505452</v>
          </cell>
          <cell r="G179">
            <v>7.14678805329842</v>
          </cell>
          <cell r="H179">
            <v>6.29535215667491</v>
          </cell>
          <cell r="I179">
            <v>-2.73420509611843</v>
          </cell>
          <cell r="J179">
            <v>3.87900520105234</v>
          </cell>
          <cell r="K179">
            <v>-3.1981971987415</v>
          </cell>
          <cell r="L179">
            <v>-2.69435437222056</v>
          </cell>
          <cell r="M179">
            <v>-2.42599778874187</v>
          </cell>
          <cell r="N179">
            <v>-8.11497266871748</v>
          </cell>
          <cell r="O179">
            <v>0.206271424279024</v>
          </cell>
          <cell r="P179">
            <v>2.77782313401573</v>
          </cell>
          <cell r="Q179">
            <v>-7.75659459859524</v>
          </cell>
          <cell r="R179">
            <v>-19.3138306382694</v>
          </cell>
          <cell r="S179">
            <v>5.7834412982324</v>
          </cell>
          <cell r="T179">
            <v>-5.49561142581727</v>
          </cell>
          <cell r="U179">
            <v>-2.15514098866645</v>
          </cell>
          <cell r="V179">
            <v>4.70159203796688</v>
          </cell>
          <cell r="W179">
            <v>10.2306868148777</v>
          </cell>
          <cell r="X179">
            <v>4.08827496006442</v>
          </cell>
          <cell r="Y179">
            <v>-5.22774643323022</v>
          </cell>
          <cell r="Z179">
            <v>-3.00714003310227</v>
          </cell>
          <cell r="AA179">
            <v>-0.721862373878196</v>
          </cell>
          <cell r="AB179">
            <v>-6.58951940996486</v>
          </cell>
          <cell r="AC179">
            <v>-19.1801165946325</v>
          </cell>
          <cell r="AD179">
            <v>4.65473089732049</v>
          </cell>
          <cell r="AE179">
            <v>3.32105989549403</v>
          </cell>
          <cell r="AF179">
            <v>-2.78027270439138</v>
          </cell>
          <cell r="AG179">
            <v>3.76352560990713</v>
          </cell>
          <cell r="AH179">
            <v>-2.05097816063845</v>
          </cell>
          <cell r="AI179">
            <v>-4.33749189041144</v>
          </cell>
          <cell r="AJ179">
            <v>-3.58827798749867</v>
          </cell>
          <cell r="AK179">
            <v>-1.30967470160414</v>
          </cell>
          <cell r="AL179">
            <v>-3.00180124507419</v>
          </cell>
          <cell r="AM179">
            <v>-1.56713719753284</v>
          </cell>
          <cell r="AN179">
            <v>-1.01877923817375</v>
          </cell>
          <cell r="AO179">
            <v>-3.32536548359084</v>
          </cell>
          <cell r="AP179">
            <v>-1.97969337426153</v>
          </cell>
          <cell r="AQ179">
            <v>6.14001032257821</v>
          </cell>
          <cell r="AR179">
            <v>-3.726984038536</v>
          </cell>
          <cell r="AS179">
            <v>-4.71007193518432</v>
          </cell>
          <cell r="AT179">
            <v>3.4361129482281</v>
          </cell>
          <cell r="AU179">
            <v>1.14326101561655</v>
          </cell>
          <cell r="AV179">
            <v>-1.52908060277375</v>
          </cell>
          <cell r="AW179">
            <v>-3.29057037985693</v>
          </cell>
          <cell r="AX179">
            <v>3.40427673663237</v>
          </cell>
          <cell r="AY179">
            <v>2.04029973175832</v>
          </cell>
          <cell r="AZ179">
            <v>-0.66003686260369</v>
          </cell>
          <cell r="BA179">
            <v>3.73669703749539</v>
          </cell>
          <cell r="BB179">
            <v>-1.8487724626173</v>
          </cell>
          <cell r="BC179">
            <v>4.48344918349019</v>
          </cell>
          <cell r="BD179">
            <v>-1.53413284906163</v>
          </cell>
          <cell r="BE179">
            <v>6.32186225893079</v>
          </cell>
          <cell r="BF179">
            <v>1.27949055769582</v>
          </cell>
          <cell r="BG179">
            <v>2.56330750699378</v>
          </cell>
          <cell r="BH179">
            <v>0.418328365554913</v>
          </cell>
          <cell r="BI179">
            <v>1.7372252956601</v>
          </cell>
          <cell r="BJ179">
            <v>1.04675078565515</v>
          </cell>
          <cell r="BK179">
            <v>3.19595439522324</v>
          </cell>
          <cell r="BL179">
            <v>1.99706262597826</v>
          </cell>
          <cell r="BM179">
            <v>-0.25361544353764</v>
          </cell>
          <cell r="BN179">
            <v>-2.37512149629869</v>
          </cell>
        </row>
        <row r="180">
          <cell r="A180" t="str">
            <v>Nigeria</v>
          </cell>
          <cell r="B180" t="str">
            <v>NGA</v>
          </cell>
          <cell r="C180" t="str">
            <v>GDP per capita growth (annual %)</v>
          </cell>
          <cell r="D180" t="str">
            <v>NY.GDP.PCAP.KD.ZG</v>
          </cell>
        </row>
        <row r="180">
          <cell r="F180">
            <v>-1.82038966944495</v>
          </cell>
          <cell r="G180">
            <v>1.96415147339366</v>
          </cell>
          <cell r="H180">
            <v>6.31107604003391</v>
          </cell>
          <cell r="I180">
            <v>2.73919614794929</v>
          </cell>
          <cell r="J180">
            <v>2.66466663080618</v>
          </cell>
          <cell r="K180">
            <v>-6.28830742941379</v>
          </cell>
          <cell r="L180">
            <v>-17.5533760017867</v>
          </cell>
          <cell r="M180">
            <v>-3.39659622550121</v>
          </cell>
          <cell r="N180">
            <v>21.4490183737434</v>
          </cell>
          <cell r="O180">
            <v>22.1822779111217</v>
          </cell>
          <cell r="P180">
            <v>11.6160192104953</v>
          </cell>
          <cell r="Q180">
            <v>0.952506725685964</v>
          </cell>
          <cell r="R180">
            <v>2.85272521675026</v>
          </cell>
          <cell r="S180">
            <v>8.34448919228406</v>
          </cell>
          <cell r="T180">
            <v>-7.76568647584141</v>
          </cell>
          <cell r="U180">
            <v>5.95423797375277</v>
          </cell>
          <cell r="V180">
            <v>2.8975698277051</v>
          </cell>
          <cell r="W180">
            <v>-8.57847814576337</v>
          </cell>
          <cell r="X180">
            <v>3.63385620741367</v>
          </cell>
          <cell r="Y180">
            <v>1.27766797404124</v>
          </cell>
          <cell r="Z180">
            <v>-15.4503571982282</v>
          </cell>
          <cell r="AA180">
            <v>-9.19510676868104</v>
          </cell>
          <cell r="AB180">
            <v>-13.1531487924858</v>
          </cell>
          <cell r="AC180">
            <v>-3.58493672785362</v>
          </cell>
          <cell r="AD180">
            <v>3.23357898798969</v>
          </cell>
          <cell r="AE180">
            <v>-2.50994857826601</v>
          </cell>
          <cell r="AF180">
            <v>0.525848546307927</v>
          </cell>
          <cell r="AG180">
            <v>4.5469364983624</v>
          </cell>
          <cell r="AH180">
            <v>-0.708853154764199</v>
          </cell>
          <cell r="AI180">
            <v>8.93068727502542</v>
          </cell>
          <cell r="AJ180">
            <v>-2.16446498171285</v>
          </cell>
          <cell r="AK180">
            <v>2.02582456425419</v>
          </cell>
          <cell r="AL180">
            <v>-4.45707814306292</v>
          </cell>
          <cell r="AM180">
            <v>-4.23281832841982</v>
          </cell>
          <cell r="AN180">
            <v>-2.53005228932408</v>
          </cell>
          <cell r="AO180">
            <v>1.63459400852261</v>
          </cell>
          <cell r="AP180">
            <v>0.40682595484725</v>
          </cell>
          <cell r="AQ180">
            <v>0.0571945195008539</v>
          </cell>
          <cell r="AR180">
            <v>-1.89572022300274</v>
          </cell>
          <cell r="AS180">
            <v>2.41913259815854</v>
          </cell>
          <cell r="AT180">
            <v>3.29057075038976</v>
          </cell>
          <cell r="AU180">
            <v>12.4574681610262</v>
          </cell>
          <cell r="AV180">
            <v>4.65778629111526</v>
          </cell>
          <cell r="AW180">
            <v>6.48960367690748</v>
          </cell>
          <cell r="AX180">
            <v>3.72162393871403</v>
          </cell>
          <cell r="AY180">
            <v>3.32621787801031</v>
          </cell>
          <cell r="AZ180">
            <v>3.82207230076099</v>
          </cell>
          <cell r="BA180">
            <v>3.97251049277654</v>
          </cell>
          <cell r="BB180">
            <v>5.19795440906896</v>
          </cell>
          <cell r="BC180">
            <v>5.15854534990596</v>
          </cell>
          <cell r="BD180">
            <v>2.52532222927167</v>
          </cell>
          <cell r="BE180">
            <v>1.47285122897132</v>
          </cell>
          <cell r="BF180">
            <v>3.85372267903598</v>
          </cell>
          <cell r="BG180">
            <v>3.51397655975944</v>
          </cell>
          <cell r="BH180">
            <v>-0.0292823054560643</v>
          </cell>
          <cell r="BI180">
            <v>-4.1683884058564</v>
          </cell>
          <cell r="BJ180">
            <v>-1.78881762090789</v>
          </cell>
          <cell r="BK180">
            <v>-0.679724707768486</v>
          </cell>
          <cell r="BL180">
            <v>-0.379752402189268</v>
          </cell>
          <cell r="BM180">
            <v>-4.2601131442069</v>
          </cell>
          <cell r="BN180">
            <v>1.06772505012628</v>
          </cell>
        </row>
        <row r="181">
          <cell r="A181" t="str">
            <v>Nicaragua</v>
          </cell>
          <cell r="B181" t="str">
            <v>NIC</v>
          </cell>
          <cell r="C181" t="str">
            <v>GDP per capita growth (annual %)</v>
          </cell>
          <cell r="D181" t="str">
            <v>NY.GDP.PCAP.KD.ZG</v>
          </cell>
        </row>
        <row r="181">
          <cell r="F181">
            <v>4.17018554642499</v>
          </cell>
          <cell r="G181">
            <v>7.50348773421044</v>
          </cell>
          <cell r="H181">
            <v>7.51520266305776</v>
          </cell>
          <cell r="I181">
            <v>8.34509415385961</v>
          </cell>
          <cell r="J181">
            <v>6.24736356921937</v>
          </cell>
          <cell r="K181">
            <v>0.21979696880625</v>
          </cell>
          <cell r="L181">
            <v>3.78910659910461</v>
          </cell>
          <cell r="M181">
            <v>-1.66964207615007</v>
          </cell>
          <cell r="N181">
            <v>3.06725517149759</v>
          </cell>
          <cell r="O181">
            <v>-1.68857014791237</v>
          </cell>
          <cell r="P181">
            <v>0.189724736843317</v>
          </cell>
          <cell r="Q181">
            <v>-0.869822959669079</v>
          </cell>
          <cell r="R181">
            <v>3.19090799650755</v>
          </cell>
          <cell r="S181">
            <v>10.7215240834295</v>
          </cell>
          <cell r="T181">
            <v>-3.19262517406872</v>
          </cell>
          <cell r="U181">
            <v>2.00741640375884</v>
          </cell>
          <cell r="V181">
            <v>5.08299334624868</v>
          </cell>
          <cell r="W181">
            <v>-10.6049888966866</v>
          </cell>
          <cell r="X181">
            <v>-28.6473535325608</v>
          </cell>
          <cell r="Y181">
            <v>1.59670318915292</v>
          </cell>
          <cell r="Z181">
            <v>2.39624735479285</v>
          </cell>
          <cell r="AA181">
            <v>-3.54307812251602</v>
          </cell>
          <cell r="AB181">
            <v>1.82579406481322</v>
          </cell>
          <cell r="AC181">
            <v>-4.08618465187263</v>
          </cell>
          <cell r="AD181">
            <v>-6.42859939956547</v>
          </cell>
          <cell r="AE181">
            <v>-3.31612354186129</v>
          </cell>
          <cell r="AF181">
            <v>-2.90417744514008</v>
          </cell>
          <cell r="AG181">
            <v>-14.3311237690722</v>
          </cell>
          <cell r="AH181">
            <v>-3.84231083368263</v>
          </cell>
          <cell r="AI181">
            <v>-2.21928798626362</v>
          </cell>
          <cell r="AJ181">
            <v>-2.39092833508097</v>
          </cell>
          <cell r="AK181">
            <v>-1.84342153730458</v>
          </cell>
          <cell r="AL181">
            <v>-2.57998536544738</v>
          </cell>
          <cell r="AM181">
            <v>1.1500718162803</v>
          </cell>
          <cell r="AN181">
            <v>3.79068061474422</v>
          </cell>
          <cell r="AO181">
            <v>4.33951325805533</v>
          </cell>
          <cell r="AP181">
            <v>2.1127132944623</v>
          </cell>
          <cell r="AQ181">
            <v>1.95907759510246</v>
          </cell>
          <cell r="AR181">
            <v>5.31176403744647</v>
          </cell>
          <cell r="AS181">
            <v>2.49428522481105</v>
          </cell>
          <cell r="AT181">
            <v>1.43891255845385</v>
          </cell>
          <cell r="AU181">
            <v>-0.673728605939758</v>
          </cell>
          <cell r="AV181">
            <v>1.11059976639191</v>
          </cell>
          <cell r="AW181">
            <v>3.88283123528919</v>
          </cell>
          <cell r="AX181">
            <v>2.86807332561033</v>
          </cell>
          <cell r="AY181">
            <v>2.73524445370852</v>
          </cell>
          <cell r="AZ181">
            <v>3.64231827296211</v>
          </cell>
          <cell r="BA181">
            <v>2.02429396707147</v>
          </cell>
          <cell r="BB181">
            <v>-4.6073795749048</v>
          </cell>
          <cell r="BC181">
            <v>3.00199376131474</v>
          </cell>
          <cell r="BD181">
            <v>4.89504955836625</v>
          </cell>
          <cell r="BE181">
            <v>5.08016431068508</v>
          </cell>
          <cell r="BF181">
            <v>3.54406076157096</v>
          </cell>
          <cell r="BG181">
            <v>3.41649641223259</v>
          </cell>
          <cell r="BH181">
            <v>3.43652994948485</v>
          </cell>
          <cell r="BI181">
            <v>3.22435292719445</v>
          </cell>
          <cell r="BJ181">
            <v>3.30549960905589</v>
          </cell>
          <cell r="BK181">
            <v>-4.56927132707013</v>
          </cell>
          <cell r="BL181">
            <v>-4.95591871554511</v>
          </cell>
          <cell r="BM181">
            <v>-2.96135791556122</v>
          </cell>
          <cell r="BN181">
            <v>9.06365350540293</v>
          </cell>
        </row>
        <row r="182">
          <cell r="A182" t="str">
            <v>Netherlands</v>
          </cell>
          <cell r="B182" t="str">
            <v>NLD</v>
          </cell>
          <cell r="C182" t="str">
            <v>GDP per capita growth (annual %)</v>
          </cell>
          <cell r="D182" t="str">
            <v>NY.GDP.PCAP.KD.ZG</v>
          </cell>
        </row>
        <row r="182">
          <cell r="F182">
            <v>-1.01499757251717</v>
          </cell>
          <cell r="G182">
            <v>5.33233687414135</v>
          </cell>
          <cell r="H182">
            <v>2.23663133686618</v>
          </cell>
          <cell r="I182">
            <v>6.83606817503917</v>
          </cell>
          <cell r="J182">
            <v>7.16198201451108</v>
          </cell>
          <cell r="K182">
            <v>1.40887038783882</v>
          </cell>
          <cell r="L182">
            <v>4.09377410092482</v>
          </cell>
          <cell r="M182">
            <v>5.31667161264677</v>
          </cell>
          <cell r="N182">
            <v>5.20413699391452</v>
          </cell>
          <cell r="O182">
            <v>4.83328874919525</v>
          </cell>
          <cell r="P182">
            <v>3.08385842461696</v>
          </cell>
          <cell r="Q182">
            <v>2.49224320176002</v>
          </cell>
          <cell r="R182">
            <v>4.57544899706093</v>
          </cell>
          <cell r="S182">
            <v>2.63126535596119</v>
          </cell>
          <cell r="T182">
            <v>-0.88541799588188</v>
          </cell>
          <cell r="U182">
            <v>3.63954449684105</v>
          </cell>
          <cell r="V182">
            <v>1.91263595728894</v>
          </cell>
          <cell r="W182">
            <v>2.06633313978482</v>
          </cell>
          <cell r="X182">
            <v>1.31240529687868</v>
          </cell>
          <cell r="Y182">
            <v>0.543128027064171</v>
          </cell>
          <cell r="Z182">
            <v>-1.46195303231312</v>
          </cell>
          <cell r="AA182">
            <v>-1.69259008989138</v>
          </cell>
          <cell r="AB182">
            <v>1.6836185500994</v>
          </cell>
          <cell r="AC182">
            <v>2.65340399747458</v>
          </cell>
          <cell r="AD182">
            <v>2.10293481283968</v>
          </cell>
          <cell r="AE182">
            <v>2.21813135683908</v>
          </cell>
          <cell r="AF182">
            <v>1.28651518058136</v>
          </cell>
          <cell r="AG182">
            <v>2.77504343305495</v>
          </cell>
          <cell r="AH182">
            <v>3.79556930603037</v>
          </cell>
          <cell r="AI182">
            <v>3.46827772475396</v>
          </cell>
          <cell r="AJ182">
            <v>1.63505459712852</v>
          </cell>
          <cell r="AK182">
            <v>0.940014999473178</v>
          </cell>
          <cell r="AL182">
            <v>0.554249624223331</v>
          </cell>
          <cell r="AM182">
            <v>2.34216826988056</v>
          </cell>
          <cell r="AN182">
            <v>2.60797342141954</v>
          </cell>
          <cell r="AO182">
            <v>3.02230330505103</v>
          </cell>
          <cell r="AP182">
            <v>3.79338177724031</v>
          </cell>
          <cell r="AQ182">
            <v>4.02050284147451</v>
          </cell>
          <cell r="AR182">
            <v>4.33737444647886</v>
          </cell>
          <cell r="AS182">
            <v>3.45353825605781</v>
          </cell>
          <cell r="AT182">
            <v>1.55745812949353</v>
          </cell>
          <cell r="AU182">
            <v>-0.420367739940659</v>
          </cell>
          <cell r="AV182">
            <v>-0.315789835146461</v>
          </cell>
          <cell r="AW182">
            <v>1.63118807022559</v>
          </cell>
          <cell r="AX182">
            <v>1.8126991927322</v>
          </cell>
          <cell r="AY182">
            <v>3.29494984036958</v>
          </cell>
          <cell r="AZ182">
            <v>3.5473594981308</v>
          </cell>
          <cell r="BA182">
            <v>1.77335666374768</v>
          </cell>
          <cell r="BB182">
            <v>-4.16103849540806</v>
          </cell>
          <cell r="BC182">
            <v>0.824259852819907</v>
          </cell>
          <cell r="BD182">
            <v>1.07862827391094</v>
          </cell>
          <cell r="BE182">
            <v>-1.39591933577908</v>
          </cell>
          <cell r="BF182">
            <v>-0.42417869353261</v>
          </cell>
          <cell r="BG182">
            <v>1.05910125427069</v>
          </cell>
          <cell r="BH182">
            <v>1.50826618391271</v>
          </cell>
          <cell r="BI182">
            <v>1.64931554652068</v>
          </cell>
          <cell r="BJ182">
            <v>2.30428473259315</v>
          </cell>
          <cell r="BK182">
            <v>1.76493726416223</v>
          </cell>
          <cell r="BL182">
            <v>1.28988912106223</v>
          </cell>
          <cell r="BM182">
            <v>-4.33159204569317</v>
          </cell>
          <cell r="BN182">
            <v>4.4853344321955</v>
          </cell>
        </row>
        <row r="183">
          <cell r="A183" t="str">
            <v>Norway</v>
          </cell>
          <cell r="B183" t="str">
            <v>NOR</v>
          </cell>
          <cell r="C183" t="str">
            <v>GDP per capita growth (annual %)</v>
          </cell>
          <cell r="D183" t="str">
            <v>NY.GDP.PCAP.KD.ZG</v>
          </cell>
        </row>
        <row r="183">
          <cell r="F183">
            <v>5.43249315473311</v>
          </cell>
          <cell r="G183">
            <v>1.99124551879441</v>
          </cell>
          <cell r="H183">
            <v>3.00325931741796</v>
          </cell>
          <cell r="I183">
            <v>4.21939369926341</v>
          </cell>
          <cell r="J183">
            <v>4.47036790459714</v>
          </cell>
          <cell r="K183">
            <v>2.96120155816439</v>
          </cell>
          <cell r="L183">
            <v>5.37091560789848</v>
          </cell>
          <cell r="M183">
            <v>1.40387966092119</v>
          </cell>
          <cell r="N183">
            <v>3.65664187935934</v>
          </cell>
          <cell r="O183">
            <v>1.20535000670894</v>
          </cell>
          <cell r="P183">
            <v>4.93392636188315</v>
          </cell>
          <cell r="Q183">
            <v>4.52812680697305</v>
          </cell>
          <cell r="R183">
            <v>3.80425751166594</v>
          </cell>
          <cell r="S183">
            <v>3.28031993965305</v>
          </cell>
          <cell r="T183">
            <v>4.37452392142141</v>
          </cell>
          <cell r="U183">
            <v>5.33021975807411</v>
          </cell>
          <cell r="V183">
            <v>3.72142920126252</v>
          </cell>
          <cell r="W183">
            <v>3.47360076733523</v>
          </cell>
          <cell r="X183">
            <v>4.01760785913589</v>
          </cell>
          <cell r="Y183">
            <v>4.22929886542049</v>
          </cell>
          <cell r="Z183">
            <v>1.24929609663889</v>
          </cell>
          <cell r="AA183">
            <v>-0.132112980332394</v>
          </cell>
          <cell r="AB183">
            <v>3.62916527618383</v>
          </cell>
          <cell r="AC183">
            <v>5.75354234396291</v>
          </cell>
          <cell r="AD183">
            <v>5.23772958187428</v>
          </cell>
          <cell r="AE183">
            <v>3.67180678290549</v>
          </cell>
          <cell r="AF183">
            <v>1.27825727873645</v>
          </cell>
          <cell r="AG183">
            <v>-0.790455920133923</v>
          </cell>
          <cell r="AH183">
            <v>0.622056009001582</v>
          </cell>
          <cell r="AI183">
            <v>1.58222091643037</v>
          </cell>
          <cell r="AJ183">
            <v>2.5946874441056</v>
          </cell>
          <cell r="AK183">
            <v>2.97830647409525</v>
          </cell>
          <cell r="AL183">
            <v>2.2349771163702</v>
          </cell>
          <cell r="AM183">
            <v>4.45895388797052</v>
          </cell>
          <cell r="AN183">
            <v>3.61619462294883</v>
          </cell>
          <cell r="AO183">
            <v>4.49692670556819</v>
          </cell>
          <cell r="AP183">
            <v>4.71526383501532</v>
          </cell>
          <cell r="AQ183">
            <v>2.01520525557162</v>
          </cell>
          <cell r="AR183">
            <v>1.31670680290318</v>
          </cell>
          <cell r="AS183">
            <v>2.53730175628031</v>
          </cell>
          <cell r="AT183">
            <v>1.55954885212969</v>
          </cell>
          <cell r="AU183">
            <v>0.900636374550203</v>
          </cell>
          <cell r="AV183">
            <v>0.319967274191214</v>
          </cell>
          <cell r="AW183">
            <v>3.35683885396524</v>
          </cell>
          <cell r="AX183">
            <v>1.9288407476117</v>
          </cell>
          <cell r="AY183">
            <v>1.57841986579173</v>
          </cell>
          <cell r="AZ183">
            <v>1.93406497559269</v>
          </cell>
          <cell r="BA183">
            <v>-0.768153440463365</v>
          </cell>
          <cell r="BB183">
            <v>-2.95858554905377</v>
          </cell>
          <cell r="BC183">
            <v>-0.544794329896789</v>
          </cell>
          <cell r="BD183">
            <v>-0.32002651935673</v>
          </cell>
          <cell r="BE183">
            <v>1.36298487268812</v>
          </cell>
          <cell r="BF183">
            <v>-0.180216050698121</v>
          </cell>
          <cell r="BG183">
            <v>0.826056236088164</v>
          </cell>
          <cell r="BH183">
            <v>0.95750076290291</v>
          </cell>
          <cell r="BI183">
            <v>0.185059679800673</v>
          </cell>
          <cell r="BJ183">
            <v>1.50018092554136</v>
          </cell>
          <cell r="BK183">
            <v>0.453550486030423</v>
          </cell>
          <cell r="BL183">
            <v>0.0679926261787642</v>
          </cell>
          <cell r="BM183">
            <v>-1.30000015394134</v>
          </cell>
          <cell r="BN183">
            <v>3.36839895367054</v>
          </cell>
        </row>
        <row r="184">
          <cell r="A184" t="str">
            <v>Nepal</v>
          </cell>
          <cell r="B184" t="str">
            <v>NPL</v>
          </cell>
          <cell r="C184" t="str">
            <v>GDP per capita growth (annual %)</v>
          </cell>
          <cell r="D184" t="str">
            <v>NY.GDP.PCAP.KD.ZG</v>
          </cell>
        </row>
        <row r="184">
          <cell r="F184">
            <v>0.298340759017094</v>
          </cell>
          <cell r="G184">
            <v>0.289946306632743</v>
          </cell>
          <cell r="H184">
            <v>0.247503293075056</v>
          </cell>
          <cell r="I184">
            <v>5.74417617087055</v>
          </cell>
          <cell r="J184">
            <v>-2.90447420338953</v>
          </cell>
          <cell r="K184">
            <v>5.12816324083094</v>
          </cell>
          <cell r="L184">
            <v>-3.39112902121033</v>
          </cell>
          <cell r="M184">
            <v>-1.24152821982165</v>
          </cell>
          <cell r="N184">
            <v>2.4267362944794</v>
          </cell>
          <cell r="O184">
            <v>0.537398191998719</v>
          </cell>
          <cell r="P184">
            <v>-3.19453584922962</v>
          </cell>
          <cell r="Q184">
            <v>0.994022145001793</v>
          </cell>
          <cell r="R184">
            <v>-2.56007615243307</v>
          </cell>
          <cell r="S184">
            <v>4.07387423972952</v>
          </cell>
          <cell r="T184">
            <v>-0.72914581485874</v>
          </cell>
          <cell r="U184">
            <v>2.12253667731865</v>
          </cell>
          <cell r="V184">
            <v>0.747359903479122</v>
          </cell>
          <cell r="W184">
            <v>2.08356706706519</v>
          </cell>
          <cell r="X184">
            <v>0.0722178590728788</v>
          </cell>
          <cell r="Y184">
            <v>-4.52766007887708</v>
          </cell>
          <cell r="Z184">
            <v>5.86861737670699</v>
          </cell>
          <cell r="AA184">
            <v>1.3896444048839</v>
          </cell>
          <cell r="AB184">
            <v>-5.21421438122509</v>
          </cell>
          <cell r="AC184">
            <v>7.17255716403864</v>
          </cell>
          <cell r="AD184">
            <v>3.74710653512025</v>
          </cell>
          <cell r="AE184">
            <v>2.25253495627756</v>
          </cell>
          <cell r="AF184">
            <v>-0.520327192611319</v>
          </cell>
          <cell r="AG184">
            <v>5.32388485337619</v>
          </cell>
          <cell r="AH184">
            <v>1.92989341862919</v>
          </cell>
          <cell r="AI184">
            <v>2.08656129094193</v>
          </cell>
          <cell r="AJ184">
            <v>3.62733855618333</v>
          </cell>
          <cell r="AK184">
            <v>1.32434906031224</v>
          </cell>
          <cell r="AL184">
            <v>1.05390326698425</v>
          </cell>
          <cell r="AM184">
            <v>5.38252066085789</v>
          </cell>
          <cell r="AN184">
            <v>0.902010527624043</v>
          </cell>
          <cell r="AO184">
            <v>2.87617208097623</v>
          </cell>
          <cell r="AP184">
            <v>2.74891542143216</v>
          </cell>
          <cell r="AQ184">
            <v>0.902692407034138</v>
          </cell>
          <cell r="AR184">
            <v>2.40472278748398</v>
          </cell>
          <cell r="AS184">
            <v>4.28756507176691</v>
          </cell>
          <cell r="AT184">
            <v>3.05224250002534</v>
          </cell>
          <cell r="AU184">
            <v>-1.41254510010879</v>
          </cell>
          <cell r="AV184">
            <v>2.47272122342162</v>
          </cell>
          <cell r="AW184">
            <v>3.28876044898985</v>
          </cell>
          <cell r="AX184">
            <v>2.1721989335646</v>
          </cell>
          <cell r="AY184">
            <v>2.08701724897733</v>
          </cell>
          <cell r="AZ184">
            <v>2.17333410221916</v>
          </cell>
          <cell r="BA184">
            <v>4.97464100487687</v>
          </cell>
          <cell r="BB184">
            <v>3.68949714598752</v>
          </cell>
          <cell r="BC184">
            <v>4.31324694561464</v>
          </cell>
          <cell r="BD184">
            <v>3.31468974027787</v>
          </cell>
          <cell r="BE184">
            <v>4.87202271002569</v>
          </cell>
          <cell r="BF184">
            <v>3.80347745831983</v>
          </cell>
          <cell r="BG184">
            <v>6.05408682991163</v>
          </cell>
          <cell r="BH184">
            <v>3.55633538633103</v>
          </cell>
          <cell r="BI184">
            <v>-0.481931973398147</v>
          </cell>
          <cell r="BJ184">
            <v>7.52102989004241</v>
          </cell>
          <cell r="BK184">
            <v>5.84871083060523</v>
          </cell>
          <cell r="BL184">
            <v>4.74451271488148</v>
          </cell>
          <cell r="BM184">
            <v>-4.13913223310112</v>
          </cell>
          <cell r="BN184">
            <v>2.35657179493867</v>
          </cell>
        </row>
        <row r="185">
          <cell r="A185" t="str">
            <v>Nauru</v>
          </cell>
          <cell r="B185" t="str">
            <v>NRU</v>
          </cell>
          <cell r="C185" t="str">
            <v>GDP per capita growth (annual %)</v>
          </cell>
          <cell r="D185" t="str">
            <v>NY.GDP.PCAP.KD.ZG</v>
          </cell>
        </row>
        <row r="185">
          <cell r="AX185">
            <v>-2.45919799128573</v>
          </cell>
          <cell r="AY185">
            <v>9.6087310471151</v>
          </cell>
          <cell r="AZ185">
            <v>-23.0060067902847</v>
          </cell>
          <cell r="BA185">
            <v>21.8016194331984</v>
          </cell>
          <cell r="BB185">
            <v>8.37789661319073</v>
          </cell>
          <cell r="BC185">
            <v>10.4006394245179</v>
          </cell>
          <cell r="BD185">
            <v>9.34452279273017</v>
          </cell>
          <cell r="BE185">
            <v>10.6275113008538</v>
          </cell>
          <cell r="BF185">
            <v>29.6909986565159</v>
          </cell>
          <cell r="BG185">
            <v>25.5661385946156</v>
          </cell>
          <cell r="BH185">
            <v>2.85400109961513</v>
          </cell>
          <cell r="BI185">
            <v>2.58258544968496</v>
          </cell>
          <cell r="BJ185">
            <v>-6.66497138119038</v>
          </cell>
          <cell r="BK185">
            <v>5.09401596169923</v>
          </cell>
          <cell r="BL185">
            <v>-0.798959494611665</v>
          </cell>
          <cell r="BM185">
            <v>0.495884603387807</v>
          </cell>
          <cell r="BN185">
            <v>1.13593304515773</v>
          </cell>
        </row>
        <row r="186">
          <cell r="A186" t="str">
            <v>New Zealand</v>
          </cell>
          <cell r="B186" t="str">
            <v>NZL</v>
          </cell>
          <cell r="C186" t="str">
            <v>GDP per capita growth (annual %)</v>
          </cell>
          <cell r="D186" t="str">
            <v>NY.GDP.PCAP.KD.ZG</v>
          </cell>
        </row>
        <row r="186">
          <cell r="W186">
            <v>0.286072103402901</v>
          </cell>
          <cell r="X186">
            <v>2.59259532506037</v>
          </cell>
          <cell r="Y186">
            <v>1.15703628749763</v>
          </cell>
          <cell r="Z186">
            <v>4.25403020949464</v>
          </cell>
          <cell r="AA186">
            <v>-0.068062796087645</v>
          </cell>
          <cell r="AB186">
            <v>2.09431363645433</v>
          </cell>
          <cell r="AC186">
            <v>3.89057173806641</v>
          </cell>
          <cell r="AD186">
            <v>0.989538677649634</v>
          </cell>
          <cell r="AE186">
            <v>2.73072453618852</v>
          </cell>
          <cell r="AF186">
            <v>0.104162875113161</v>
          </cell>
          <cell r="AG186">
            <v>-0.627311147288694</v>
          </cell>
          <cell r="AH186">
            <v>-0.318438668136622</v>
          </cell>
          <cell r="AI186">
            <v>-0.767406967462776</v>
          </cell>
          <cell r="AJ186">
            <v>-5.7683932178188</v>
          </cell>
          <cell r="AK186">
            <v>0.0467619244822259</v>
          </cell>
          <cell r="AL186">
            <v>5.18537468495353</v>
          </cell>
          <cell r="AM186">
            <v>3.7305857318733</v>
          </cell>
          <cell r="AN186">
            <v>3.20012104117768</v>
          </cell>
          <cell r="AO186">
            <v>1.98851597302215</v>
          </cell>
          <cell r="AP186">
            <v>0.719327208146197</v>
          </cell>
          <cell r="AQ186">
            <v>-0.0929581194390181</v>
          </cell>
          <cell r="AR186">
            <v>4.8984545836623</v>
          </cell>
          <cell r="AS186">
            <v>2.30227983651994</v>
          </cell>
          <cell r="AT186">
            <v>2.85641947191175</v>
          </cell>
          <cell r="AU186">
            <v>2.87193113260085</v>
          </cell>
          <cell r="AV186">
            <v>2.50686700407783</v>
          </cell>
          <cell r="AW186">
            <v>2.49364667854061</v>
          </cell>
          <cell r="AX186">
            <v>2.16101743923707</v>
          </cell>
          <cell r="AY186">
            <v>1.6345704374196</v>
          </cell>
          <cell r="AZ186">
            <v>2.07198266578779</v>
          </cell>
          <cell r="BA186">
            <v>-1.94723958170252</v>
          </cell>
          <cell r="BB186">
            <v>-1.1285729359336</v>
          </cell>
          <cell r="BC186">
            <v>0.40146083057779</v>
          </cell>
          <cell r="BD186">
            <v>1.47507442638258</v>
          </cell>
          <cell r="BE186">
            <v>1.68630658743626</v>
          </cell>
          <cell r="BF186">
            <v>1.90938204715285</v>
          </cell>
          <cell r="BG186">
            <v>2.10528306326458</v>
          </cell>
          <cell r="BH186">
            <v>1.65342048250024</v>
          </cell>
          <cell r="BI186">
            <v>1.46277624693552</v>
          </cell>
          <cell r="BJ186">
            <v>1.43725312076386</v>
          </cell>
          <cell r="BK186">
            <v>1.52429074276506</v>
          </cell>
          <cell r="BL186">
            <v>0.579300660120325</v>
          </cell>
          <cell r="BM186">
            <v>-3.40600904186589</v>
          </cell>
          <cell r="BN186">
            <v>3.9849247874872</v>
          </cell>
        </row>
        <row r="187">
          <cell r="A187" t="str">
            <v>OECD members</v>
          </cell>
          <cell r="B187" t="str">
            <v>OED</v>
          </cell>
          <cell r="C187" t="str">
            <v>GDP per capita growth (annual %)</v>
          </cell>
          <cell r="D187" t="str">
            <v>NY.GDP.PCAP.KD.ZG</v>
          </cell>
        </row>
        <row r="187">
          <cell r="F187">
            <v>2.89556709446046</v>
          </cell>
          <cell r="G187">
            <v>4.16935289615117</v>
          </cell>
          <cell r="H187">
            <v>3.91113641376894</v>
          </cell>
          <cell r="I187">
            <v>5.01518503676235</v>
          </cell>
          <cell r="J187">
            <v>4.09343211230997</v>
          </cell>
          <cell r="K187">
            <v>4.65657480310384</v>
          </cell>
          <cell r="L187">
            <v>3.14483206045075</v>
          </cell>
          <cell r="M187">
            <v>4.84459360355739</v>
          </cell>
          <cell r="N187">
            <v>4.06894024520432</v>
          </cell>
          <cell r="O187">
            <v>1.59009094625266</v>
          </cell>
          <cell r="P187">
            <v>2.3758359463707</v>
          </cell>
          <cell r="Q187">
            <v>4.19036318454289</v>
          </cell>
          <cell r="R187">
            <v>4.9035943264934</v>
          </cell>
          <cell r="S187">
            <v>-0.163682344533981</v>
          </cell>
          <cell r="T187">
            <v>-0.836908161632792</v>
          </cell>
          <cell r="U187">
            <v>3.84701537834269</v>
          </cell>
          <cell r="V187">
            <v>2.82865410551045</v>
          </cell>
          <cell r="W187">
            <v>3.50312664757084</v>
          </cell>
          <cell r="X187">
            <v>2.94768635784364</v>
          </cell>
          <cell r="Y187">
            <v>0.208121923678362</v>
          </cell>
          <cell r="Z187">
            <v>1.10609821298542</v>
          </cell>
          <cell r="AA187">
            <v>-0.623778477700384</v>
          </cell>
          <cell r="AB187">
            <v>2.09306535071254</v>
          </cell>
          <cell r="AC187">
            <v>3.87876389023063</v>
          </cell>
          <cell r="AD187">
            <v>2.88004077145865</v>
          </cell>
          <cell r="AE187">
            <v>2.26834835920909</v>
          </cell>
          <cell r="AF187">
            <v>2.67890925290088</v>
          </cell>
          <cell r="AG187">
            <v>3.73245823240092</v>
          </cell>
          <cell r="AH187">
            <v>2.99912869470194</v>
          </cell>
          <cell r="AI187">
            <v>2.13120500053374</v>
          </cell>
          <cell r="AJ187">
            <v>0.363311965931004</v>
          </cell>
          <cell r="AK187">
            <v>1.22854832166152</v>
          </cell>
          <cell r="AL187">
            <v>0.449545713588549</v>
          </cell>
          <cell r="AM187">
            <v>2.33693170514853</v>
          </cell>
          <cell r="AN187">
            <v>1.84419106517608</v>
          </cell>
          <cell r="AO187">
            <v>2.3517405840697</v>
          </cell>
          <cell r="AP187">
            <v>2.80978774819604</v>
          </cell>
          <cell r="AQ187">
            <v>2.20172199191326</v>
          </cell>
          <cell r="AR187">
            <v>2.63094662015374</v>
          </cell>
          <cell r="AS187">
            <v>3.29596394511637</v>
          </cell>
          <cell r="AT187">
            <v>0.623061415493424</v>
          </cell>
          <cell r="AU187">
            <v>0.820681456363431</v>
          </cell>
          <cell r="AV187">
            <v>1.34375220826848</v>
          </cell>
          <cell r="AW187">
            <v>2.54325326380464</v>
          </cell>
          <cell r="AX187">
            <v>2.13134834726436</v>
          </cell>
          <cell r="AY187">
            <v>2.30951940541246</v>
          </cell>
          <cell r="AZ187">
            <v>1.96109163696927</v>
          </cell>
          <cell r="BA187">
            <v>-0.388469720615475</v>
          </cell>
          <cell r="BB187">
            <v>-4.03557648629294</v>
          </cell>
          <cell r="BC187">
            <v>2.29803925179969</v>
          </cell>
          <cell r="BD187">
            <v>1.37497991860967</v>
          </cell>
          <cell r="BE187">
            <v>0.760411862919568</v>
          </cell>
          <cell r="BF187">
            <v>0.878528492478651</v>
          </cell>
          <cell r="BG187">
            <v>1.39842032256909</v>
          </cell>
          <cell r="BH187">
            <v>1.77683908257944</v>
          </cell>
          <cell r="BI187">
            <v>1.15252606014941</v>
          </cell>
          <cell r="BJ187">
            <v>1.83894097608888</v>
          </cell>
          <cell r="BK187">
            <v>1.74089730735668</v>
          </cell>
          <cell r="BL187">
            <v>1.22608411368255</v>
          </cell>
          <cell r="BM187">
            <v>-5.00342134970234</v>
          </cell>
          <cell r="BN187">
            <v>5.01412053497043</v>
          </cell>
        </row>
        <row r="188">
          <cell r="A188" t="str">
            <v>Oman</v>
          </cell>
          <cell r="B188" t="str">
            <v>OMN</v>
          </cell>
          <cell r="C188" t="str">
            <v>GDP per capita growth (annual %)</v>
          </cell>
          <cell r="D188" t="str">
            <v>NY.GDP.PCAP.KD.ZG</v>
          </cell>
        </row>
        <row r="188">
          <cell r="K188">
            <v>2.4185421285662</v>
          </cell>
          <cell r="L188">
            <v>61.6589412455203</v>
          </cell>
          <cell r="M188">
            <v>76.6754563050584</v>
          </cell>
          <cell r="N188">
            <v>21.8762324775031</v>
          </cell>
          <cell r="O188">
            <v>10.2576825518035</v>
          </cell>
          <cell r="P188">
            <v>-2.48665758295746</v>
          </cell>
          <cell r="Q188">
            <v>5.94689296674291</v>
          </cell>
          <cell r="R188">
            <v>-17.5035272532345</v>
          </cell>
          <cell r="S188">
            <v>6.86816391536354</v>
          </cell>
          <cell r="T188">
            <v>18.7783706570828</v>
          </cell>
          <cell r="U188">
            <v>14.6399301055298</v>
          </cell>
          <cell r="V188">
            <v>-4.19600602569645</v>
          </cell>
          <cell r="W188">
            <v>-8.82152976264715</v>
          </cell>
          <cell r="X188">
            <v>-1.31179176491044</v>
          </cell>
          <cell r="Y188">
            <v>0.293101052456791</v>
          </cell>
          <cell r="Z188">
            <v>10.6983634168818</v>
          </cell>
          <cell r="AA188">
            <v>5.55574941824453</v>
          </cell>
          <cell r="AB188">
            <v>10.5839252572969</v>
          </cell>
          <cell r="AC188">
            <v>11.0042443184607</v>
          </cell>
          <cell r="AD188">
            <v>8.88308065734911</v>
          </cell>
          <cell r="AE188">
            <v>-2.09882124655991</v>
          </cell>
          <cell r="AF188">
            <v>-6.93930777568127</v>
          </cell>
          <cell r="AG188">
            <v>2.28598533867992</v>
          </cell>
          <cell r="AH188">
            <v>7.71086619370449</v>
          </cell>
          <cell r="AI188">
            <v>-4.04346167722272</v>
          </cell>
          <cell r="AJ188">
            <v>1.50329892415732</v>
          </cell>
          <cell r="AK188">
            <v>3.52084125067597</v>
          </cell>
          <cell r="AL188">
            <v>1.49675484896275</v>
          </cell>
          <cell r="AM188">
            <v>0.186190619141314</v>
          </cell>
          <cell r="AN188">
            <v>2.33644427219521</v>
          </cell>
          <cell r="AO188">
            <v>1.55391398712143</v>
          </cell>
          <cell r="AP188">
            <v>5.41576578470359</v>
          </cell>
          <cell r="AQ188">
            <v>2.54661760287233</v>
          </cell>
          <cell r="AR188">
            <v>0.19627552194477</v>
          </cell>
          <cell r="AS188">
            <v>5.93679361131902</v>
          </cell>
          <cell r="AT188">
            <v>3.254208509005</v>
          </cell>
          <cell r="AU188">
            <v>-2.79101638218972</v>
          </cell>
          <cell r="AV188">
            <v>-4.76127652437084</v>
          </cell>
          <cell r="AW188">
            <v>-1.16645157604161</v>
          </cell>
          <cell r="AX188">
            <v>-0.192375773340885</v>
          </cell>
          <cell r="AY188">
            <v>2.53425160123213</v>
          </cell>
          <cell r="AZ188">
            <v>1.44905597378254</v>
          </cell>
          <cell r="BA188">
            <v>4.5109903892981</v>
          </cell>
          <cell r="BB188">
            <v>1.49223011725297</v>
          </cell>
          <cell r="BC188">
            <v>-3.8123975830207</v>
          </cell>
          <cell r="BD188">
            <v>-3.74117226693519</v>
          </cell>
          <cell r="BE188">
            <v>1.17838134977329</v>
          </cell>
          <cell r="BF188">
            <v>-2.22872872943711</v>
          </cell>
          <cell r="BG188">
            <v>-5.308807637428</v>
          </cell>
          <cell r="BH188">
            <v>-0.891334462262279</v>
          </cell>
          <cell r="BI188">
            <v>0.0775161835069582</v>
          </cell>
          <cell r="BJ188">
            <v>-3.70965167080264</v>
          </cell>
          <cell r="BK188">
            <v>-2.14297956471468</v>
          </cell>
          <cell r="BL188">
            <v>-4.02112716672669</v>
          </cell>
          <cell r="BM188">
            <v>-5.69606110307078</v>
          </cell>
        </row>
        <row r="189">
          <cell r="A189" t="str">
            <v>Other small states</v>
          </cell>
          <cell r="B189" t="str">
            <v>OSS</v>
          </cell>
          <cell r="C189" t="str">
            <v>GDP per capita growth (annual %)</v>
          </cell>
          <cell r="D189" t="str">
            <v>NY.GDP.PCAP.KD.ZG</v>
          </cell>
        </row>
        <row r="189">
          <cell r="AT189">
            <v>2.380898129024</v>
          </cell>
          <cell r="AU189">
            <v>2.77558259910025</v>
          </cell>
          <cell r="AV189">
            <v>2.69209617272878</v>
          </cell>
          <cell r="AW189">
            <v>7.01199106799449</v>
          </cell>
          <cell r="AX189">
            <v>3.51333159020216</v>
          </cell>
          <cell r="AY189">
            <v>8.23370417746774</v>
          </cell>
          <cell r="AZ189">
            <v>7.16323472565112</v>
          </cell>
          <cell r="BA189">
            <v>4.60695841814569</v>
          </cell>
          <cell r="BB189">
            <v>-0.728405408430248</v>
          </cell>
          <cell r="BC189">
            <v>6.00398786832275</v>
          </cell>
          <cell r="BD189">
            <v>5.12108354778317</v>
          </cell>
          <cell r="BE189">
            <v>1.36943597980147</v>
          </cell>
          <cell r="BF189">
            <v>1.59713799861012</v>
          </cell>
          <cell r="BG189">
            <v>1.70405677784875</v>
          </cell>
          <cell r="BH189">
            <v>1.00769855063407</v>
          </cell>
          <cell r="BI189">
            <v>0.899581948407132</v>
          </cell>
          <cell r="BJ189">
            <v>-0.711174850174046</v>
          </cell>
          <cell r="BK189">
            <v>0.185030358313426</v>
          </cell>
          <cell r="BL189">
            <v>0.224727063162874</v>
          </cell>
          <cell r="BM189">
            <v>-6.80951308533359</v>
          </cell>
          <cell r="BN189">
            <v>1.84965685431398</v>
          </cell>
        </row>
        <row r="190">
          <cell r="A190" t="str">
            <v>Pakistan</v>
          </cell>
          <cell r="B190" t="str">
            <v>PAK</v>
          </cell>
          <cell r="C190" t="str">
            <v>GDP per capita growth (annual %)</v>
          </cell>
          <cell r="D190" t="str">
            <v>NY.GDP.PCAP.KD.ZG</v>
          </cell>
        </row>
        <row r="190">
          <cell r="F190">
            <v>3.51043456182703</v>
          </cell>
          <cell r="G190">
            <v>1.9733137186514</v>
          </cell>
          <cell r="H190">
            <v>6.01939993426063</v>
          </cell>
          <cell r="I190">
            <v>4.88129507283577</v>
          </cell>
          <cell r="J190">
            <v>7.6211428069155</v>
          </cell>
          <cell r="K190">
            <v>3.07292879316256</v>
          </cell>
          <cell r="L190">
            <v>2.65911696120821</v>
          </cell>
          <cell r="M190">
            <v>4.41745098729263</v>
          </cell>
          <cell r="N190">
            <v>2.72012939538672</v>
          </cell>
          <cell r="O190">
            <v>8.396563345799</v>
          </cell>
          <cell r="P190">
            <v>-2.20993899094323</v>
          </cell>
          <cell r="Q190">
            <v>-1.89244283781743</v>
          </cell>
          <cell r="R190">
            <v>4.1502185489732</v>
          </cell>
          <cell r="S190">
            <v>0.658256397810391</v>
          </cell>
          <cell r="T190">
            <v>1.23109957074146</v>
          </cell>
          <cell r="U190">
            <v>2.07419158066322</v>
          </cell>
          <cell r="V190">
            <v>0.836446946744005</v>
          </cell>
          <cell r="W190">
            <v>4.74335554605891</v>
          </cell>
          <cell r="X190">
            <v>0.512429657647601</v>
          </cell>
          <cell r="Y190">
            <v>6.69518543362517</v>
          </cell>
          <cell r="Z190">
            <v>4.40798820463976</v>
          </cell>
          <cell r="AA190">
            <v>3.02443987503011</v>
          </cell>
          <cell r="AB190">
            <v>3.24614928982724</v>
          </cell>
          <cell r="AC190">
            <v>1.6172268799662</v>
          </cell>
          <cell r="AD190">
            <v>4.11687610303501</v>
          </cell>
          <cell r="AE190">
            <v>2.15110985237514</v>
          </cell>
          <cell r="AF190">
            <v>3.12683703589951</v>
          </cell>
          <cell r="AG190">
            <v>4.33054497032073</v>
          </cell>
          <cell r="AH190">
            <v>1.82314285200729</v>
          </cell>
          <cell r="AI190">
            <v>1.41642611262081</v>
          </cell>
          <cell r="AJ190">
            <v>2.09240246329378</v>
          </cell>
          <cell r="AK190">
            <v>4.74406596897292</v>
          </cell>
          <cell r="AL190">
            <v>-1.00206428660199</v>
          </cell>
          <cell r="AM190">
            <v>0.913847233814622</v>
          </cell>
          <cell r="AN190">
            <v>2.06748099338414</v>
          </cell>
          <cell r="AO190">
            <v>1.90537918365953</v>
          </cell>
          <cell r="AP190">
            <v>-1.84370532183216</v>
          </cell>
          <cell r="AQ190">
            <v>-0.328922269439786</v>
          </cell>
          <cell r="AR190">
            <v>0.832499509584267</v>
          </cell>
          <cell r="AS190">
            <v>1.53612336043597</v>
          </cell>
          <cell r="AT190">
            <v>0.975939704357742</v>
          </cell>
          <cell r="AU190">
            <v>0.0604110071625854</v>
          </cell>
          <cell r="AV190">
            <v>3.3285965824778</v>
          </cell>
          <cell r="AW190">
            <v>5.09522279370339</v>
          </cell>
          <cell r="AX190">
            <v>4.10053067653409</v>
          </cell>
          <cell r="AY190">
            <v>3.4981085059005</v>
          </cell>
          <cell r="AZ190">
            <v>2.46795813772988</v>
          </cell>
          <cell r="BA190">
            <v>-0.574300930930889</v>
          </cell>
          <cell r="BB190">
            <v>0.560537621009132</v>
          </cell>
          <cell r="BC190">
            <v>-0.601301451692876</v>
          </cell>
          <cell r="BD190">
            <v>0.554047984447294</v>
          </cell>
          <cell r="BE190">
            <v>1.32947581288832</v>
          </cell>
          <cell r="BF190">
            <v>2.22367338263906</v>
          </cell>
          <cell r="BG190">
            <v>2.50719159025641</v>
          </cell>
          <cell r="BH190">
            <v>2.56646710358595</v>
          </cell>
          <cell r="BI190">
            <v>3.34791165243379</v>
          </cell>
          <cell r="BJ190">
            <v>2.28533925970997</v>
          </cell>
          <cell r="BK190">
            <v>3.98989872122566</v>
          </cell>
          <cell r="BL190">
            <v>0.444975727942975</v>
          </cell>
          <cell r="BM190">
            <v>-3.2623552798092</v>
          </cell>
          <cell r="BN190">
            <v>4.00162734020424</v>
          </cell>
        </row>
        <row r="191">
          <cell r="A191" t="str">
            <v>Panama</v>
          </cell>
          <cell r="B191" t="str">
            <v>PAN</v>
          </cell>
          <cell r="C191" t="str">
            <v>GDP per capita growth (annual %)</v>
          </cell>
          <cell r="D191" t="str">
            <v>NY.GDP.PCAP.KD.ZG</v>
          </cell>
        </row>
        <row r="191">
          <cell r="F191">
            <v>7.68420264285857</v>
          </cell>
          <cell r="G191">
            <v>5.06458682780099</v>
          </cell>
          <cell r="H191">
            <v>5.34577318256677</v>
          </cell>
          <cell r="I191">
            <v>1.3688731907028</v>
          </cell>
          <cell r="J191">
            <v>5.97593651559323</v>
          </cell>
          <cell r="K191">
            <v>4.46897607036976</v>
          </cell>
          <cell r="L191">
            <v>5.43946740613002</v>
          </cell>
          <cell r="M191">
            <v>3.93123724178068</v>
          </cell>
          <cell r="N191">
            <v>5.37098577435134</v>
          </cell>
          <cell r="O191">
            <v>3.94571207979915</v>
          </cell>
          <cell r="P191">
            <v>6.54405284710775</v>
          </cell>
          <cell r="Q191">
            <v>1.67493915417967</v>
          </cell>
          <cell r="R191">
            <v>2.47011983627716</v>
          </cell>
          <cell r="S191">
            <v>-0.316186466352747</v>
          </cell>
          <cell r="T191">
            <v>-0.945871671036826</v>
          </cell>
          <cell r="U191">
            <v>-0.960136840048889</v>
          </cell>
          <cell r="V191">
            <v>-1.45917304231902</v>
          </cell>
          <cell r="W191">
            <v>7.07624129954694</v>
          </cell>
          <cell r="X191">
            <v>1.97805357895969</v>
          </cell>
          <cell r="Y191">
            <v>10.3874147049972</v>
          </cell>
          <cell r="Z191">
            <v>6.64768208187374</v>
          </cell>
          <cell r="AA191">
            <v>2.92103261735512</v>
          </cell>
          <cell r="AB191">
            <v>-6.65710172177825</v>
          </cell>
          <cell r="AC191">
            <v>0.415804116665555</v>
          </cell>
          <cell r="AD191">
            <v>2.63125358730483</v>
          </cell>
          <cell r="AE191">
            <v>1.31700931716962</v>
          </cell>
          <cell r="AF191">
            <v>-3.91662120563076</v>
          </cell>
          <cell r="AG191">
            <v>-15.2192488874028</v>
          </cell>
          <cell r="AH191">
            <v>-0.573082883219882</v>
          </cell>
          <cell r="AI191">
            <v>5.84500756143602</v>
          </cell>
          <cell r="AJ191">
            <v>7.1566116163779</v>
          </cell>
          <cell r="AK191">
            <v>5.9824098519927</v>
          </cell>
          <cell r="AL191">
            <v>3.30478867496804</v>
          </cell>
          <cell r="AM191">
            <v>0.760548239777648</v>
          </cell>
          <cell r="AN191">
            <v>-0.311457293710305</v>
          </cell>
          <cell r="AO191">
            <v>1.97212244458349</v>
          </cell>
          <cell r="AP191">
            <v>4.31170651970758</v>
          </cell>
          <cell r="AQ191">
            <v>5.18860242819328</v>
          </cell>
          <cell r="AR191">
            <v>1.85792165853445</v>
          </cell>
          <cell r="AS191">
            <v>0.710915778134975</v>
          </cell>
          <cell r="AT191">
            <v>-1.35632658018784</v>
          </cell>
          <cell r="AU191">
            <v>0.29590782176669</v>
          </cell>
          <cell r="AV191">
            <v>2.26167034851809</v>
          </cell>
          <cell r="AW191">
            <v>5.53894248851738</v>
          </cell>
          <cell r="AX191">
            <v>5.23215943612811</v>
          </cell>
          <cell r="AY191">
            <v>6.68387882043837</v>
          </cell>
          <cell r="AZ191">
            <v>9.97372352372119</v>
          </cell>
          <cell r="BA191">
            <v>7.90195601476114</v>
          </cell>
          <cell r="BB191">
            <v>-0.539360010591224</v>
          </cell>
          <cell r="BC191">
            <v>3.98387942722833</v>
          </cell>
          <cell r="BD191">
            <v>9.39793353170153</v>
          </cell>
          <cell r="BE191">
            <v>7.91098036547176</v>
          </cell>
          <cell r="BF191">
            <v>5.09696532229613</v>
          </cell>
          <cell r="BG191">
            <v>3.29282277011642</v>
          </cell>
          <cell r="BH191">
            <v>3.94283667607777</v>
          </cell>
          <cell r="BI191">
            <v>3.1704546922923</v>
          </cell>
          <cell r="BJ191">
            <v>3.79946356966315</v>
          </cell>
          <cell r="BK191">
            <v>1.9451034153082</v>
          </cell>
          <cell r="BL191">
            <v>1.2925362423348</v>
          </cell>
          <cell r="BM191">
            <v>-19.2442765608908</v>
          </cell>
          <cell r="BN191">
            <v>13.5770568197455</v>
          </cell>
        </row>
        <row r="192">
          <cell r="A192" t="str">
            <v>Peru</v>
          </cell>
          <cell r="B192" t="str">
            <v>PER</v>
          </cell>
          <cell r="C192" t="str">
            <v>GDP per capita growth (annual %)</v>
          </cell>
          <cell r="D192" t="str">
            <v>NY.GDP.PCAP.KD.ZG</v>
          </cell>
        </row>
        <row r="192">
          <cell r="F192">
            <v>4.35060840398225</v>
          </cell>
          <cell r="G192">
            <v>6.93526513655196</v>
          </cell>
          <cell r="H192">
            <v>1.37793841857778</v>
          </cell>
          <cell r="I192">
            <v>3.54267363939758</v>
          </cell>
          <cell r="J192">
            <v>2.66325399524125</v>
          </cell>
          <cell r="K192">
            <v>5.23429729610004</v>
          </cell>
          <cell r="L192">
            <v>0.992878494404792</v>
          </cell>
          <cell r="M192">
            <v>-2.58934277210561</v>
          </cell>
          <cell r="N192">
            <v>0.68914427391806</v>
          </cell>
          <cell r="O192">
            <v>0.547966440325666</v>
          </cell>
          <cell r="P192">
            <v>1.74396229223181</v>
          </cell>
          <cell r="Q192">
            <v>0.672027575366755</v>
          </cell>
          <cell r="R192">
            <v>3.412801006704</v>
          </cell>
          <cell r="S192">
            <v>6.46433076753769</v>
          </cell>
          <cell r="T192">
            <v>1.54413056474303</v>
          </cell>
          <cell r="U192">
            <v>-1.20345361479288</v>
          </cell>
          <cell r="V192">
            <v>-2.24173371769312</v>
          </cell>
          <cell r="W192">
            <v>-5.12336847802906</v>
          </cell>
          <cell r="X192">
            <v>1.47566509786922</v>
          </cell>
          <cell r="Y192">
            <v>3.32174739229838</v>
          </cell>
          <cell r="Z192">
            <v>2.98277945111896</v>
          </cell>
          <cell r="AA192">
            <v>-2.61081478592267</v>
          </cell>
          <cell r="AB192">
            <v>-12.5187171077346</v>
          </cell>
          <cell r="AC192">
            <v>1.20167894352035</v>
          </cell>
          <cell r="AD192">
            <v>-0.277751875659433</v>
          </cell>
          <cell r="AE192">
            <v>6.95127343398055</v>
          </cell>
          <cell r="AF192">
            <v>7.28198789275127</v>
          </cell>
          <cell r="AG192">
            <v>-11.4198696950976</v>
          </cell>
          <cell r="AH192">
            <v>-14.1812095827164</v>
          </cell>
          <cell r="AI192">
            <v>-6.95098002526341</v>
          </cell>
          <cell r="AJ192">
            <v>0.172594018887324</v>
          </cell>
          <cell r="AK192">
            <v>-2.46518449622796</v>
          </cell>
          <cell r="AL192">
            <v>3.25942240934165</v>
          </cell>
          <cell r="AM192">
            <v>10.2211545728344</v>
          </cell>
          <cell r="AN192">
            <v>5.43211540779369</v>
          </cell>
          <cell r="AO192">
            <v>0.910849821276599</v>
          </cell>
          <cell r="AP192">
            <v>4.54615738181367</v>
          </cell>
          <cell r="AQ192">
            <v>-2.12729704471192</v>
          </cell>
          <cell r="AR192">
            <v>-0.140575834267338</v>
          </cell>
          <cell r="AS192">
            <v>1.21314361657035</v>
          </cell>
          <cell r="AT192">
            <v>-0.656177992854637</v>
          </cell>
          <cell r="AU192">
            <v>4.2796705712887</v>
          </cell>
          <cell r="AV192">
            <v>3.13276933636102</v>
          </cell>
          <cell r="AW192">
            <v>4.00069540728281</v>
          </cell>
          <cell r="AX192">
            <v>5.36236905592543</v>
          </cell>
          <cell r="AY192">
            <v>6.62620063933494</v>
          </cell>
          <cell r="AZ192">
            <v>7.63365404001507</v>
          </cell>
          <cell r="BA192">
            <v>8.25060456444702</v>
          </cell>
          <cell r="BB192">
            <v>0.287054626197119</v>
          </cell>
          <cell r="BC192">
            <v>7.45536629325547</v>
          </cell>
          <cell r="BD192">
            <v>5.46742070674885</v>
          </cell>
          <cell r="BE192">
            <v>5.26750729775631</v>
          </cell>
          <cell r="BF192">
            <v>4.90258260411305</v>
          </cell>
          <cell r="BG192">
            <v>1.30565751190883</v>
          </cell>
          <cell r="BH192">
            <v>1.96334440822348</v>
          </cell>
          <cell r="BI192">
            <v>2.42290485450216</v>
          </cell>
          <cell r="BJ192">
            <v>0.829126308957157</v>
          </cell>
          <cell r="BK192">
            <v>2.19813960758187</v>
          </cell>
          <cell r="BL192">
            <v>0.601543694395318</v>
          </cell>
          <cell r="BM192">
            <v>-12.198762011764</v>
          </cell>
          <cell r="BN192">
            <v>12.0326134452937</v>
          </cell>
        </row>
        <row r="193">
          <cell r="A193" t="str">
            <v>Philippines</v>
          </cell>
          <cell r="B193" t="str">
            <v>PHL</v>
          </cell>
          <cell r="C193" t="str">
            <v>GDP per capita growth (annual %)</v>
          </cell>
          <cell r="D193" t="str">
            <v>NY.GDP.PCAP.KD.ZG</v>
          </cell>
        </row>
        <row r="193">
          <cell r="F193">
            <v>2.22699204498191</v>
          </cell>
          <cell r="G193">
            <v>1.42467702979199</v>
          </cell>
          <cell r="H193">
            <v>3.56636396587666</v>
          </cell>
          <cell r="I193">
            <v>0.137175976383475</v>
          </cell>
          <cell r="J193">
            <v>2.10290729579199</v>
          </cell>
          <cell r="K193">
            <v>1.31365073670526</v>
          </cell>
          <cell r="L193">
            <v>2.1459053037596</v>
          </cell>
          <cell r="M193">
            <v>2.01949054426551</v>
          </cell>
          <cell r="N193">
            <v>1.70673775426935</v>
          </cell>
          <cell r="O193">
            <v>0.746288568811181</v>
          </cell>
          <cell r="P193">
            <v>2.39722999016799</v>
          </cell>
          <cell r="Q193">
            <v>2.44534589636758</v>
          </cell>
          <cell r="R193">
            <v>5.71737494909878</v>
          </cell>
          <cell r="S193">
            <v>0.50611997006169</v>
          </cell>
          <cell r="T193">
            <v>2.53553245841316</v>
          </cell>
          <cell r="U193">
            <v>5.80330919088617</v>
          </cell>
          <cell r="V193">
            <v>2.70124871702045</v>
          </cell>
          <cell r="W193">
            <v>2.35587129027847</v>
          </cell>
          <cell r="X193">
            <v>2.75089971558245</v>
          </cell>
          <cell r="Y193">
            <v>2.36198460594956</v>
          </cell>
          <cell r="Z193">
            <v>0.627846673644243</v>
          </cell>
          <cell r="AA193">
            <v>0.898348526350517</v>
          </cell>
          <cell r="AB193">
            <v>-0.84892503553337</v>
          </cell>
          <cell r="AC193">
            <v>-9.53489715983528</v>
          </cell>
          <cell r="AD193">
            <v>-9.34461359830394</v>
          </cell>
          <cell r="AE193">
            <v>0.763950252646396</v>
          </cell>
          <cell r="AF193">
            <v>1.61262876459161</v>
          </cell>
          <cell r="AG193">
            <v>3.91828491713844</v>
          </cell>
          <cell r="AH193">
            <v>3.46377037414737</v>
          </cell>
          <cell r="AI193">
            <v>0.493911372400405</v>
          </cell>
          <cell r="AJ193">
            <v>-2.88350260401229</v>
          </cell>
          <cell r="AK193">
            <v>-1.99989371599789</v>
          </cell>
          <cell r="AL193">
            <v>-0.232922860042649</v>
          </cell>
          <cell r="AM193">
            <v>1.94431861822409</v>
          </cell>
          <cell r="AN193">
            <v>2.22153313325644</v>
          </cell>
          <cell r="AO193">
            <v>3.4620082835323</v>
          </cell>
          <cell r="AP193">
            <v>2.83996627568388</v>
          </cell>
          <cell r="AQ193">
            <v>-2.70057670967687</v>
          </cell>
          <cell r="AR193">
            <v>1.10702137857317</v>
          </cell>
          <cell r="AS193">
            <v>2.152993475923</v>
          </cell>
          <cell r="AT193">
            <v>0.874874017071448</v>
          </cell>
          <cell r="AU193">
            <v>1.55896506582521</v>
          </cell>
          <cell r="AV193">
            <v>2.95269151480461</v>
          </cell>
          <cell r="AW193">
            <v>4.48267655187857</v>
          </cell>
          <cell r="AX193">
            <v>2.97837093996316</v>
          </cell>
          <cell r="AY193">
            <v>3.44417449622669</v>
          </cell>
          <cell r="AZ193">
            <v>4.71214054060847</v>
          </cell>
          <cell r="BA193">
            <v>2.62670313343844</v>
          </cell>
          <cell r="BB193">
            <v>-0.211698992148555</v>
          </cell>
          <cell r="BC193">
            <v>5.56100079140573</v>
          </cell>
          <cell r="BD193">
            <v>2.11592682940143</v>
          </cell>
          <cell r="BE193">
            <v>5.09072707021213</v>
          </cell>
          <cell r="BF193">
            <v>4.95941474355439</v>
          </cell>
          <cell r="BG193">
            <v>4.61111379470742</v>
          </cell>
          <cell r="BH193">
            <v>4.68187850527262</v>
          </cell>
          <cell r="BI193">
            <v>5.54671238504723</v>
          </cell>
          <cell r="BJ193">
            <v>5.39665310602237</v>
          </cell>
          <cell r="BK193">
            <v>4.86730872957612</v>
          </cell>
          <cell r="BL193">
            <v>4.68037644664659</v>
          </cell>
          <cell r="BM193">
            <v>-10.7275099033107</v>
          </cell>
          <cell r="BN193">
            <v>4.307868800151</v>
          </cell>
        </row>
        <row r="194">
          <cell r="A194" t="str">
            <v>Palau</v>
          </cell>
          <cell r="B194" t="str">
            <v>PLW</v>
          </cell>
          <cell r="C194" t="str">
            <v>GDP per capita growth (annual %)</v>
          </cell>
          <cell r="D194" t="str">
            <v>NY.GDP.PCAP.KD.ZG</v>
          </cell>
        </row>
        <row r="194">
          <cell r="AT194">
            <v>4.87012909541606</v>
          </cell>
          <cell r="AU194">
            <v>2.25050437870064</v>
          </cell>
          <cell r="AV194">
            <v>-4.09344705673016</v>
          </cell>
          <cell r="AW194">
            <v>4.59733507334489</v>
          </cell>
          <cell r="AX194">
            <v>4.36447899928216</v>
          </cell>
          <cell r="AY194">
            <v>0.81221520637304</v>
          </cell>
          <cell r="AZ194">
            <v>4.07658096454549</v>
          </cell>
          <cell r="BA194">
            <v>-3.51056451364764</v>
          </cell>
          <cell r="BB194">
            <v>-4.455689529838</v>
          </cell>
          <cell r="BC194">
            <v>2.09158683164023</v>
          </cell>
          <cell r="BD194">
            <v>7.92193863977835</v>
          </cell>
          <cell r="BE194">
            <v>2.3240860559405</v>
          </cell>
          <cell r="BF194">
            <v>-3.2116804364224</v>
          </cell>
          <cell r="BG194">
            <v>6.16118699726952</v>
          </cell>
          <cell r="BH194">
            <v>7.29555558154047</v>
          </cell>
          <cell r="BI194">
            <v>-0.382254656394181</v>
          </cell>
          <cell r="BJ194">
            <v>-3.77798662719752</v>
          </cell>
          <cell r="BK194">
            <v>-0.676091287518872</v>
          </cell>
          <cell r="BL194">
            <v>-2.38673482560449</v>
          </cell>
          <cell r="BM194">
            <v>-10.1914249609702</v>
          </cell>
        </row>
        <row r="195">
          <cell r="A195" t="str">
            <v>Papua New Guinea</v>
          </cell>
          <cell r="B195" t="str">
            <v>PNG</v>
          </cell>
          <cell r="C195" t="str">
            <v>GDP per capita growth (annual %)</v>
          </cell>
          <cell r="D195" t="str">
            <v>NY.GDP.PCAP.KD.ZG</v>
          </cell>
        </row>
        <row r="195">
          <cell r="F195">
            <v>4.27692116837139</v>
          </cell>
          <cell r="G195">
            <v>4.40615377559462</v>
          </cell>
          <cell r="H195">
            <v>2.08375566946482</v>
          </cell>
          <cell r="I195">
            <v>6.41704661937619</v>
          </cell>
          <cell r="J195">
            <v>7.99640798549912</v>
          </cell>
          <cell r="K195">
            <v>3.55347732003359</v>
          </cell>
          <cell r="L195">
            <v>1.78063239239243</v>
          </cell>
          <cell r="M195">
            <v>2.00986177831983</v>
          </cell>
          <cell r="N195">
            <v>5.79764500528303</v>
          </cell>
          <cell r="O195">
            <v>8.28087728587489</v>
          </cell>
          <cell r="P195">
            <v>3.81865866640439</v>
          </cell>
          <cell r="Q195">
            <v>3.15949056873355</v>
          </cell>
          <cell r="R195">
            <v>3.99671879529848</v>
          </cell>
          <cell r="S195">
            <v>0.136597999434841</v>
          </cell>
          <cell r="T195">
            <v>-3.30720231645041</v>
          </cell>
          <cell r="U195">
            <v>-5.78529544179443</v>
          </cell>
          <cell r="V195">
            <v>-1.69353808812524</v>
          </cell>
          <cell r="W195">
            <v>5.79513474067868</v>
          </cell>
          <cell r="X195">
            <v>-0.786893206658888</v>
          </cell>
          <cell r="Y195">
            <v>-4.85079912676089</v>
          </cell>
          <cell r="Z195">
            <v>-2.9090722776364</v>
          </cell>
          <cell r="AA195">
            <v>-2.32031043444907</v>
          </cell>
          <cell r="AB195">
            <v>0.476910582273973</v>
          </cell>
          <cell r="AC195">
            <v>-2.97270335701864</v>
          </cell>
          <cell r="AD195">
            <v>1.32255028240979</v>
          </cell>
          <cell r="AE195">
            <v>2.05536156706071</v>
          </cell>
          <cell r="AF195">
            <v>0.230880961295327</v>
          </cell>
          <cell r="AG195">
            <v>0.412253023781446</v>
          </cell>
          <cell r="AH195">
            <v>-3.77475067063455</v>
          </cell>
          <cell r="AI195">
            <v>-5.29925619957878</v>
          </cell>
          <cell r="AJ195">
            <v>7.00384717021132</v>
          </cell>
          <cell r="AK195">
            <v>11.2437384825411</v>
          </cell>
          <cell r="AL195">
            <v>15.5073074709782</v>
          </cell>
          <cell r="AM195">
            <v>3.50333394953259</v>
          </cell>
          <cell r="AN195">
            <v>-5.57534244871547</v>
          </cell>
          <cell r="AO195">
            <v>5.15512557479794</v>
          </cell>
          <cell r="AP195">
            <v>-6.23989792714268</v>
          </cell>
          <cell r="AQ195">
            <v>-6.09885300353704</v>
          </cell>
          <cell r="AR195">
            <v>-0.539282790087029</v>
          </cell>
          <cell r="AS195">
            <v>-4.68626066011359</v>
          </cell>
          <cell r="AT195">
            <v>-2.24498467218365</v>
          </cell>
          <cell r="AU195">
            <v>-2.18881799922804</v>
          </cell>
          <cell r="AV195">
            <v>0.116068952616487</v>
          </cell>
          <cell r="AW195">
            <v>0.605580053869986</v>
          </cell>
          <cell r="AX195">
            <v>4.04177006211155</v>
          </cell>
          <cell r="AY195">
            <v>2.99962143158339</v>
          </cell>
          <cell r="AZ195">
            <v>5.25600281692422</v>
          </cell>
          <cell r="BA195">
            <v>-2.69317596012894</v>
          </cell>
          <cell r="BB195">
            <v>4.28056931559291</v>
          </cell>
          <cell r="BC195">
            <v>7.63171106401101</v>
          </cell>
          <cell r="BD195">
            <v>-1.08022983205601</v>
          </cell>
          <cell r="BE195">
            <v>2.47912501452259</v>
          </cell>
          <cell r="BF195">
            <v>1.72688840153552</v>
          </cell>
          <cell r="BG195">
            <v>11.281320334337</v>
          </cell>
          <cell r="BH195">
            <v>4.46146503356071</v>
          </cell>
          <cell r="BI195">
            <v>3.3981627986184</v>
          </cell>
          <cell r="BJ195">
            <v>1.49445565230526</v>
          </cell>
          <cell r="BK195">
            <v>-2.22916792257401</v>
          </cell>
          <cell r="BL195">
            <v>2.45900694715215</v>
          </cell>
          <cell r="BM195">
            <v>-5.34336337494933</v>
          </cell>
          <cell r="BN195">
            <v>-0.414218382378337</v>
          </cell>
        </row>
        <row r="196">
          <cell r="A196" t="str">
            <v>Poland</v>
          </cell>
          <cell r="B196" t="str">
            <v>POL</v>
          </cell>
          <cell r="C196" t="str">
            <v>GDP per capita growth (annual %)</v>
          </cell>
          <cell r="D196" t="str">
            <v>NY.GDP.PCAP.KD.ZG</v>
          </cell>
        </row>
        <row r="196">
          <cell r="AJ196">
            <v>-7.34479099275339</v>
          </cell>
          <cell r="AK196">
            <v>2.20106584978102</v>
          </cell>
          <cell r="AL196">
            <v>3.47468276609627</v>
          </cell>
          <cell r="AM196">
            <v>5.07085551995934</v>
          </cell>
          <cell r="AN196">
            <v>6.95760301575365</v>
          </cell>
          <cell r="AO196">
            <v>6.03468979259225</v>
          </cell>
          <cell r="AP196">
            <v>6.37940932553195</v>
          </cell>
          <cell r="AQ196">
            <v>4.60322536229015</v>
          </cell>
          <cell r="AR196">
            <v>4.66351506333031</v>
          </cell>
          <cell r="AS196">
            <v>5.65871550618272</v>
          </cell>
          <cell r="AT196">
            <v>1.2864162949012</v>
          </cell>
          <cell r="AU196">
            <v>2.0831729435766</v>
          </cell>
          <cell r="AV196">
            <v>3.56827370272667</v>
          </cell>
          <cell r="AW196">
            <v>5.04427189104165</v>
          </cell>
          <cell r="AX196">
            <v>3.55234990388493</v>
          </cell>
          <cell r="AY196">
            <v>6.19841529972236</v>
          </cell>
          <cell r="AZ196">
            <v>7.11969904145823</v>
          </cell>
          <cell r="BA196">
            <v>4.18575941338179</v>
          </cell>
          <cell r="BB196">
            <v>2.76251923864919</v>
          </cell>
          <cell r="BC196">
            <v>4.03723719489624</v>
          </cell>
          <cell r="BD196">
            <v>4.70132290342329</v>
          </cell>
          <cell r="BE196">
            <v>1.32513854853551</v>
          </cell>
          <cell r="BF196">
            <v>1.18682133968966</v>
          </cell>
          <cell r="BG196">
            <v>3.45598564847825</v>
          </cell>
          <cell r="BH196">
            <v>4.30581423680569</v>
          </cell>
          <cell r="BI196">
            <v>3.1860709143334</v>
          </cell>
          <cell r="BJ196">
            <v>4.81757385257684</v>
          </cell>
          <cell r="BK196">
            <v>5.35391420222633</v>
          </cell>
          <cell r="BL196">
            <v>4.77053944228503</v>
          </cell>
          <cell r="BM196">
            <v>-2.3698949255717</v>
          </cell>
          <cell r="BN196">
            <v>6.06294088181588</v>
          </cell>
        </row>
        <row r="197">
          <cell r="A197" t="str">
            <v>Pre-demographic dividend</v>
          </cell>
          <cell r="B197" t="str">
            <v>PRE</v>
          </cell>
          <cell r="C197" t="str">
            <v>GDP per capita growth (annual %)</v>
          </cell>
          <cell r="D197" t="str">
            <v>NY.GDP.PCAP.KD.ZG</v>
          </cell>
        </row>
        <row r="197">
          <cell r="F197">
            <v>-3.02923542469232</v>
          </cell>
          <cell r="G197">
            <v>3.78980146584256</v>
          </cell>
          <cell r="H197">
            <v>3.23632960807214</v>
          </cell>
          <cell r="I197">
            <v>1.47591952889508</v>
          </cell>
          <cell r="J197">
            <v>1.68402014249034</v>
          </cell>
          <cell r="K197">
            <v>-2.48389965892905</v>
          </cell>
          <cell r="L197">
            <v>-8.73916830199443</v>
          </cell>
          <cell r="M197">
            <v>-0.126560712197062</v>
          </cell>
          <cell r="N197">
            <v>8.90648281575078</v>
          </cell>
          <cell r="O197">
            <v>9.43142117936604</v>
          </cell>
          <cell r="P197">
            <v>6.69702863650721</v>
          </cell>
          <cell r="Q197">
            <v>0.305086027652408</v>
          </cell>
          <cell r="R197">
            <v>1.41455258303489</v>
          </cell>
          <cell r="S197">
            <v>5.86467491727738</v>
          </cell>
          <cell r="T197">
            <v>-2.90677125230992</v>
          </cell>
          <cell r="U197">
            <v>4.36182485752443</v>
          </cell>
          <cell r="V197">
            <v>1.86428116043665</v>
          </cell>
          <cell r="W197">
            <v>-3.55497799982335</v>
          </cell>
          <cell r="X197">
            <v>2.57367025571406</v>
          </cell>
          <cell r="Y197">
            <v>1.42611862849769</v>
          </cell>
          <cell r="Z197">
            <v>-6.44689324183467</v>
          </cell>
          <cell r="AA197">
            <v>-3.62484089386047</v>
          </cell>
          <cell r="AB197">
            <v>-7.20176009152684</v>
          </cell>
          <cell r="AC197">
            <v>-2.27436964859045</v>
          </cell>
          <cell r="AD197">
            <v>0.742508208490136</v>
          </cell>
          <cell r="AE197">
            <v>-0.00232691727880763</v>
          </cell>
          <cell r="AF197">
            <v>1.48929677252248</v>
          </cell>
          <cell r="AG197">
            <v>0.856474084943827</v>
          </cell>
          <cell r="AH197">
            <v>-0.883760358275325</v>
          </cell>
          <cell r="AI197">
            <v>5.39720206500829</v>
          </cell>
          <cell r="AJ197">
            <v>-10.6598237509154</v>
          </cell>
          <cell r="AK197">
            <v>-0.270169555071192</v>
          </cell>
          <cell r="AL197">
            <v>-3.12860484998319</v>
          </cell>
          <cell r="AM197">
            <v>-2.76582348728121</v>
          </cell>
          <cell r="AN197">
            <v>0.251116022797476</v>
          </cell>
          <cell r="AO197">
            <v>2.72416164118849</v>
          </cell>
          <cell r="AP197">
            <v>3.86219107620509</v>
          </cell>
          <cell r="AQ197">
            <v>4.05579035722663</v>
          </cell>
          <cell r="AR197">
            <v>1.47798479664112</v>
          </cell>
          <cell r="AS197">
            <v>2.66579993206571</v>
          </cell>
          <cell r="AT197">
            <v>1.66401109617421</v>
          </cell>
          <cell r="AU197">
            <v>2.67648908822065</v>
          </cell>
          <cell r="AV197">
            <v>-3.38591434131791</v>
          </cell>
          <cell r="AW197">
            <v>8.56386310888873</v>
          </cell>
          <cell r="AX197">
            <v>2.96395732620958</v>
          </cell>
          <cell r="AY197">
            <v>3.26419959966179</v>
          </cell>
          <cell r="AZ197">
            <v>3.09008550912834</v>
          </cell>
          <cell r="BA197">
            <v>3.32947639683185</v>
          </cell>
          <cell r="BB197">
            <v>1.69260596360014</v>
          </cell>
          <cell r="BC197">
            <v>3.48754781249107</v>
          </cell>
          <cell r="BD197">
            <v>1.05262206456203</v>
          </cell>
          <cell r="BE197">
            <v>0.547485248934578</v>
          </cell>
          <cell r="BF197">
            <v>2.76570736679589</v>
          </cell>
          <cell r="BG197">
            <v>2.08013849225104</v>
          </cell>
          <cell r="BH197">
            <v>0.304495179552717</v>
          </cell>
          <cell r="BI197">
            <v>-0.411612244490755</v>
          </cell>
          <cell r="BJ197">
            <v>-1.2089641772432</v>
          </cell>
          <cell r="BK197">
            <v>-0.24758334317049</v>
          </cell>
          <cell r="BL197">
            <v>0.412166518372217</v>
          </cell>
          <cell r="BM197">
            <v>-5.04543074931546</v>
          </cell>
          <cell r="BN197">
            <v>0.756300910097906</v>
          </cell>
        </row>
        <row r="198">
          <cell r="A198" t="str">
            <v>Puerto Rico</v>
          </cell>
          <cell r="B198" t="str">
            <v>PRI</v>
          </cell>
          <cell r="C198" t="str">
            <v>GDP per capita growth (annual %)</v>
          </cell>
          <cell r="D198" t="str">
            <v>NY.GDP.PCAP.KD.ZG</v>
          </cell>
        </row>
        <row r="198">
          <cell r="F198">
            <v>5.18069147674503</v>
          </cell>
          <cell r="G198">
            <v>6.08639851899879</v>
          </cell>
          <cell r="H198">
            <v>6.29940580308188</v>
          </cell>
          <cell r="I198">
            <v>4.98448171777204</v>
          </cell>
          <cell r="J198">
            <v>7.5236604403519</v>
          </cell>
          <cell r="K198">
            <v>6.22983698491788</v>
          </cell>
          <cell r="L198">
            <v>5.39296609864066</v>
          </cell>
          <cell r="M198">
            <v>4.53285162360532</v>
          </cell>
          <cell r="N198">
            <v>8.47526144925288</v>
          </cell>
          <cell r="O198">
            <v>7.04792915967258</v>
          </cell>
          <cell r="P198">
            <v>4.66379547545893</v>
          </cell>
          <cell r="Q198">
            <v>5.07876354274231</v>
          </cell>
          <cell r="R198">
            <v>4.07192333883944</v>
          </cell>
          <cell r="S198">
            <v>0.798560594447522</v>
          </cell>
          <cell r="T198">
            <v>-2.46962901267381</v>
          </cell>
          <cell r="U198">
            <v>4.50297711843204</v>
          </cell>
          <cell r="V198">
            <v>4.41268237439472</v>
          </cell>
          <cell r="W198">
            <v>5.54017276261982</v>
          </cell>
          <cell r="X198">
            <v>6.58980534026806</v>
          </cell>
          <cell r="Y198">
            <v>3.01075218735778</v>
          </cell>
          <cell r="Z198">
            <v>0.00774661567972146</v>
          </cell>
          <cell r="AA198">
            <v>-2.60494858258789</v>
          </cell>
          <cell r="AB198">
            <v>-3.33547311715164</v>
          </cell>
          <cell r="AC198">
            <v>4.8817499168136</v>
          </cell>
          <cell r="AD198">
            <v>2.0957763451221</v>
          </cell>
          <cell r="AE198">
            <v>3.97505652514319</v>
          </cell>
          <cell r="AF198">
            <v>4.77653392443467</v>
          </cell>
          <cell r="AG198">
            <v>4.91151314946403</v>
          </cell>
          <cell r="AH198">
            <v>3.38995121079657</v>
          </cell>
          <cell r="AI198">
            <v>-3.70170811331964</v>
          </cell>
          <cell r="AJ198">
            <v>1.58322781437035</v>
          </cell>
          <cell r="AK198">
            <v>3.89131652368016</v>
          </cell>
          <cell r="AL198">
            <v>3.76693625696807</v>
          </cell>
          <cell r="AM198">
            <v>3.22267937296333</v>
          </cell>
          <cell r="AN198">
            <v>3.5876639097802</v>
          </cell>
          <cell r="AO198">
            <v>1.17230268748033</v>
          </cell>
          <cell r="AP198">
            <v>3.90993880044685</v>
          </cell>
          <cell r="AQ198">
            <v>4.92588687442171</v>
          </cell>
          <cell r="AR198">
            <v>4.8633173310255</v>
          </cell>
          <cell r="AS198">
            <v>2.98675151003449</v>
          </cell>
          <cell r="AT198">
            <v>6.08604915442865</v>
          </cell>
          <cell r="AU198">
            <v>0.786424269555724</v>
          </cell>
          <cell r="AV198">
            <v>-0.00918394326021144</v>
          </cell>
          <cell r="AW198">
            <v>8.72642635726375</v>
          </cell>
          <cell r="AX198">
            <v>-1.84546036881601</v>
          </cell>
          <cell r="AY198">
            <v>-0.991029990749496</v>
          </cell>
          <cell r="AZ198">
            <v>-0.582297438193464</v>
          </cell>
          <cell r="BA198">
            <v>-1.26658345345041</v>
          </cell>
          <cell r="BB198">
            <v>-1.41621087876773</v>
          </cell>
          <cell r="BC198">
            <v>0.0921020717791237</v>
          </cell>
          <cell r="BD198">
            <v>0.800573059973473</v>
          </cell>
          <cell r="BE198">
            <v>1.24696939039634</v>
          </cell>
          <cell r="BF198">
            <v>0.842159017658133</v>
          </cell>
          <cell r="BG198">
            <v>0.436573539062252</v>
          </cell>
          <cell r="BH198">
            <v>0.706704568897791</v>
          </cell>
          <cell r="BI198">
            <v>0.666133347916414</v>
          </cell>
          <cell r="BJ198">
            <v>-0.509099448693803</v>
          </cell>
          <cell r="BK198">
            <v>-0.18737030505585</v>
          </cell>
          <cell r="BL198">
            <v>1.47401058298671</v>
          </cell>
          <cell r="BM198">
            <v>-6.47573252999169</v>
          </cell>
        </row>
        <row r="199">
          <cell r="A199" t="str">
            <v>Korea, Dem. People's Rep.</v>
          </cell>
          <cell r="B199" t="str">
            <v>PRK</v>
          </cell>
          <cell r="C199" t="str">
            <v>GDP per capita growth (annual %)</v>
          </cell>
          <cell r="D199" t="str">
            <v>NY.GDP.PCAP.KD.ZG</v>
          </cell>
        </row>
        <row r="200">
          <cell r="A200" t="str">
            <v>Portugal</v>
          </cell>
          <cell r="B200" t="str">
            <v>PRT</v>
          </cell>
          <cell r="C200" t="str">
            <v>GDP per capita growth (annual %)</v>
          </cell>
          <cell r="D200" t="str">
            <v>NY.GDP.PCAP.KD.ZG</v>
          </cell>
        </row>
        <row r="200">
          <cell r="F200">
            <v>4.68866854694605</v>
          </cell>
          <cell r="G200">
            <v>5.847863243365</v>
          </cell>
          <cell r="H200">
            <v>5.44729290567625</v>
          </cell>
          <cell r="I200">
            <v>6.25179936615439</v>
          </cell>
          <cell r="J200">
            <v>7.90812760757153</v>
          </cell>
          <cell r="K200">
            <v>4.86574897554202</v>
          </cell>
          <cell r="L200">
            <v>8.22880539130276</v>
          </cell>
          <cell r="M200">
            <v>9.34210183782902</v>
          </cell>
          <cell r="N200">
            <v>3.04129305411678</v>
          </cell>
          <cell r="O200">
            <v>13.615093296247</v>
          </cell>
          <cell r="P200">
            <v>7.08408546924572</v>
          </cell>
          <cell r="Q200">
            <v>8.18247964638188</v>
          </cell>
          <cell r="R200">
            <v>11.1662804487481</v>
          </cell>
          <cell r="S200">
            <v>-0.258166202311969</v>
          </cell>
          <cell r="T200">
            <v>-7.914607369515</v>
          </cell>
          <cell r="U200">
            <v>3.90271267392397</v>
          </cell>
          <cell r="V200">
            <v>4.48728789500403</v>
          </cell>
          <cell r="W200">
            <v>1.7125897264003</v>
          </cell>
          <cell r="X200">
            <v>4.51254338265572</v>
          </cell>
          <cell r="Y200">
            <v>3.46437111345503</v>
          </cell>
          <cell r="Z200">
            <v>0.740802197329813</v>
          </cell>
          <cell r="AA200">
            <v>1.51289339666386</v>
          </cell>
          <cell r="AB200">
            <v>-0.635202610928118</v>
          </cell>
          <cell r="AC200">
            <v>-2.25657807607266</v>
          </cell>
          <cell r="AD200">
            <v>2.5266049361</v>
          </cell>
          <cell r="AE200">
            <v>4.04627862989935</v>
          </cell>
          <cell r="AF200">
            <v>6.41006293047801</v>
          </cell>
          <cell r="AG200">
            <v>7.60090345870243</v>
          </cell>
          <cell r="AH200">
            <v>6.59607129817712</v>
          </cell>
          <cell r="AI200">
            <v>4.17732841718288</v>
          </cell>
          <cell r="AJ200">
            <v>4.60903356054186</v>
          </cell>
          <cell r="AK200">
            <v>1.16810329689687</v>
          </cell>
          <cell r="AL200">
            <v>-2.16302061239932</v>
          </cell>
          <cell r="AM200">
            <v>0.693517391361567</v>
          </cell>
          <cell r="AN200">
            <v>3.92237359793415</v>
          </cell>
          <cell r="AO200">
            <v>3.11580576632078</v>
          </cell>
          <cell r="AP200">
            <v>3.93579795726534</v>
          </cell>
          <cell r="AQ200">
            <v>4.27961105657207</v>
          </cell>
          <cell r="AR200">
            <v>3.32050925889928</v>
          </cell>
          <cell r="AS200">
            <v>3.08905404795144</v>
          </cell>
          <cell r="AT200">
            <v>1.2272634226527</v>
          </cell>
          <cell r="AU200">
            <v>0.220542488198603</v>
          </cell>
          <cell r="AV200">
            <v>-1.30174208592079</v>
          </cell>
          <cell r="AW200">
            <v>1.54562010216144</v>
          </cell>
          <cell r="AX200">
            <v>0.595038718090478</v>
          </cell>
          <cell r="AY200">
            <v>1.44193641296673</v>
          </cell>
          <cell r="AZ200">
            <v>2.30555211277161</v>
          </cell>
          <cell r="BA200">
            <v>0.174700554936223</v>
          </cell>
          <cell r="BB200">
            <v>-3.21438996722308</v>
          </cell>
          <cell r="BC200">
            <v>1.69092841483231</v>
          </cell>
          <cell r="BD200">
            <v>-1.55146831672478</v>
          </cell>
          <cell r="BE200">
            <v>-3.66753141566937</v>
          </cell>
          <cell r="BF200">
            <v>-0.377398248791067</v>
          </cell>
          <cell r="BG200">
            <v>1.33711996744654</v>
          </cell>
          <cell r="BH200">
            <v>2.2144828853083</v>
          </cell>
          <cell r="BI200">
            <v>2.34182321593775</v>
          </cell>
          <cell r="BJ200">
            <v>3.75909438887767</v>
          </cell>
          <cell r="BK200">
            <v>3.01412372965098</v>
          </cell>
          <cell r="BL200">
            <v>2.6583920933403</v>
          </cell>
          <cell r="BM200">
            <v>-8.53864531975661</v>
          </cell>
          <cell r="BN200">
            <v>4.85736102005781</v>
          </cell>
        </row>
        <row r="201">
          <cell r="A201" t="str">
            <v>Paraguay</v>
          </cell>
          <cell r="B201" t="str">
            <v>PRY</v>
          </cell>
          <cell r="C201" t="str">
            <v>GDP per capita growth (annual %)</v>
          </cell>
          <cell r="D201" t="str">
            <v>NY.GDP.PCAP.KD.ZG</v>
          </cell>
        </row>
        <row r="201">
          <cell r="F201">
            <v>4.1348987472514</v>
          </cell>
          <cell r="G201">
            <v>0.617054023698785</v>
          </cell>
          <cell r="H201">
            <v>1.98293673587611</v>
          </cell>
          <cell r="I201">
            <v>1.49171671352548</v>
          </cell>
          <cell r="J201">
            <v>3.39509750195734</v>
          </cell>
          <cell r="K201">
            <v>-0.679704555075375</v>
          </cell>
          <cell r="L201">
            <v>6.28847780243889</v>
          </cell>
          <cell r="M201">
            <v>1.81030660648291</v>
          </cell>
          <cell r="N201">
            <v>2.03437820636331</v>
          </cell>
          <cell r="O201">
            <v>2.93625412539748</v>
          </cell>
          <cell r="P201">
            <v>2.9944592295472</v>
          </cell>
          <cell r="Q201">
            <v>4.11564940974579</v>
          </cell>
          <cell r="R201">
            <v>4.79036888509393</v>
          </cell>
          <cell r="S201">
            <v>5.8191080503554</v>
          </cell>
          <cell r="T201">
            <v>4.27151217290887</v>
          </cell>
          <cell r="U201">
            <v>4.87216785201238</v>
          </cell>
          <cell r="V201">
            <v>8.68966768725102</v>
          </cell>
          <cell r="W201">
            <v>9.14477036497048</v>
          </cell>
          <cell r="X201">
            <v>8.90327550669122</v>
          </cell>
          <cell r="Y201">
            <v>8.67583165123031</v>
          </cell>
          <cell r="Z201">
            <v>6.12525427667774</v>
          </cell>
          <cell r="AA201">
            <v>-4.20284649794215</v>
          </cell>
          <cell r="AB201">
            <v>-5.83153124193377</v>
          </cell>
          <cell r="AC201">
            <v>-0.141331001873752</v>
          </cell>
          <cell r="AD201">
            <v>1.53970190178508</v>
          </cell>
          <cell r="AE201">
            <v>1.9996856163296</v>
          </cell>
          <cell r="AF201">
            <v>4.57877125056108</v>
          </cell>
          <cell r="AG201">
            <v>3.00516467138119</v>
          </cell>
          <cell r="AH201">
            <v>4.05618839146416</v>
          </cell>
          <cell r="AI201">
            <v>1.38628924525841</v>
          </cell>
          <cell r="AJ201">
            <v>0.844793145755432</v>
          </cell>
          <cell r="AK201">
            <v>-0.835584874284592</v>
          </cell>
          <cell r="AL201">
            <v>2.39101489433369</v>
          </cell>
          <cell r="AM201">
            <v>2.82207430445891</v>
          </cell>
          <cell r="AN201">
            <v>4.3463244653305</v>
          </cell>
          <cell r="AO201">
            <v>-0.728835355405081</v>
          </cell>
          <cell r="AP201">
            <v>1.93875486168365</v>
          </cell>
          <cell r="AQ201">
            <v>-2.08196434595578</v>
          </cell>
          <cell r="AR201">
            <v>-3.41777876662883</v>
          </cell>
          <cell r="AS201">
            <v>-4.27505059855291</v>
          </cell>
          <cell r="AT201">
            <v>-2.75656288421101</v>
          </cell>
          <cell r="AU201">
            <v>-1.89224005619616</v>
          </cell>
          <cell r="AV201">
            <v>2.44980014222725</v>
          </cell>
          <cell r="AW201">
            <v>2.28565407375115</v>
          </cell>
          <cell r="AX201">
            <v>0.493156057541071</v>
          </cell>
          <cell r="AY201">
            <v>3.22758717365849</v>
          </cell>
          <cell r="AZ201">
            <v>3.92392766561638</v>
          </cell>
          <cell r="BA201">
            <v>5.04513405360085</v>
          </cell>
          <cell r="BB201">
            <v>-1.59888081686076</v>
          </cell>
          <cell r="BC201">
            <v>9.60080177157276</v>
          </cell>
          <cell r="BD201">
            <v>2.87100958619692</v>
          </cell>
          <cell r="BE201">
            <v>-2.06145153096328</v>
          </cell>
          <cell r="BF201">
            <v>6.81657644886431</v>
          </cell>
          <cell r="BG201">
            <v>3.87716000039792</v>
          </cell>
          <cell r="BH201">
            <v>1.58379371049865</v>
          </cell>
          <cell r="BI201">
            <v>2.89685661490968</v>
          </cell>
          <cell r="BJ201">
            <v>3.44894824730363</v>
          </cell>
          <cell r="BK201">
            <v>1.88363182374449</v>
          </cell>
          <cell r="BL201">
            <v>-1.65407082014168</v>
          </cell>
          <cell r="BM201">
            <v>-2.04193913474214</v>
          </cell>
          <cell r="BN201">
            <v>2.94262304458124</v>
          </cell>
        </row>
        <row r="202">
          <cell r="A202" t="str">
            <v>West Bank and Gaza</v>
          </cell>
          <cell r="B202" t="str">
            <v>PSE</v>
          </cell>
          <cell r="C202" t="str">
            <v>GDP per capita growth (annual %)</v>
          </cell>
          <cell r="D202" t="str">
            <v>NY.GDP.PCAP.KD.ZG</v>
          </cell>
        </row>
        <row r="202">
          <cell r="AN202">
            <v>2.42768954320218</v>
          </cell>
          <cell r="AO202">
            <v>-3.21716209896375</v>
          </cell>
          <cell r="AP202">
            <v>9.64583855557825</v>
          </cell>
          <cell r="AQ202">
            <v>11.4496674343339</v>
          </cell>
          <cell r="AR202">
            <v>5.54862486791356</v>
          </cell>
          <cell r="AS202">
            <v>-10.8631883797003</v>
          </cell>
          <cell r="AT202">
            <v>-11.598638170155</v>
          </cell>
          <cell r="AU202">
            <v>-14.6970137781373</v>
          </cell>
          <cell r="AV202">
            <v>11.1393864734689</v>
          </cell>
          <cell r="AW202">
            <v>18.8491808582093</v>
          </cell>
          <cell r="AX202">
            <v>8.4829084168252</v>
          </cell>
          <cell r="AY202">
            <v>-3.49430234961132</v>
          </cell>
          <cell r="AZ202">
            <v>1.16982596233521</v>
          </cell>
          <cell r="BA202">
            <v>4.51371143942183</v>
          </cell>
          <cell r="BB202">
            <v>5.73457681316152</v>
          </cell>
          <cell r="BC202">
            <v>3.06565425625401</v>
          </cell>
          <cell r="BD202">
            <v>6.86783487502541</v>
          </cell>
          <cell r="BE202">
            <v>3.51036746369036</v>
          </cell>
          <cell r="BF202">
            <v>2.21485047926886</v>
          </cell>
          <cell r="BG202">
            <v>-2.47102630481804</v>
          </cell>
          <cell r="BH202">
            <v>1.37258508832343</v>
          </cell>
          <cell r="BI202">
            <v>6.44666146094556</v>
          </cell>
          <cell r="BJ202">
            <v>-0.577622802403482</v>
          </cell>
          <cell r="BK202">
            <v>-1.30481419195327</v>
          </cell>
          <cell r="BL202">
            <v>-1.15161366535136</v>
          </cell>
          <cell r="BM202">
            <v>-13.4963869730477</v>
          </cell>
          <cell r="BN202">
            <v>4.45223033461897</v>
          </cell>
        </row>
        <row r="203">
          <cell r="A203" t="str">
            <v>Pacific island small states</v>
          </cell>
          <cell r="B203" t="str">
            <v>PSS</v>
          </cell>
          <cell r="C203" t="str">
            <v>GDP per capita growth (annual %)</v>
          </cell>
          <cell r="D203" t="str">
            <v>NY.GDP.PCAP.KD.ZG</v>
          </cell>
        </row>
        <row r="203">
          <cell r="Z203">
            <v>2.08120761744711</v>
          </cell>
          <cell r="AA203">
            <v>-5.6776672103783</v>
          </cell>
          <cell r="AB203">
            <v>-3.34077876789712</v>
          </cell>
          <cell r="AC203">
            <v>3.77967883660276</v>
          </cell>
          <cell r="AD203">
            <v>-4.38665450707391</v>
          </cell>
          <cell r="AE203">
            <v>3.93099250218827</v>
          </cell>
          <cell r="AF203">
            <v>-3.84118680434246</v>
          </cell>
          <cell r="AG203">
            <v>-0.348437263662575</v>
          </cell>
          <cell r="AH203">
            <v>3.72244723474384</v>
          </cell>
          <cell r="AI203">
            <v>2.54620592648519</v>
          </cell>
          <cell r="AJ203">
            <v>-1.48047982841898</v>
          </cell>
          <cell r="AK203">
            <v>3.82364596251566</v>
          </cell>
          <cell r="AL203">
            <v>1.15012113111041</v>
          </cell>
          <cell r="AM203">
            <v>3.09700261866325</v>
          </cell>
          <cell r="AN203">
            <v>2.79784190702593</v>
          </cell>
          <cell r="AO203">
            <v>1.62788305299912</v>
          </cell>
          <cell r="AP203">
            <v>-2.51881804742868</v>
          </cell>
          <cell r="AQ203">
            <v>0.359690796716762</v>
          </cell>
          <cell r="AR203">
            <v>3.6865011647468</v>
          </cell>
          <cell r="AS203">
            <v>-2.85784646695629</v>
          </cell>
          <cell r="AT203">
            <v>-0.0635054372307593</v>
          </cell>
          <cell r="AU203">
            <v>1.00740521344551</v>
          </cell>
          <cell r="AV203">
            <v>1.00241769784326</v>
          </cell>
          <cell r="AW203">
            <v>2.83670231823172</v>
          </cell>
          <cell r="AX203">
            <v>1.18012423448903</v>
          </cell>
          <cell r="AY203">
            <v>1.14068417677078</v>
          </cell>
          <cell r="AZ203">
            <v>-0.894147754993185</v>
          </cell>
          <cell r="BA203">
            <v>0.577495439664304</v>
          </cell>
          <cell r="BB203">
            <v>-1.82949810407283</v>
          </cell>
          <cell r="BC203">
            <v>2.01771001148228</v>
          </cell>
          <cell r="BD203">
            <v>2.58015646449259</v>
          </cell>
          <cell r="BE203">
            <v>-0.414261505065355</v>
          </cell>
          <cell r="BF203">
            <v>2.0805844087995</v>
          </cell>
          <cell r="BG203">
            <v>2.37306128217772</v>
          </cell>
          <cell r="BH203">
            <v>2.33938118287232</v>
          </cell>
          <cell r="BI203">
            <v>2.23591333512051</v>
          </cell>
          <cell r="BJ203">
            <v>2.85522434971091</v>
          </cell>
          <cell r="BK203">
            <v>1.44778346662306</v>
          </cell>
          <cell r="BL203">
            <v>-0.68748333367401</v>
          </cell>
          <cell r="BM203">
            <v>-10.8128488025323</v>
          </cell>
          <cell r="BN203">
            <v>-4.8478833368857</v>
          </cell>
        </row>
        <row r="204">
          <cell r="A204" t="str">
            <v>Post-demographic dividend</v>
          </cell>
          <cell r="B204" t="str">
            <v>PST</v>
          </cell>
          <cell r="C204" t="str">
            <v>GDP per capita growth (annual %)</v>
          </cell>
          <cell r="D204" t="str">
            <v>NY.GDP.PCAP.KD.ZG</v>
          </cell>
        </row>
        <row r="204">
          <cell r="F204">
            <v>3.08995774961811</v>
          </cell>
          <cell r="G204">
            <v>4.38652796572134</v>
          </cell>
          <cell r="H204">
            <v>4.03710611239632</v>
          </cell>
          <cell r="I204">
            <v>5.1312329158928</v>
          </cell>
          <cell r="J204">
            <v>4.32348050539008</v>
          </cell>
          <cell r="K204">
            <v>4.7900298777883</v>
          </cell>
          <cell r="L204">
            <v>3.33757718658039</v>
          </cell>
          <cell r="M204">
            <v>5.0042428014257</v>
          </cell>
          <cell r="N204">
            <v>4.37635541725292</v>
          </cell>
          <cell r="O204">
            <v>1.72235371084749</v>
          </cell>
          <cell r="P204">
            <v>2.5522741125599</v>
          </cell>
          <cell r="Q204">
            <v>4.37532740629302</v>
          </cell>
          <cell r="R204">
            <v>5.18677120344344</v>
          </cell>
          <cell r="S204">
            <v>-0.0993983698283785</v>
          </cell>
          <cell r="T204">
            <v>-0.745877498245761</v>
          </cell>
          <cell r="U204">
            <v>4.12054099819154</v>
          </cell>
          <cell r="V204">
            <v>3.11534995120242</v>
          </cell>
          <cell r="W204">
            <v>3.68236080376346</v>
          </cell>
          <cell r="X204">
            <v>3.11092485866492</v>
          </cell>
          <cell r="Y204">
            <v>0.287545694612959</v>
          </cell>
          <cell r="Z204">
            <v>1.214447594921</v>
          </cell>
          <cell r="AA204">
            <v>-0.290733463725942</v>
          </cell>
          <cell r="AB204">
            <v>2.61457573468344</v>
          </cell>
          <cell r="AC204">
            <v>4.22146512229575</v>
          </cell>
          <cell r="AD204">
            <v>3.17147322092453</v>
          </cell>
          <cell r="AE204">
            <v>2.66667273241703</v>
          </cell>
          <cell r="AF204">
            <v>2.93245824574065</v>
          </cell>
          <cell r="AG204">
            <v>4.09109271561736</v>
          </cell>
          <cell r="AH204">
            <v>3.22520279701719</v>
          </cell>
          <cell r="AI204">
            <v>2.1648704317885</v>
          </cell>
          <cell r="AJ204">
            <v>0.522398122011154</v>
          </cell>
          <cell r="AK204">
            <v>1.27058797149964</v>
          </cell>
          <cell r="AL204">
            <v>0.466844808517934</v>
          </cell>
          <cell r="AM204">
            <v>2.50424611081141</v>
          </cell>
          <cell r="AN204">
            <v>2.15150408623566</v>
          </cell>
          <cell r="AO204">
            <v>2.41062953981222</v>
          </cell>
          <cell r="AP204">
            <v>2.8753248325205</v>
          </cell>
          <cell r="AQ204">
            <v>2.29034903752334</v>
          </cell>
          <cell r="AR204">
            <v>2.9939270640656</v>
          </cell>
          <cell r="AS204">
            <v>3.46517347099702</v>
          </cell>
          <cell r="AT204">
            <v>0.999441201961091</v>
          </cell>
          <cell r="AU204">
            <v>1.0512671478085</v>
          </cell>
          <cell r="AV204">
            <v>1.56509254394868</v>
          </cell>
          <cell r="AW204">
            <v>2.70059106507479</v>
          </cell>
          <cell r="AX204">
            <v>2.29430744842298</v>
          </cell>
          <cell r="AY204">
            <v>2.42362010947639</v>
          </cell>
          <cell r="AZ204">
            <v>2.10327017892322</v>
          </cell>
          <cell r="BA204">
            <v>-0.246822794503061</v>
          </cell>
          <cell r="BB204">
            <v>-3.86692410216529</v>
          </cell>
          <cell r="BC204">
            <v>2.42897551125903</v>
          </cell>
          <cell r="BD204">
            <v>1.40368692589384</v>
          </cell>
          <cell r="BE204">
            <v>0.828410242374517</v>
          </cell>
          <cell r="BF204">
            <v>0.961345318257557</v>
          </cell>
          <cell r="BG204">
            <v>1.44031443365566</v>
          </cell>
          <cell r="BH204">
            <v>1.69807954397993</v>
          </cell>
          <cell r="BI204">
            <v>1.29595824613624</v>
          </cell>
          <cell r="BJ204">
            <v>1.96165278774578</v>
          </cell>
          <cell r="BK204">
            <v>1.89525408375468</v>
          </cell>
          <cell r="BL204">
            <v>1.42035107575423</v>
          </cell>
          <cell r="BM204">
            <v>-5.02477575611728</v>
          </cell>
          <cell r="BN204">
            <v>5.03743719585978</v>
          </cell>
        </row>
        <row r="205">
          <cell r="A205" t="str">
            <v>French Polynesia</v>
          </cell>
          <cell r="B205" t="str">
            <v>PYF</v>
          </cell>
          <cell r="C205" t="str">
            <v>GDP per capita growth (annual %)</v>
          </cell>
          <cell r="D205" t="str">
            <v>NY.GDP.PCAP.KD.ZG</v>
          </cell>
        </row>
        <row r="205">
          <cell r="K205">
            <v>5.86394217753976</v>
          </cell>
          <cell r="L205">
            <v>-7.85546010626355</v>
          </cell>
          <cell r="M205">
            <v>11.2168985106046</v>
          </cell>
          <cell r="N205">
            <v>-5.86098825148709</v>
          </cell>
          <cell r="O205">
            <v>-1.754407232067</v>
          </cell>
          <cell r="P205">
            <v>8.18853985640544</v>
          </cell>
          <cell r="Q205">
            <v>-7.95645469177603</v>
          </cell>
          <cell r="R205">
            <v>4.10808566320722</v>
          </cell>
          <cell r="S205">
            <v>14.0236421607054</v>
          </cell>
          <cell r="T205">
            <v>-8.02601624218461</v>
          </cell>
          <cell r="U205">
            <v>4.74739682932552</v>
          </cell>
          <cell r="V205">
            <v>-1.0834983035447</v>
          </cell>
          <cell r="W205">
            <v>6.55631891063892</v>
          </cell>
          <cell r="X205">
            <v>0.80885916366951</v>
          </cell>
          <cell r="Y205">
            <v>-2.50674304909319</v>
          </cell>
          <cell r="Z205">
            <v>5.30634238223145</v>
          </cell>
          <cell r="AA205">
            <v>6.77752003579309</v>
          </cell>
          <cell r="AB205">
            <v>2.3994047550098</v>
          </cell>
          <cell r="AC205">
            <v>2.4726678761219</v>
          </cell>
          <cell r="AD205">
            <v>2.56333396846122</v>
          </cell>
          <cell r="AE205">
            <v>5.54820305648789</v>
          </cell>
          <cell r="AF205">
            <v>4.35574898288212</v>
          </cell>
          <cell r="AG205">
            <v>-0.101375270315685</v>
          </cell>
          <cell r="AH205">
            <v>0.648759385447576</v>
          </cell>
          <cell r="AI205">
            <v>0.064038223467719</v>
          </cell>
          <cell r="AJ205">
            <v>2.93810325021629</v>
          </cell>
          <cell r="AK205">
            <v>-0.814793114213103</v>
          </cell>
          <cell r="AL205">
            <v>-1.51855989199829</v>
          </cell>
          <cell r="AM205">
            <v>-0.871558378279133</v>
          </cell>
          <cell r="AN205">
            <v>-1.28266611868851</v>
          </cell>
          <cell r="AO205">
            <v>-1.62142797922097</v>
          </cell>
          <cell r="AP205">
            <v>-0.135264885990324</v>
          </cell>
          <cell r="AQ205">
            <v>4.04079185082695</v>
          </cell>
          <cell r="AR205">
            <v>1.95053308708731</v>
          </cell>
          <cell r="AS205">
            <v>2.07107368225286</v>
          </cell>
        </row>
        <row r="205">
          <cell r="BI205">
            <v>1.75934560999676</v>
          </cell>
          <cell r="BJ205">
            <v>3.71396037737055</v>
          </cell>
          <cell r="BK205">
            <v>1.16369163928806</v>
          </cell>
          <cell r="BL205">
            <v>2.40545731130545</v>
          </cell>
          <cell r="BM205">
            <v>-8.13256228573962</v>
          </cell>
        </row>
        <row r="206">
          <cell r="A206" t="str">
            <v>Qatar</v>
          </cell>
          <cell r="B206" t="str">
            <v>QAT</v>
          </cell>
          <cell r="C206" t="str">
            <v>GDP per capita growth (annual %)</v>
          </cell>
          <cell r="D206" t="str">
            <v>NY.GDP.PCAP.KD.ZG</v>
          </cell>
        </row>
        <row r="206">
          <cell r="AT206">
            <v>0.0893427574312256</v>
          </cell>
          <cell r="AU206">
            <v>2.85738283355201</v>
          </cell>
          <cell r="AV206">
            <v>-2.50499440890633</v>
          </cell>
          <cell r="AW206">
            <v>7.89716022740348</v>
          </cell>
          <cell r="AX206">
            <v>-6.4284735173413</v>
          </cell>
          <cell r="AY206">
            <v>6.76499975118617</v>
          </cell>
          <cell r="AZ206">
            <v>-0.968201851072465</v>
          </cell>
          <cell r="BA206">
            <v>-0.209441779939993</v>
          </cell>
          <cell r="BB206">
            <v>-2.80962215212774</v>
          </cell>
          <cell r="BC206">
            <v>6.61828346044788</v>
          </cell>
          <cell r="BD206">
            <v>3.37715810922275</v>
          </cell>
          <cell r="BE206">
            <v>-2.91062004737059</v>
          </cell>
          <cell r="BF206">
            <v>-0.791157235207265</v>
          </cell>
          <cell r="BG206">
            <v>0.0820460459777195</v>
          </cell>
          <cell r="BH206">
            <v>0.404893037001173</v>
          </cell>
          <cell r="BI206">
            <v>-0.378724504774823</v>
          </cell>
          <cell r="BJ206">
            <v>-4.04077562203003</v>
          </cell>
          <cell r="BK206">
            <v>-0.837914038437916</v>
          </cell>
          <cell r="BL206">
            <v>-1.01820520892574</v>
          </cell>
          <cell r="BM206">
            <v>-5.2789293942526</v>
          </cell>
          <cell r="BN206">
            <v>-0.190205169365726</v>
          </cell>
        </row>
        <row r="207">
          <cell r="A207" t="str">
            <v>Romania</v>
          </cell>
          <cell r="B207" t="str">
            <v>ROU</v>
          </cell>
          <cell r="C207" t="str">
            <v>GDP per capita growth (annual %)</v>
          </cell>
          <cell r="D207" t="str">
            <v>NY.GDP.PCAP.KD.ZG</v>
          </cell>
        </row>
        <row r="207">
          <cell r="AJ207">
            <v>-12.1584413412518</v>
          </cell>
          <cell r="AK207">
            <v>-7.93923952826758</v>
          </cell>
          <cell r="AL207">
            <v>1.66711860968309</v>
          </cell>
          <cell r="AM207">
            <v>4.08314789943742</v>
          </cell>
          <cell r="AN207">
            <v>6.44865941446349</v>
          </cell>
          <cell r="AO207">
            <v>4.20752254376104</v>
          </cell>
          <cell r="AP207">
            <v>-4.5747304296564</v>
          </cell>
          <cell r="AQ207">
            <v>-1.82682397441751</v>
          </cell>
          <cell r="AR207">
            <v>-0.220150554902901</v>
          </cell>
          <cell r="AS207">
            <v>2.59397523199067</v>
          </cell>
          <cell r="AT207">
            <v>6.69667366637488</v>
          </cell>
          <cell r="AU207">
            <v>7.65586943426131</v>
          </cell>
          <cell r="AV207">
            <v>3.08196384315724</v>
          </cell>
          <cell r="AW207">
            <v>11.0591132161949</v>
          </cell>
          <cell r="AX207">
            <v>5.3165061122384</v>
          </cell>
          <cell r="AY207">
            <v>8.67067585292331</v>
          </cell>
          <cell r="AZ207">
            <v>8.82964823723904</v>
          </cell>
          <cell r="BA207">
            <v>11.1442089014979</v>
          </cell>
          <cell r="BB207">
            <v>-4.72698260115841</v>
          </cell>
          <cell r="BC207">
            <v>-3.32875036446971</v>
          </cell>
          <cell r="BD207">
            <v>2.40854396582971</v>
          </cell>
          <cell r="BE207">
            <v>2.49594029830753</v>
          </cell>
          <cell r="BF207">
            <v>4.15700410753874</v>
          </cell>
          <cell r="BG207">
            <v>3.99754430437416</v>
          </cell>
          <cell r="BH207">
            <v>3.43874923608918</v>
          </cell>
          <cell r="BI207">
            <v>5.30536396716246</v>
          </cell>
          <cell r="BJ207">
            <v>7.9415586584485</v>
          </cell>
          <cell r="BK207">
            <v>5.09011110670698</v>
          </cell>
          <cell r="BL207">
            <v>4.73858787008214</v>
          </cell>
          <cell r="BM207">
            <v>-3.17747812800562</v>
          </cell>
          <cell r="BN207">
            <v>6.66828398263708</v>
          </cell>
        </row>
        <row r="208">
          <cell r="A208" t="str">
            <v>Russian Federation</v>
          </cell>
          <cell r="B208" t="str">
            <v>RUS</v>
          </cell>
          <cell r="C208" t="str">
            <v>GDP per capita growth (annual %)</v>
          </cell>
          <cell r="D208" t="str">
            <v>NY.GDP.PCAP.KD.ZG</v>
          </cell>
        </row>
        <row r="208">
          <cell r="AI208">
            <v>-3.16283660085705</v>
          </cell>
          <cell r="AJ208">
            <v>-5.31876213941464</v>
          </cell>
          <cell r="AK208">
            <v>-14.6139204873834</v>
          </cell>
          <cell r="AL208">
            <v>-8.61968136075284</v>
          </cell>
          <cell r="AM208">
            <v>-12.5397903310522</v>
          </cell>
          <cell r="AN208">
            <v>-4.12277441867944</v>
          </cell>
          <cell r="AO208">
            <v>-3.61497784098323</v>
          </cell>
          <cell r="AP208">
            <v>1.56771078157433</v>
          </cell>
          <cell r="AQ208">
            <v>-5.14311644132803</v>
          </cell>
          <cell r="AR208">
            <v>6.7294958202182</v>
          </cell>
          <cell r="AS208">
            <v>10.4637179957182</v>
          </cell>
          <cell r="AT208">
            <v>5.54671704833198</v>
          </cell>
          <cell r="AU208">
            <v>5.18274681321141</v>
          </cell>
          <cell r="AV208">
            <v>7.78796520165758</v>
          </cell>
          <cell r="AW208">
            <v>7.63249250134936</v>
          </cell>
          <cell r="AX208">
            <v>6.80660616778128</v>
          </cell>
          <cell r="AY208">
            <v>8.55494495721565</v>
          </cell>
          <cell r="AZ208">
            <v>8.6857606113937</v>
          </cell>
          <cell r="BA208">
            <v>5.24621403349268</v>
          </cell>
          <cell r="BB208">
            <v>-7.82774909202175</v>
          </cell>
          <cell r="BC208">
            <v>4.45309443157595</v>
          </cell>
          <cell r="BD208">
            <v>4.21872587417505</v>
          </cell>
          <cell r="BE208">
            <v>3.84915563203991</v>
          </cell>
          <cell r="BF208">
            <v>1.53896381728107</v>
          </cell>
          <cell r="BG208">
            <v>-1.04525746317218</v>
          </cell>
          <cell r="BH208">
            <v>-2.18388838737465</v>
          </cell>
          <cell r="BI208">
            <v>0.0102484619192325</v>
          </cell>
          <cell r="BJ208">
            <v>1.70938991615724</v>
          </cell>
          <cell r="BK208">
            <v>2.81552569192898</v>
          </cell>
          <cell r="BL208">
            <v>2.07881130890352</v>
          </cell>
          <cell r="BM208">
            <v>-2.7715653324851</v>
          </cell>
        </row>
        <row r="209">
          <cell r="A209" t="str">
            <v>Rwanda</v>
          </cell>
          <cell r="B209" t="str">
            <v>RWA</v>
          </cell>
          <cell r="C209" t="str">
            <v>GDP per capita growth (annual %)</v>
          </cell>
          <cell r="D209" t="str">
            <v>NY.GDP.PCAP.KD.ZG</v>
          </cell>
        </row>
        <row r="209">
          <cell r="F209">
            <v>-6.30070233200095</v>
          </cell>
          <cell r="G209">
            <v>9.34254882989556</v>
          </cell>
          <cell r="H209">
            <v>-11.3444339699614</v>
          </cell>
          <cell r="I209">
            <v>-14.0927510277727</v>
          </cell>
          <cell r="J209">
            <v>4.65213770502378</v>
          </cell>
          <cell r="K209">
            <v>4.23394447733439</v>
          </cell>
          <cell r="L209">
            <v>3.81492209401652</v>
          </cell>
          <cell r="M209">
            <v>3.71099705505647</v>
          </cell>
          <cell r="N209">
            <v>7.55219724649501</v>
          </cell>
          <cell r="O209">
            <v>2.78207026996293</v>
          </cell>
          <cell r="P209">
            <v>-1.77555345319868</v>
          </cell>
          <cell r="Q209">
            <v>-2.64872322070143</v>
          </cell>
          <cell r="R209">
            <v>0.435812223987611</v>
          </cell>
          <cell r="S209">
            <v>-1.58982851766764</v>
          </cell>
          <cell r="T209">
            <v>-5.09949673062539</v>
          </cell>
          <cell r="U209">
            <v>15.7545686369351</v>
          </cell>
          <cell r="V209">
            <v>-1.27637650663027</v>
          </cell>
          <cell r="W209">
            <v>5.57922509092774</v>
          </cell>
          <cell r="X209">
            <v>8.14136947502588</v>
          </cell>
          <cell r="Y209">
            <v>5.26228265652786</v>
          </cell>
          <cell r="Z209">
            <v>1.95540514717551</v>
          </cell>
          <cell r="AA209">
            <v>-1.43677863726558</v>
          </cell>
          <cell r="AB209">
            <v>2.51392357210098</v>
          </cell>
          <cell r="AC209">
            <v>-7.67765013632729</v>
          </cell>
          <cell r="AD209">
            <v>0.257862322958573</v>
          </cell>
          <cell r="AE209">
            <v>0.613027444419046</v>
          </cell>
          <cell r="AF209">
            <v>-4.98204679752608</v>
          </cell>
          <cell r="AG209">
            <v>-0.0450540749031774</v>
          </cell>
          <cell r="AH209">
            <v>-2.62991709833932</v>
          </cell>
          <cell r="AI209">
            <v>-2.55863628612701</v>
          </cell>
          <cell r="AJ209">
            <v>0.306112780035676</v>
          </cell>
          <cell r="AK209">
            <v>11.9021214771473</v>
          </cell>
          <cell r="AL209">
            <v>-1.67603712285947</v>
          </cell>
          <cell r="AM209">
            <v>-47.5032368584122</v>
          </cell>
          <cell r="AN209">
            <v>37.5354606127752</v>
          </cell>
          <cell r="AO209">
            <v>9.43403779328054</v>
          </cell>
          <cell r="AP209">
            <v>6.63585509817966</v>
          </cell>
          <cell r="AQ209">
            <v>0.370763851621888</v>
          </cell>
          <cell r="AR209">
            <v>-3.13847820402955</v>
          </cell>
          <cell r="AS209">
            <v>2.46382892791692</v>
          </cell>
          <cell r="AT209">
            <v>4.56404392693801</v>
          </cell>
          <cell r="AU209">
            <v>10.5606063167847</v>
          </cell>
          <cell r="AV209">
            <v>0.648565887665484</v>
          </cell>
          <cell r="AW209">
            <v>5.92077551840858</v>
          </cell>
          <cell r="AX209">
            <v>7.40192054077488</v>
          </cell>
          <cell r="AY209">
            <v>6.77370495838467</v>
          </cell>
          <cell r="AZ209">
            <v>4.95904007424186</v>
          </cell>
          <cell r="BA209">
            <v>8.23446022854868</v>
          </cell>
          <cell r="BB209">
            <v>3.44360049750725</v>
          </cell>
          <cell r="BC209">
            <v>4.59158300389504</v>
          </cell>
          <cell r="BD209">
            <v>5.29443904759788</v>
          </cell>
          <cell r="BE209">
            <v>6.00175753557919</v>
          </cell>
          <cell r="BF209">
            <v>2.18338148870272</v>
          </cell>
          <cell r="BG209">
            <v>3.56087957937355</v>
          </cell>
          <cell r="BH209">
            <v>6.12385089745358</v>
          </cell>
          <cell r="BI209">
            <v>3.24843958156001</v>
          </cell>
          <cell r="BJ209">
            <v>1.26747309893398</v>
          </cell>
          <cell r="BK209">
            <v>5.74615315290697</v>
          </cell>
          <cell r="BL209">
            <v>6.64350121310768</v>
          </cell>
          <cell r="BM209">
            <v>-5.78581866754789</v>
          </cell>
          <cell r="BN209">
            <v>8.17592197074852</v>
          </cell>
        </row>
        <row r="210">
          <cell r="A210" t="str">
            <v>South Asia</v>
          </cell>
          <cell r="B210" t="str">
            <v>SAS</v>
          </cell>
          <cell r="C210" t="str">
            <v>GDP per capita growth (annual %)</v>
          </cell>
          <cell r="D210" t="str">
            <v>NY.GDP.PCAP.KD.ZG</v>
          </cell>
        </row>
        <row r="210">
          <cell r="F210">
            <v>2.03981406411803</v>
          </cell>
          <cell r="G210">
            <v>1.22364155684397</v>
          </cell>
          <cell r="H210">
            <v>3.01833332703494</v>
          </cell>
          <cell r="I210">
            <v>5.44441239109987</v>
          </cell>
          <cell r="J210">
            <v>-2.82484329222056</v>
          </cell>
          <cell r="K210">
            <v>-1.03886400641629</v>
          </cell>
          <cell r="L210">
            <v>3.76824232297723</v>
          </cell>
          <cell r="M210">
            <v>2.23845947155586</v>
          </cell>
          <cell r="N210">
            <v>3.41219250875524</v>
          </cell>
          <cell r="O210">
            <v>3.46798372702577</v>
          </cell>
          <cell r="P210">
            <v>-1.6428919059084</v>
          </cell>
          <cell r="Q210">
            <v>-4.0074900750319</v>
          </cell>
          <cell r="R210">
            <v>1.49051930562318</v>
          </cell>
          <cell r="S210">
            <v>0.12760822200579</v>
          </cell>
          <cell r="T210">
            <v>4.47900385189305</v>
          </cell>
          <cell r="U210">
            <v>0.195692977048068</v>
          </cell>
          <cell r="V210">
            <v>3.7816958514114</v>
          </cell>
          <cell r="W210">
            <v>3.63062180752895</v>
          </cell>
          <cell r="X210">
            <v>-4.92228936810474</v>
          </cell>
          <cell r="Y210">
            <v>3.96430939293262</v>
          </cell>
          <cell r="Z210">
            <v>3.92461531720707</v>
          </cell>
          <cell r="AA210">
            <v>1.39150227961839</v>
          </cell>
          <cell r="AB210">
            <v>4.17753828345029</v>
          </cell>
          <cell r="AC210">
            <v>1.80545746325349</v>
          </cell>
          <cell r="AD210">
            <v>3.01508401890295</v>
          </cell>
          <cell r="AE210">
            <v>2.44177560039955</v>
          </cell>
          <cell r="AF210">
            <v>1.89225548335958</v>
          </cell>
          <cell r="AG210">
            <v>5.98406574790704</v>
          </cell>
          <cell r="AH210">
            <v>3.06799964024655</v>
          </cell>
          <cell r="AI210">
            <v>3.08904692324678</v>
          </cell>
          <cell r="AJ210">
            <v>-0.160713019607712</v>
          </cell>
          <cell r="AK210">
            <v>3.4988597827701</v>
          </cell>
          <cell r="AL210">
            <v>2.10766611120827</v>
          </cell>
          <cell r="AM210">
            <v>3.73732405543575</v>
          </cell>
          <cell r="AN210">
            <v>4.65418045013722</v>
          </cell>
          <cell r="AO210">
            <v>4.59723297658961</v>
          </cell>
          <cell r="AP210">
            <v>1.69032520100252</v>
          </cell>
          <cell r="AQ210">
            <v>3.4552604595637</v>
          </cell>
          <cell r="AR210">
            <v>5.53861515374759</v>
          </cell>
          <cell r="AS210">
            <v>2.1705733918665</v>
          </cell>
          <cell r="AT210">
            <v>2.53767834608692</v>
          </cell>
          <cell r="AU210">
            <v>1.74755992784861</v>
          </cell>
          <cell r="AV210">
            <v>5.37756662134004</v>
          </cell>
          <cell r="AW210">
            <v>5.68148750261763</v>
          </cell>
          <cell r="AX210">
            <v>5.74128880246334</v>
          </cell>
          <cell r="AY210">
            <v>5.90088268423723</v>
          </cell>
          <cell r="AZ210">
            <v>5.56372034092443</v>
          </cell>
          <cell r="BA210">
            <v>1.70304814837783</v>
          </cell>
          <cell r="BB210">
            <v>5.36696427023983</v>
          </cell>
          <cell r="BC210">
            <v>5.94554628067452</v>
          </cell>
          <cell r="BD210">
            <v>3.66071567282074</v>
          </cell>
          <cell r="BE210">
            <v>4.08540133516829</v>
          </cell>
          <cell r="BF210">
            <v>4.64713361031602</v>
          </cell>
          <cell r="BG210">
            <v>5.54368134982606</v>
          </cell>
          <cell r="BH210">
            <v>6.03166330375757</v>
          </cell>
          <cell r="BI210">
            <v>6.34803142693066</v>
          </cell>
          <cell r="BJ210">
            <v>5.15669121318012</v>
          </cell>
          <cell r="BK210">
            <v>5.10859919169835</v>
          </cell>
          <cell r="BL210">
            <v>2.70693016013108</v>
          </cell>
          <cell r="BM210">
            <v>-6.31689274683876</v>
          </cell>
          <cell r="BN210">
            <v>7.10999818929625</v>
          </cell>
        </row>
        <row r="211">
          <cell r="A211" t="str">
            <v>Saudi Arabia</v>
          </cell>
          <cell r="B211" t="str">
            <v>SAU</v>
          </cell>
          <cell r="C211" t="str">
            <v>GDP per capita growth (annual %)</v>
          </cell>
          <cell r="D211" t="str">
            <v>NY.GDP.PCAP.KD.ZG</v>
          </cell>
        </row>
        <row r="211">
          <cell r="N211">
            <v>2.02188249499365</v>
          </cell>
          <cell r="O211">
            <v>52.2192518282772</v>
          </cell>
          <cell r="P211">
            <v>15.2923452791015</v>
          </cell>
          <cell r="Q211">
            <v>17.3091885027035</v>
          </cell>
          <cell r="R211">
            <v>18.2699733903888</v>
          </cell>
          <cell r="S211">
            <v>10.5833396570786</v>
          </cell>
          <cell r="T211">
            <v>-13.408286688339</v>
          </cell>
          <cell r="U211">
            <v>12.0311591457015</v>
          </cell>
          <cell r="V211">
            <v>1.8119918640426</v>
          </cell>
          <cell r="W211">
            <v>-10.0333612505915</v>
          </cell>
          <cell r="X211">
            <v>5.9047496518067</v>
          </cell>
          <cell r="Y211">
            <v>-0.3820420412045</v>
          </cell>
          <cell r="Z211">
            <v>-4.18933165649541</v>
          </cell>
          <cell r="AA211">
            <v>-25.6141302775122</v>
          </cell>
          <cell r="AB211">
            <v>-21.1615757711118</v>
          </cell>
          <cell r="AC211">
            <v>-10.1712160705614</v>
          </cell>
          <cell r="AD211">
            <v>-14.6087770823238</v>
          </cell>
          <cell r="AE211">
            <v>11.2854429085483</v>
          </cell>
          <cell r="AF211">
            <v>-10.8433484605015</v>
          </cell>
          <cell r="AG211">
            <v>8.42270247012567</v>
          </cell>
          <cell r="AH211">
            <v>-4.28954110201349</v>
          </cell>
          <cell r="AI211">
            <v>11.1665202949153</v>
          </cell>
          <cell r="AJ211">
            <v>11.3126612217163</v>
          </cell>
          <cell r="AK211">
            <v>0.9189945965189</v>
          </cell>
          <cell r="AL211">
            <v>-4.0324842233283</v>
          </cell>
          <cell r="AM211">
            <v>-1.93214942550016</v>
          </cell>
          <cell r="AN211">
            <v>-2.06925274940758</v>
          </cell>
          <cell r="AO211">
            <v>0.50715434190856</v>
          </cell>
          <cell r="AP211">
            <v>-0.840942429621251</v>
          </cell>
          <cell r="AQ211">
            <v>0.936930884232538</v>
          </cell>
          <cell r="AR211">
            <v>-5.72299520943008</v>
          </cell>
          <cell r="AS211">
            <v>3.22649326936822</v>
          </cell>
          <cell r="AT211">
            <v>-3.72119675359191</v>
          </cell>
          <cell r="AU211">
            <v>-5.50514947251813</v>
          </cell>
          <cell r="AV211">
            <v>8.01564385311802</v>
          </cell>
          <cell r="AW211">
            <v>4.80341103469091</v>
          </cell>
          <cell r="AX211">
            <v>2.54403675947441</v>
          </cell>
          <cell r="AY211">
            <v>-0.0736673000176751</v>
          </cell>
          <cell r="AZ211">
            <v>-0.928187668429203</v>
          </cell>
          <cell r="BA211">
            <v>3.36069067534564</v>
          </cell>
          <cell r="BB211">
            <v>-4.78731859443883</v>
          </cell>
          <cell r="BC211">
            <v>2.00888174855088</v>
          </cell>
          <cell r="BD211">
            <v>6.70437103178014</v>
          </cell>
          <cell r="BE211">
            <v>2.20327878525978</v>
          </cell>
          <cell r="BF211">
            <v>-0.366627607055563</v>
          </cell>
          <cell r="BG211">
            <v>0.753970644078976</v>
          </cell>
          <cell r="BH211">
            <v>1.47704544517767</v>
          </cell>
          <cell r="BI211">
            <v>-0.603731003501579</v>
          </cell>
          <cell r="BJ211">
            <v>-2.71385270338631</v>
          </cell>
          <cell r="BK211">
            <v>0.684349420670699</v>
          </cell>
          <cell r="BL211">
            <v>-1.32272582558558</v>
          </cell>
          <cell r="BM211">
            <v>-5.63929532034349</v>
          </cell>
          <cell r="BN211">
            <v>1.70194795109265</v>
          </cell>
        </row>
        <row r="212">
          <cell r="A212" t="str">
            <v>Sudan</v>
          </cell>
          <cell r="B212" t="str">
            <v>SDN</v>
          </cell>
          <cell r="C212" t="str">
            <v>GDP per capita growth (annual %)</v>
          </cell>
          <cell r="D212" t="str">
            <v>NY.GDP.PCAP.KD.ZG</v>
          </cell>
        </row>
        <row r="212">
          <cell r="F212">
            <v>-2.58359112566421</v>
          </cell>
          <cell r="G212">
            <v>4.08484451624372</v>
          </cell>
          <cell r="H212">
            <v>-5.45934441201959</v>
          </cell>
          <cell r="I212">
            <v>-3.81885559046211</v>
          </cell>
          <cell r="J212">
            <v>3.8210983275107</v>
          </cell>
          <cell r="K212">
            <v>-6.28277309027106</v>
          </cell>
          <cell r="L212">
            <v>-1.46353184732772</v>
          </cell>
          <cell r="M212">
            <v>-0.976353367858266</v>
          </cell>
          <cell r="N212">
            <v>-1.56596704062301</v>
          </cell>
          <cell r="O212">
            <v>2.80536244067891</v>
          </cell>
          <cell r="P212">
            <v>-0.78942536738586</v>
          </cell>
          <cell r="Q212">
            <v>-7.91638547408921</v>
          </cell>
          <cell r="R212">
            <v>-2.42539699663593</v>
          </cell>
          <cell r="S212">
            <v>7.99435274113773</v>
          </cell>
          <cell r="T212">
            <v>12.054183159629</v>
          </cell>
          <cell r="U212">
            <v>12.9136615403074</v>
          </cell>
          <cell r="V212">
            <v>2.76743849734756</v>
          </cell>
          <cell r="W212">
            <v>-9.02538801007412</v>
          </cell>
          <cell r="X212">
            <v>-8.17447225285271</v>
          </cell>
          <cell r="Y212">
            <v>-1.8725816050401</v>
          </cell>
          <cell r="Z212">
            <v>3.81332318001746</v>
          </cell>
          <cell r="AA212">
            <v>2.3792870965498</v>
          </cell>
          <cell r="AB212">
            <v>-1.32590326638974</v>
          </cell>
          <cell r="AC212">
            <v>-8.03781511318596</v>
          </cell>
          <cell r="AD212">
            <v>-9.10752019659598</v>
          </cell>
          <cell r="AE212">
            <v>2.42417645479426</v>
          </cell>
          <cell r="AF212">
            <v>11.1511262056431</v>
          </cell>
          <cell r="AG212">
            <v>-2.90789286387988</v>
          </cell>
          <cell r="AH212">
            <v>6.16154217996218</v>
          </cell>
          <cell r="AI212">
            <v>-7.87375272954807</v>
          </cell>
          <cell r="AJ212">
            <v>4.76749192916938</v>
          </cell>
          <cell r="AK212">
            <v>3.85410689503757</v>
          </cell>
          <cell r="AL212">
            <v>1.88275939451619</v>
          </cell>
          <cell r="AM212">
            <v>-1.60783156341134</v>
          </cell>
          <cell r="AN212">
            <v>3.22862965107262</v>
          </cell>
          <cell r="AO212">
            <v>3.1250829907663</v>
          </cell>
          <cell r="AP212">
            <v>7.6210126677037</v>
          </cell>
          <cell r="AQ212">
            <v>1.50338396217322</v>
          </cell>
          <cell r="AR212">
            <v>0.308210069234448</v>
          </cell>
          <cell r="AS212">
            <v>3.44209353658556</v>
          </cell>
          <cell r="AT212">
            <v>3.57799281405792</v>
          </cell>
          <cell r="AU212">
            <v>3.08879204863702</v>
          </cell>
          <cell r="AV212">
            <v>3.3592192839246</v>
          </cell>
          <cell r="AW212">
            <v>2.24360477334167</v>
          </cell>
          <cell r="AX212">
            <v>2.73954788752758</v>
          </cell>
          <cell r="AY212">
            <v>3.61355740153301</v>
          </cell>
          <cell r="AZ212">
            <v>2.8588816174917</v>
          </cell>
          <cell r="BA212">
            <v>1.05909886229884</v>
          </cell>
          <cell r="BB212">
            <v>-5.32334226716355</v>
          </cell>
          <cell r="BC212">
            <v>1.20045566530176</v>
          </cell>
          <cell r="BD212">
            <v>5.89268947785978</v>
          </cell>
          <cell r="BE212">
            <v>-7.668995074962</v>
          </cell>
          <cell r="BF212">
            <v>-0.461617046060084</v>
          </cell>
          <cell r="BG212">
            <v>2.16703862109627</v>
          </cell>
          <cell r="BH212">
            <v>-0.513715753423682</v>
          </cell>
          <cell r="BI212">
            <v>1.01519722915089</v>
          </cell>
          <cell r="BJ212">
            <v>-1.67431434434694</v>
          </cell>
          <cell r="BK212">
            <v>-4.98142712901878</v>
          </cell>
          <cell r="BL212">
            <v>-4.48984342796072</v>
          </cell>
          <cell r="BM212">
            <v>-5.90675590365227</v>
          </cell>
        </row>
        <row r="213">
          <cell r="A213" t="str">
            <v>Senegal</v>
          </cell>
          <cell r="B213" t="str">
            <v>SEN</v>
          </cell>
          <cell r="C213" t="str">
            <v>GDP per capita growth (annual %)</v>
          </cell>
          <cell r="D213" t="str">
            <v>NY.GDP.PCAP.KD.ZG</v>
          </cell>
        </row>
        <row r="213">
          <cell r="F213">
            <v>0.226676079098212</v>
          </cell>
          <cell r="G213">
            <v>-2.83489581736961</v>
          </cell>
          <cell r="H213">
            <v>-0.910624199902571</v>
          </cell>
          <cell r="I213">
            <v>1.0233362304815</v>
          </cell>
          <cell r="J213">
            <v>-1.49183303684305</v>
          </cell>
          <cell r="K213">
            <v>-0.0146296759717046</v>
          </cell>
          <cell r="L213">
            <v>-4.01291601386747</v>
          </cell>
          <cell r="M213">
            <v>3.25997847585593</v>
          </cell>
          <cell r="N213">
            <v>-9.24939128512825</v>
          </cell>
          <cell r="O213">
            <v>5.39548210230399</v>
          </cell>
          <cell r="P213">
            <v>-3.09977559452113</v>
          </cell>
          <cell r="Q213">
            <v>3.199535292238</v>
          </cell>
          <cell r="R213">
            <v>-8.375596102176</v>
          </cell>
          <cell r="S213">
            <v>1.23665441369</v>
          </cell>
          <cell r="T213">
            <v>4.64196857061805</v>
          </cell>
          <cell r="U213">
            <v>6.17391621200147</v>
          </cell>
          <cell r="V213">
            <v>-5.01426867603918</v>
          </cell>
          <cell r="W213">
            <v>-6.21957297146152</v>
          </cell>
          <cell r="X213">
            <v>4.39732241279145</v>
          </cell>
          <cell r="Y213">
            <v>1.3040852190926</v>
          </cell>
          <cell r="Z213">
            <v>2.29836619587121</v>
          </cell>
          <cell r="AA213">
            <v>4.91626845997155</v>
          </cell>
          <cell r="AB213">
            <v>-8.43381607216401</v>
          </cell>
          <cell r="AC213">
            <v>0.825542381818977</v>
          </cell>
          <cell r="AD213">
            <v>0.362883062077984</v>
          </cell>
          <cell r="AE213">
            <v>0.0452956737662049</v>
          </cell>
          <cell r="AF213">
            <v>3.08659875908297</v>
          </cell>
          <cell r="AG213">
            <v>-3.76799526078828</v>
          </cell>
          <cell r="AH213">
            <v>0.886150265220323</v>
          </cell>
          <cell r="AI213">
            <v>-3.68440778702475</v>
          </cell>
          <cell r="AJ213">
            <v>-0.373928949789743</v>
          </cell>
          <cell r="AK213">
            <v>-1.65450310620334</v>
          </cell>
          <cell r="AL213">
            <v>-1.5556176150247</v>
          </cell>
          <cell r="AM213">
            <v>-2.81556046447126</v>
          </cell>
          <cell r="AN213">
            <v>2.68823253576021</v>
          </cell>
          <cell r="AO213">
            <v>-0.529322642724907</v>
          </cell>
          <cell r="AP213">
            <v>0.585338382289208</v>
          </cell>
          <cell r="AQ213">
            <v>3.4412655798711</v>
          </cell>
          <cell r="AR213">
            <v>3.82924527354682</v>
          </cell>
          <cell r="AS213">
            <v>1.4589318259511</v>
          </cell>
          <cell r="AT213">
            <v>1.8333276252696</v>
          </cell>
          <cell r="AU213">
            <v>-2.34057471652108</v>
          </cell>
          <cell r="AV213">
            <v>3.01180762881084</v>
          </cell>
          <cell r="AW213">
            <v>2.04304977188046</v>
          </cell>
          <cell r="AX213">
            <v>1.67629783284258</v>
          </cell>
          <cell r="AY213">
            <v>-0.295754934546068</v>
          </cell>
          <cell r="AZ213">
            <v>0.145326293364661</v>
          </cell>
          <cell r="BA213">
            <v>0.959376385677956</v>
          </cell>
          <cell r="BB213">
            <v>-8.19851458260246e-5</v>
          </cell>
          <cell r="BC213">
            <v>0.593291217967206</v>
          </cell>
          <cell r="BD213">
            <v>-1.43114690125601</v>
          </cell>
          <cell r="BE213">
            <v>1.1458521796627</v>
          </cell>
          <cell r="BF213">
            <v>-0.41452320589886</v>
          </cell>
          <cell r="BG213">
            <v>3.28413530203781</v>
          </cell>
          <cell r="BH213">
            <v>3.42150148451282</v>
          </cell>
          <cell r="BI213">
            <v>3.42506271629223</v>
          </cell>
          <cell r="BJ213">
            <v>4.42781887493737</v>
          </cell>
          <cell r="BK213">
            <v>3.29534615117551</v>
          </cell>
          <cell r="BL213">
            <v>1.77598869448423</v>
          </cell>
          <cell r="BM213">
            <v>-1.38294225975996</v>
          </cell>
          <cell r="BN213">
            <v>3.27428980484999</v>
          </cell>
        </row>
        <row r="214">
          <cell r="A214" t="str">
            <v>Singapore</v>
          </cell>
          <cell r="B214" t="str">
            <v>SGP</v>
          </cell>
          <cell r="C214" t="str">
            <v>GDP per capita growth (annual %)</v>
          </cell>
          <cell r="D214" t="str">
            <v>NY.GDP.PCAP.KD.ZG</v>
          </cell>
        </row>
        <row r="214">
          <cell r="F214">
            <v>4.58037393224981</v>
          </cell>
          <cell r="G214">
            <v>4.61603438059741</v>
          </cell>
          <cell r="H214">
            <v>7.29376675914222</v>
          </cell>
          <cell r="I214">
            <v>-5.55505367070347</v>
          </cell>
          <cell r="J214">
            <v>5.24541526942724</v>
          </cell>
          <cell r="K214">
            <v>7.47457704436121</v>
          </cell>
          <cell r="L214">
            <v>10.0509003316789</v>
          </cell>
          <cell r="M214">
            <v>11.5859760311582</v>
          </cell>
          <cell r="N214">
            <v>12.1339809710738</v>
          </cell>
          <cell r="O214">
            <v>12.1840230638021</v>
          </cell>
          <cell r="P214">
            <v>10.3707995076184</v>
          </cell>
          <cell r="Q214">
            <v>11.2360398788484</v>
          </cell>
          <cell r="R214">
            <v>8.5553596416668</v>
          </cell>
          <cell r="S214">
            <v>4.36607219742567</v>
          </cell>
          <cell r="T214">
            <v>2.48125580622293</v>
          </cell>
          <cell r="U214">
            <v>5.99892453789093</v>
          </cell>
          <cell r="V214">
            <v>5.38197485991432</v>
          </cell>
          <cell r="W214">
            <v>6.48125475788075</v>
          </cell>
          <cell r="X214">
            <v>8.18013448869861</v>
          </cell>
          <cell r="Y214">
            <v>8.72460740268357</v>
          </cell>
          <cell r="Z214">
            <v>5.61427963812113</v>
          </cell>
          <cell r="AA214">
            <v>2.50351262717827</v>
          </cell>
          <cell r="AB214">
            <v>7.15375220538392</v>
          </cell>
          <cell r="AC214">
            <v>6.75518405595601</v>
          </cell>
          <cell r="AD214">
            <v>-0.758403193169272</v>
          </cell>
          <cell r="AE214">
            <v>1.43861505659832</v>
          </cell>
          <cell r="AF214">
            <v>9.14418251985718</v>
          </cell>
          <cell r="AG214">
            <v>8.47550112413526</v>
          </cell>
          <cell r="AH214">
            <v>6.97185727511311</v>
          </cell>
          <cell r="AI214">
            <v>5.63184802412309</v>
          </cell>
          <cell r="AJ214">
            <v>3.69538228225123</v>
          </cell>
          <cell r="AK214">
            <v>3.48371824424044</v>
          </cell>
          <cell r="AL214">
            <v>8.67530488824424</v>
          </cell>
          <cell r="AM214">
            <v>7.66515847504049</v>
          </cell>
          <cell r="AN214">
            <v>3.9685677515225</v>
          </cell>
          <cell r="AO214">
            <v>3.1909851392228</v>
          </cell>
          <cell r="AP214">
            <v>4.73992674717256</v>
          </cell>
          <cell r="AQ214">
            <v>-5.45798667446206</v>
          </cell>
          <cell r="AR214">
            <v>4.87689184197752</v>
          </cell>
          <cell r="AS214">
            <v>7.16598820156491</v>
          </cell>
          <cell r="AT214">
            <v>-3.70366595204537</v>
          </cell>
          <cell r="AU214">
            <v>2.97922962062731</v>
          </cell>
          <cell r="AV214">
            <v>6.10127554555405</v>
          </cell>
          <cell r="AW214">
            <v>8.5722052915981</v>
          </cell>
          <cell r="AX214">
            <v>4.87209326850753</v>
          </cell>
          <cell r="AY214">
            <v>5.64834329383781</v>
          </cell>
          <cell r="AZ214">
            <v>4.57298627096552</v>
          </cell>
          <cell r="BA214">
            <v>-3.41549269446281</v>
          </cell>
          <cell r="BB214">
            <v>-2.84677194924208</v>
          </cell>
          <cell r="BC214">
            <v>12.5085215498552</v>
          </cell>
          <cell r="BD214">
            <v>4.02338164865897</v>
          </cell>
          <cell r="BE214">
            <v>1.90446223662212</v>
          </cell>
          <cell r="BF214">
            <v>3.13397914899265</v>
          </cell>
          <cell r="BG214">
            <v>2.59472315486744</v>
          </cell>
          <cell r="BH214">
            <v>1.76232468638902</v>
          </cell>
          <cell r="BI214">
            <v>2.22673004020686</v>
          </cell>
          <cell r="BJ214">
            <v>4.56875082144181</v>
          </cell>
          <cell r="BK214">
            <v>3.17554509933274</v>
          </cell>
          <cell r="BL214">
            <v>-0.0545548569257619</v>
          </cell>
          <cell r="BM214">
            <v>-3.8436564563571</v>
          </cell>
          <cell r="BN214">
            <v>12.1967208124475</v>
          </cell>
        </row>
        <row r="215">
          <cell r="A215" t="str">
            <v>Solomon Islands</v>
          </cell>
          <cell r="B215" t="str">
            <v>SLB</v>
          </cell>
          <cell r="C215" t="str">
            <v>GDP per capita growth (annual %)</v>
          </cell>
          <cell r="D215" t="str">
            <v>NY.GDP.PCAP.KD.ZG</v>
          </cell>
        </row>
        <row r="215">
          <cell r="Z215">
            <v>-5.03979404440264</v>
          </cell>
          <cell r="AA215">
            <v>-4.87262307598246</v>
          </cell>
          <cell r="AB215">
            <v>0.578789776936446</v>
          </cell>
          <cell r="AC215">
            <v>-2.92805154968595</v>
          </cell>
          <cell r="AD215">
            <v>-6.02847638803439</v>
          </cell>
          <cell r="AE215">
            <v>-3.08156347168983</v>
          </cell>
          <cell r="AF215">
            <v>5.38377041614551</v>
          </cell>
          <cell r="AG215">
            <v>-1.5318362529249</v>
          </cell>
          <cell r="AH215">
            <v>1.41210989250156</v>
          </cell>
          <cell r="AI215">
            <v>-0.617251474034902</v>
          </cell>
          <cell r="AJ215">
            <v>3.05508806784458</v>
          </cell>
          <cell r="AK215">
            <v>9.55024290535</v>
          </cell>
          <cell r="AL215">
            <v>1.09076607100842</v>
          </cell>
          <cell r="AM215">
            <v>5.0755663240452</v>
          </cell>
          <cell r="AN215">
            <v>7.02351612024717</v>
          </cell>
          <cell r="AO215">
            <v>-1.20616569769643</v>
          </cell>
          <cell r="AP215">
            <v>-3.64703697269067</v>
          </cell>
          <cell r="AQ215">
            <v>-1.48355499173344</v>
          </cell>
          <cell r="AR215">
            <v>-3.18426720124941</v>
          </cell>
          <cell r="AS215">
            <v>-16.5771960073575</v>
          </cell>
          <cell r="AT215">
            <v>-10.4064705949188</v>
          </cell>
          <cell r="AU215">
            <v>-5.36373031228023</v>
          </cell>
          <cell r="AV215">
            <v>3.76348842173542</v>
          </cell>
          <cell r="AW215">
            <v>3.98428594184037</v>
          </cell>
          <cell r="AX215">
            <v>2.97322349858224</v>
          </cell>
          <cell r="AY215">
            <v>2.43967312070563</v>
          </cell>
          <cell r="AZ215">
            <v>2.09782245162249</v>
          </cell>
          <cell r="BA215">
            <v>3.44448344439812</v>
          </cell>
          <cell r="BB215">
            <v>0.216989587072987</v>
          </cell>
          <cell r="BC215">
            <v>6.00702972559762</v>
          </cell>
          <cell r="BD215">
            <v>4.56067168120909</v>
          </cell>
          <cell r="BE215">
            <v>-0.799651385948181</v>
          </cell>
          <cell r="BF215">
            <v>2.51779368540338</v>
          </cell>
          <cell r="BG215">
            <v>-1.66095215920392</v>
          </cell>
          <cell r="BH215">
            <v>-1.28246484618998</v>
          </cell>
          <cell r="BI215">
            <v>3.08632544203216</v>
          </cell>
          <cell r="BJ215">
            <v>2.59843183252795</v>
          </cell>
          <cell r="BK215">
            <v>1.26420680687451</v>
          </cell>
          <cell r="BL215">
            <v>-1.35880348421169</v>
          </cell>
          <cell r="BM215">
            <v>-6.69569440787635</v>
          </cell>
          <cell r="BN215">
            <v>-2.60435941366552</v>
          </cell>
        </row>
        <row r="216">
          <cell r="A216" t="str">
            <v>Sierra Leone</v>
          </cell>
          <cell r="B216" t="str">
            <v>SLE</v>
          </cell>
          <cell r="C216" t="str">
            <v>GDP per capita growth (annual %)</v>
          </cell>
          <cell r="D216" t="str">
            <v>NY.GDP.PCAP.KD.ZG</v>
          </cell>
        </row>
        <row r="216">
          <cell r="F216">
            <v>0.305865180761316</v>
          </cell>
          <cell r="G216">
            <v>2.9484492546096</v>
          </cell>
          <cell r="H216">
            <v>0.102894071013381</v>
          </cell>
          <cell r="I216">
            <v>4.9635583148827</v>
          </cell>
          <cell r="J216">
            <v>5.404450024215</v>
          </cell>
          <cell r="K216">
            <v>-0.0279888559229278</v>
          </cell>
          <cell r="L216">
            <v>-1.70564853876873</v>
          </cell>
          <cell r="M216">
            <v>0.198196667735303</v>
          </cell>
          <cell r="N216">
            <v>6.53762576321601</v>
          </cell>
          <cell r="O216">
            <v>6.58072044571259</v>
          </cell>
          <cell r="P216">
            <v>1.47562070916021</v>
          </cell>
          <cell r="Q216">
            <v>-1.0838999021142</v>
          </cell>
          <cell r="R216">
            <v>0.203972515646342</v>
          </cell>
          <cell r="S216">
            <v>1.38543001564469</v>
          </cell>
          <cell r="T216">
            <v>-0.44148996867672</v>
          </cell>
          <cell r="U216">
            <v>-2.54880818124683</v>
          </cell>
          <cell r="V216">
            <v>-2.09619226531788</v>
          </cell>
          <cell r="W216">
            <v>0.183743464098157</v>
          </cell>
          <cell r="X216">
            <v>2.21933943762693</v>
          </cell>
          <cell r="Y216">
            <v>2.52329759400334</v>
          </cell>
          <cell r="Z216">
            <v>0.635603805069024</v>
          </cell>
          <cell r="AA216">
            <v>2.53079843488027</v>
          </cell>
          <cell r="AB216">
            <v>-4.25797907461487</v>
          </cell>
          <cell r="AC216">
            <v>1.63189892077644</v>
          </cell>
          <cell r="AD216">
            <v>-7.74470684747615</v>
          </cell>
          <cell r="AE216">
            <v>-1.64286016020174</v>
          </cell>
          <cell r="AF216">
            <v>4.0057169119865</v>
          </cell>
          <cell r="AG216">
            <v>-9.72861956593515</v>
          </cell>
          <cell r="AH216">
            <v>-1.58551189780387</v>
          </cell>
          <cell r="AI216">
            <v>1.78700667664845</v>
          </cell>
          <cell r="AJ216">
            <v>1.67175809447807</v>
          </cell>
          <cell r="AK216">
            <v>-18.9954743355204</v>
          </cell>
          <cell r="AL216">
            <v>1.81391289757475</v>
          </cell>
          <cell r="AM216">
            <v>-1.51090278990881</v>
          </cell>
          <cell r="AN216">
            <v>-7.87519675876925</v>
          </cell>
          <cell r="AO216">
            <v>1.54838658100249</v>
          </cell>
          <cell r="AP216">
            <v>-6.36850699253657</v>
          </cell>
          <cell r="AQ216">
            <v>0.712010699716473</v>
          </cell>
          <cell r="AR216">
            <v>-3.75611908294337</v>
          </cell>
          <cell r="AS216">
            <v>3.81003233493691</v>
          </cell>
          <cell r="AT216">
            <v>-9.68456354593671</v>
          </cell>
          <cell r="AU216">
            <v>21.0278860905552</v>
          </cell>
          <cell r="AV216">
            <v>4.36763959023388</v>
          </cell>
          <cell r="AW216">
            <v>2.02876511042942</v>
          </cell>
          <cell r="AX216">
            <v>0.587581535025876</v>
          </cell>
          <cell r="AY216">
            <v>0.94104084716102</v>
          </cell>
          <cell r="AZ216">
            <v>5.16437663751863</v>
          </cell>
          <cell r="BA216">
            <v>2.92454567394411</v>
          </cell>
          <cell r="BB216">
            <v>0.899229402758749</v>
          </cell>
          <cell r="BC216">
            <v>2.99999325601492</v>
          </cell>
          <cell r="BD216">
            <v>3.92410427246401</v>
          </cell>
          <cell r="BE216">
            <v>12.6190954950772</v>
          </cell>
          <cell r="BF216">
            <v>18.0533111170996</v>
          </cell>
          <cell r="BG216">
            <v>2.27439413134707</v>
          </cell>
          <cell r="BH216">
            <v>-22.3120965034419</v>
          </cell>
          <cell r="BI216">
            <v>3.78444419301765</v>
          </cell>
          <cell r="BJ216">
            <v>1.97222909064014</v>
          </cell>
          <cell r="BK216">
            <v>1.27738952655478</v>
          </cell>
          <cell r="BL216">
            <v>3.05763409073658</v>
          </cell>
          <cell r="BM216">
            <v>-3.98165433349067</v>
          </cell>
          <cell r="BN216">
            <v>0.969818019237636</v>
          </cell>
        </row>
        <row r="217">
          <cell r="A217" t="str">
            <v>El Salvador</v>
          </cell>
          <cell r="B217" t="str">
            <v>SLV</v>
          </cell>
          <cell r="C217" t="str">
            <v>GDP per capita growth (annual %)</v>
          </cell>
          <cell r="D217" t="str">
            <v>NY.GDP.PCAP.KD.ZG</v>
          </cell>
        </row>
        <row r="217">
          <cell r="K217">
            <v>4.14718051847092</v>
          </cell>
          <cell r="L217">
            <v>2.52871538068669</v>
          </cell>
          <cell r="M217">
            <v>0.442299339247427</v>
          </cell>
          <cell r="N217">
            <v>0.730790917194369</v>
          </cell>
          <cell r="O217">
            <v>0.279355262335955</v>
          </cell>
          <cell r="P217">
            <v>1.18625021672231</v>
          </cell>
          <cell r="Q217">
            <v>3.44903021806886</v>
          </cell>
          <cell r="R217">
            <v>2.29683943539945</v>
          </cell>
          <cell r="S217">
            <v>2.84592103587589</v>
          </cell>
          <cell r="T217">
            <v>0.584131560274173</v>
          </cell>
          <cell r="U217">
            <v>2.75366301889402</v>
          </cell>
          <cell r="V217">
            <v>4.54172847203525</v>
          </cell>
          <cell r="W217">
            <v>3.22358109961012</v>
          </cell>
          <cell r="X217">
            <v>-5.97400454650867</v>
          </cell>
          <cell r="Y217">
            <v>-17.3035439201647</v>
          </cell>
          <cell r="Z217">
            <v>-7.24085416809423</v>
          </cell>
          <cell r="AA217">
            <v>-7.71060394411268</v>
          </cell>
          <cell r="AB217">
            <v>0.108795780155702</v>
          </cell>
          <cell r="AC217">
            <v>-0.0399648913493706</v>
          </cell>
          <cell r="AD217">
            <v>-0.725943573467447</v>
          </cell>
          <cell r="AE217">
            <v>-1.11798451945131</v>
          </cell>
          <cell r="AF217">
            <v>1.18943775051794</v>
          </cell>
          <cell r="AG217">
            <v>0.573419722528442</v>
          </cell>
          <cell r="AH217">
            <v>-0.343175443256342</v>
          </cell>
          <cell r="AI217">
            <v>3.45107514786855</v>
          </cell>
          <cell r="AJ217">
            <v>0.123985115726285</v>
          </cell>
          <cell r="AK217">
            <v>5.55707995580366</v>
          </cell>
          <cell r="AL217">
            <v>4.3891988360447</v>
          </cell>
          <cell r="AM217">
            <v>3.34738275173008</v>
          </cell>
          <cell r="AN217">
            <v>3.49322320120339</v>
          </cell>
          <cell r="AO217">
            <v>-0.275346155579868</v>
          </cell>
          <cell r="AP217">
            <v>2.12665477522043</v>
          </cell>
          <cell r="AQ217">
            <v>1.74086927695029</v>
          </cell>
          <cell r="AR217">
            <v>1.33929575561874</v>
          </cell>
          <cell r="AS217">
            <v>0.387713346882791</v>
          </cell>
          <cell r="AT217">
            <v>0.214611682439951</v>
          </cell>
          <cell r="AU217">
            <v>0.974296173207478</v>
          </cell>
          <cell r="AV217">
            <v>1.0242599305635</v>
          </cell>
          <cell r="AW217">
            <v>0.391539692724805</v>
          </cell>
          <cell r="AX217">
            <v>2.22972936776591</v>
          </cell>
          <cell r="AY217">
            <v>3.87674206159927</v>
          </cell>
          <cell r="AZ217">
            <v>1.41903849378535</v>
          </cell>
          <cell r="BA217">
            <v>1.69437629398375</v>
          </cell>
          <cell r="BB217">
            <v>-2.49933225279713</v>
          </cell>
          <cell r="BC217">
            <v>1.67414976655505</v>
          </cell>
          <cell r="BD217">
            <v>3.37090111995344</v>
          </cell>
          <cell r="BE217">
            <v>2.36462762805975</v>
          </cell>
          <cell r="BF217">
            <v>1.7728053467137</v>
          </cell>
          <cell r="BG217">
            <v>1.24137960221096</v>
          </cell>
          <cell r="BH217">
            <v>1.91334416315701</v>
          </cell>
          <cell r="BI217">
            <v>2.04553340356148</v>
          </cell>
          <cell r="BJ217">
            <v>1.73469434223202</v>
          </cell>
          <cell r="BK217">
            <v>1.9119532499339</v>
          </cell>
          <cell r="BL217">
            <v>1.86206594609182</v>
          </cell>
          <cell r="BM217">
            <v>-9.04150628086718</v>
          </cell>
          <cell r="BN217">
            <v>10.2518531363224</v>
          </cell>
        </row>
        <row r="218">
          <cell r="A218" t="str">
            <v>San Marino</v>
          </cell>
          <cell r="B218" t="str">
            <v>SMR</v>
          </cell>
          <cell r="C218" t="str">
            <v>GDP per capita growth (annual %)</v>
          </cell>
          <cell r="D218" t="str">
            <v>NY.GDP.PCAP.KD.ZG</v>
          </cell>
        </row>
        <row r="218">
          <cell r="AQ218">
            <v>6.31295794539301</v>
          </cell>
          <cell r="AR218">
            <v>7.884174101434</v>
          </cell>
          <cell r="AS218">
            <v>0.992372354148884</v>
          </cell>
          <cell r="AT218">
            <v>4.21961665627941</v>
          </cell>
          <cell r="AU218">
            <v>-0.960218525435906</v>
          </cell>
          <cell r="AV218">
            <v>2.46913051226517</v>
          </cell>
          <cell r="AW218">
            <v>3.1725360257917</v>
          </cell>
          <cell r="AX218">
            <v>1.09082821255603</v>
          </cell>
          <cell r="AY218">
            <v>2.53631610674002</v>
          </cell>
          <cell r="AZ218">
            <v>5.77704620700121</v>
          </cell>
          <cell r="BA218">
            <v>-1.69751730640709</v>
          </cell>
          <cell r="BB218">
            <v>-11.4584912391916</v>
          </cell>
          <cell r="BC218">
            <v>-6.67263430990275</v>
          </cell>
          <cell r="BD218">
            <v>-9.5718068443221</v>
          </cell>
          <cell r="BE218">
            <v>-8.34173556496606</v>
          </cell>
          <cell r="BF218">
            <v>-2.1585014788615</v>
          </cell>
          <cell r="BG218">
            <v>-1.86894657937799</v>
          </cell>
          <cell r="BH218">
            <v>1.27996403484923</v>
          </cell>
          <cell r="BI218">
            <v>1.63264755900488</v>
          </cell>
          <cell r="BJ218">
            <v>-0.24197435716296</v>
          </cell>
          <cell r="BK218">
            <v>1.15442936050604</v>
          </cell>
          <cell r="BL218">
            <v>1.82457178638127</v>
          </cell>
          <cell r="BM218">
            <v>-6.85146151170714</v>
          </cell>
        </row>
        <row r="219">
          <cell r="A219" t="str">
            <v>Somalia</v>
          </cell>
          <cell r="B219" t="str">
            <v>SOM</v>
          </cell>
          <cell r="C219" t="str">
            <v>GDP per capita growth (annual %)</v>
          </cell>
          <cell r="D219" t="str">
            <v>NY.GDP.PCAP.KD.ZG</v>
          </cell>
        </row>
        <row r="219">
          <cell r="F219">
            <v>-5.26121353823017</v>
          </cell>
          <cell r="G219">
            <v>4.83804898856921</v>
          </cell>
          <cell r="H219">
            <v>0.628917526030335</v>
          </cell>
          <cell r="I219">
            <v>-8.13415845067841</v>
          </cell>
          <cell r="J219">
            <v>-8.00675228433386</v>
          </cell>
          <cell r="K219">
            <v>6.48926488657102</v>
          </cell>
          <cell r="L219">
            <v>3.17803455385506</v>
          </cell>
          <cell r="M219">
            <v>-0.584884737743167</v>
          </cell>
          <cell r="N219">
            <v>-3.84745787316901</v>
          </cell>
          <cell r="O219">
            <v>2.82552596225048</v>
          </cell>
          <cell r="P219">
            <v>1.80771990087092</v>
          </cell>
          <cell r="Q219">
            <v>9.8656021637964</v>
          </cell>
          <cell r="R219">
            <v>-2.86780113562223</v>
          </cell>
          <cell r="S219">
            <v>-20.9741950270132</v>
          </cell>
          <cell r="T219">
            <v>21.7838189532125</v>
          </cell>
          <cell r="U219">
            <v>-10.2393822828655</v>
          </cell>
          <cell r="V219">
            <v>9.87397392597194</v>
          </cell>
          <cell r="W219">
            <v>-7.32806809552984</v>
          </cell>
          <cell r="X219">
            <v>-11.2566130165131</v>
          </cell>
          <cell r="Y219">
            <v>-9.84335432555929</v>
          </cell>
          <cell r="Z219">
            <v>1.93062140973311</v>
          </cell>
          <cell r="AA219">
            <v>2.54578941897825</v>
          </cell>
          <cell r="AB219">
            <v>-8.89917053620715</v>
          </cell>
          <cell r="AC219">
            <v>3.61570415106691</v>
          </cell>
          <cell r="AD219">
            <v>7.60074546421528</v>
          </cell>
          <cell r="AE219">
            <v>2.00080439846941</v>
          </cell>
          <cell r="AF219">
            <v>3.17460343688225</v>
          </cell>
          <cell r="AG219">
            <v>-2.58272694845904</v>
          </cell>
          <cell r="AH219">
            <v>-1.96768323823105</v>
          </cell>
          <cell r="AI219">
            <v>-2.73614652602961</v>
          </cell>
        </row>
        <row r="219">
          <cell r="BG219">
            <v>4.62504242391472</v>
          </cell>
          <cell r="BH219">
            <v>11.7838973867199</v>
          </cell>
          <cell r="BI219">
            <v>5.43115533466543</v>
          </cell>
          <cell r="BJ219">
            <v>-0.245105662672273</v>
          </cell>
          <cell r="BK219">
            <v>4.67226766969245</v>
          </cell>
          <cell r="BL219">
            <v>5.03920506754916</v>
          </cell>
          <cell r="BM219">
            <v>-0.462294726390766</v>
          </cell>
          <cell r="BN219">
            <v>0.389176872661935</v>
          </cell>
        </row>
        <row r="220">
          <cell r="A220" t="str">
            <v>Serbia</v>
          </cell>
          <cell r="B220" t="str">
            <v>SRB</v>
          </cell>
          <cell r="C220" t="str">
            <v>GDP per capita growth (annual %)</v>
          </cell>
          <cell r="D220" t="str">
            <v>NY.GDP.PCAP.KD.ZG</v>
          </cell>
        </row>
        <row r="220">
          <cell r="AO220">
            <v>6.36958237907767</v>
          </cell>
          <cell r="AP220">
            <v>7.50788223373337</v>
          </cell>
          <cell r="AQ220">
            <v>3.73355315095354</v>
          </cell>
          <cell r="AR220">
            <v>-9.09570351412837</v>
          </cell>
          <cell r="AS220">
            <v>6.47147291411601</v>
          </cell>
          <cell r="AT220">
            <v>7.06270732214276</v>
          </cell>
          <cell r="AU220">
            <v>6.47847678049133</v>
          </cell>
          <cell r="AV220">
            <v>4.61006584286503</v>
          </cell>
          <cell r="AW220">
            <v>9.28288774951476</v>
          </cell>
          <cell r="AX220">
            <v>5.84786986827727</v>
          </cell>
          <cell r="AY220">
            <v>5.52189240110543</v>
          </cell>
          <cell r="AZ220">
            <v>6.87196980103251</v>
          </cell>
          <cell r="BA220">
            <v>6.10631700958608</v>
          </cell>
          <cell r="BB220">
            <v>-2.34092820223162</v>
          </cell>
          <cell r="BC220">
            <v>1.13680433834465</v>
          </cell>
          <cell r="BD220">
            <v>2.84500960707238</v>
          </cell>
          <cell r="BE220">
            <v>-0.198378899470342</v>
          </cell>
          <cell r="BF220">
            <v>3.39452352049253</v>
          </cell>
          <cell r="BG220">
            <v>-1.12639732710853</v>
          </cell>
          <cell r="BH220">
            <v>2.31101588882194</v>
          </cell>
          <cell r="BI220">
            <v>3.88118476026682</v>
          </cell>
          <cell r="BJ220">
            <v>2.64598586238259</v>
          </cell>
          <cell r="BK220">
            <v>5.0675948814029</v>
          </cell>
          <cell r="BL220">
            <v>4.89309425558007</v>
          </cell>
          <cell r="BM220">
            <v>-0.282578515072402</v>
          </cell>
          <cell r="BN220">
            <v>8.25301975222746</v>
          </cell>
        </row>
        <row r="221">
          <cell r="A221" t="str">
            <v>Sub-Saharan Africa (excluding high income)</v>
          </cell>
          <cell r="B221" t="str">
            <v>SSA</v>
          </cell>
          <cell r="C221" t="str">
            <v>GDP per capita growth (annual %)</v>
          </cell>
          <cell r="D221" t="str">
            <v>NY.GDP.PCAP.KD.ZG</v>
          </cell>
        </row>
        <row r="221">
          <cell r="F221">
            <v>-1.35036547496603</v>
          </cell>
          <cell r="G221">
            <v>3.58870385503269</v>
          </cell>
          <cell r="H221">
            <v>3.58999361141639</v>
          </cell>
          <cell r="I221">
            <v>2.43526179037575</v>
          </cell>
          <cell r="J221">
            <v>2.22265258546908</v>
          </cell>
          <cell r="K221">
            <v>-1.12431680683369</v>
          </cell>
          <cell r="L221">
            <v>-3.62528853094042</v>
          </cell>
          <cell r="M221">
            <v>0.427000272065385</v>
          </cell>
          <cell r="N221">
            <v>6.58397203267454</v>
          </cell>
          <cell r="O221">
            <v>7.41857214768437</v>
          </cell>
          <cell r="P221">
            <v>5.00236333990918</v>
          </cell>
          <cell r="Q221">
            <v>-0.0974190711360308</v>
          </cell>
          <cell r="R221">
            <v>1.54513038541468</v>
          </cell>
          <cell r="S221">
            <v>4.99816364799497</v>
          </cell>
          <cell r="T221">
            <v>-2.84309117911926</v>
          </cell>
          <cell r="U221">
            <v>2.58531170672049</v>
          </cell>
          <cell r="V221">
            <v>0.0338727093669178</v>
          </cell>
          <cell r="W221">
            <v>-3.32568008125915</v>
          </cell>
          <cell r="X221">
            <v>1.02160490343968</v>
          </cell>
          <cell r="Y221">
            <v>0.858961453750865</v>
          </cell>
          <cell r="Z221">
            <v>-3.49983242693726</v>
          </cell>
          <cell r="AA221">
            <v>-3.86011465196852</v>
          </cell>
          <cell r="AB221">
            <v>-5.2517177098614</v>
          </cell>
          <cell r="AC221">
            <v>-0.804553208516666</v>
          </cell>
          <cell r="AD221">
            <v>-1.07053477843567</v>
          </cell>
          <cell r="AE221">
            <v>-0.931813153724192</v>
          </cell>
          <cell r="AF221">
            <v>0.230330401442629</v>
          </cell>
          <cell r="AG221">
            <v>1.38879205875098</v>
          </cell>
          <cell r="AH221">
            <v>-0.208783008362502</v>
          </cell>
          <cell r="AI221">
            <v>-0.37671381462836</v>
          </cell>
          <cell r="AJ221">
            <v>-2.23762188384426</v>
          </cell>
          <cell r="AK221">
            <v>-2.83457797310976</v>
          </cell>
          <cell r="AL221">
            <v>-3.3632457185963</v>
          </cell>
          <cell r="AM221">
            <v>-1.5889770630089</v>
          </cell>
          <cell r="AN221">
            <v>0.636547406790001</v>
          </cell>
          <cell r="AO221">
            <v>2.37279375560489</v>
          </cell>
          <cell r="AP221">
            <v>1.63005743445437</v>
          </cell>
          <cell r="AQ221">
            <v>-0.164537355229939</v>
          </cell>
          <cell r="AR221">
            <v>-0.48194391826641</v>
          </cell>
          <cell r="AS221">
            <v>0.830501196360942</v>
          </cell>
          <cell r="AT221">
            <v>1.58604118609456</v>
          </cell>
          <cell r="AU221">
            <v>3.53923304097914</v>
          </cell>
          <cell r="AV221">
            <v>1.39414503794019</v>
          </cell>
          <cell r="AW221">
            <v>3.7815217546306</v>
          </cell>
          <cell r="AX221">
            <v>3.2154751350409</v>
          </cell>
          <cell r="AY221">
            <v>3.24613793059223</v>
          </cell>
          <cell r="AZ221">
            <v>3.32212530077022</v>
          </cell>
          <cell r="BA221">
            <v>2.34019692683457</v>
          </cell>
          <cell r="BB221">
            <v>0.280560961178608</v>
          </cell>
          <cell r="BC221">
            <v>3.07458443023359</v>
          </cell>
          <cell r="BD221">
            <v>1.37868867391029</v>
          </cell>
          <cell r="BE221">
            <v>-0.00748983087373745</v>
          </cell>
          <cell r="BF221">
            <v>2.22532322338851</v>
          </cell>
          <cell r="BG221">
            <v>2.04907485218757</v>
          </cell>
          <cell r="BH221">
            <v>0.118827601125531</v>
          </cell>
          <cell r="BI221">
            <v>-1.4109119169289</v>
          </cell>
          <cell r="BJ221">
            <v>-0.247376132733052</v>
          </cell>
          <cell r="BK221">
            <v>0.0113178582366231</v>
          </cell>
          <cell r="BL221">
            <v>-0.101980038319653</v>
          </cell>
          <cell r="BM221">
            <v>-4.49656558090025</v>
          </cell>
          <cell r="BN221">
            <v>1.49159790970927</v>
          </cell>
        </row>
        <row r="222">
          <cell r="A222" t="str">
            <v>South Sudan</v>
          </cell>
          <cell r="B222" t="str">
            <v>SSD</v>
          </cell>
          <cell r="C222" t="str">
            <v>GDP per capita growth (annual %)</v>
          </cell>
          <cell r="D222" t="str">
            <v>NY.GDP.PCAP.KD.ZG</v>
          </cell>
        </row>
        <row r="222">
          <cell r="BB222">
            <v>0.384574825218991</v>
          </cell>
          <cell r="BC222">
            <v>1.43145745530965</v>
          </cell>
          <cell r="BD222">
            <v>-7.76691350141525</v>
          </cell>
          <cell r="BE222">
            <v>-47.5906013353862</v>
          </cell>
          <cell r="BF222">
            <v>10.4926088182865</v>
          </cell>
          <cell r="BG222">
            <v>1.41631438327958</v>
          </cell>
          <cell r="BH222">
            <v>-12.1317983603027</v>
          </cell>
        </row>
        <row r="223">
          <cell r="A223" t="str">
            <v>Sub-Saharan Africa</v>
          </cell>
          <cell r="B223" t="str">
            <v>SSF</v>
          </cell>
          <cell r="C223" t="str">
            <v>GDP per capita growth (annual %)</v>
          </cell>
          <cell r="D223" t="str">
            <v>NY.GDP.PCAP.KD.ZG</v>
          </cell>
        </row>
        <row r="223">
          <cell r="F223">
            <v>-1.35393303657048</v>
          </cell>
          <cell r="G223">
            <v>3.58995579340819</v>
          </cell>
          <cell r="H223">
            <v>3.59226385720773</v>
          </cell>
          <cell r="I223">
            <v>2.43582086876897</v>
          </cell>
          <cell r="J223">
            <v>2.21917212208862</v>
          </cell>
          <cell r="K223">
            <v>-1.11725143407337</v>
          </cell>
          <cell r="L223">
            <v>-3.62420799048515</v>
          </cell>
          <cell r="M223">
            <v>0.429932131549734</v>
          </cell>
          <cell r="N223">
            <v>6.57778065786709</v>
          </cell>
          <cell r="O223">
            <v>7.41778880622776</v>
          </cell>
          <cell r="P223">
            <v>5.00730964228437</v>
          </cell>
          <cell r="Q223">
            <v>-0.094985451310265</v>
          </cell>
          <cell r="R223">
            <v>1.548501532312</v>
          </cell>
          <cell r="S223">
            <v>4.99372566014273</v>
          </cell>
          <cell r="T223">
            <v>-2.8408562393447</v>
          </cell>
          <cell r="U223">
            <v>2.59274191890381</v>
          </cell>
          <cell r="V223">
            <v>0.0272624911108039</v>
          </cell>
          <cell r="W223">
            <v>-3.31063923964618</v>
          </cell>
          <cell r="X223">
            <v>1.03170231510843</v>
          </cell>
          <cell r="Y223">
            <v>0.851927061082193</v>
          </cell>
          <cell r="Z223">
            <v>-3.50558182308951</v>
          </cell>
          <cell r="AA223">
            <v>-3.85979365206055</v>
          </cell>
          <cell r="AB223">
            <v>-5.25070201393686</v>
          </cell>
          <cell r="AC223">
            <v>-0.802444322183774</v>
          </cell>
          <cell r="AD223">
            <v>-1.06332275926016</v>
          </cell>
          <cell r="AE223">
            <v>-0.93320755312179</v>
          </cell>
          <cell r="AF223">
            <v>0.231122885708274</v>
          </cell>
          <cell r="AG223">
            <v>1.3900121846798</v>
          </cell>
          <cell r="AH223">
            <v>-0.201719786300799</v>
          </cell>
          <cell r="AI223">
            <v>-0.372505054753233</v>
          </cell>
          <cell r="AJ223">
            <v>-2.23541315740455</v>
          </cell>
          <cell r="AK223">
            <v>-2.82760737916496</v>
          </cell>
          <cell r="AL223">
            <v>-3.35639981995115</v>
          </cell>
          <cell r="AM223">
            <v>-1.59095334238366</v>
          </cell>
          <cell r="AN223">
            <v>0.632403699312903</v>
          </cell>
          <cell r="AO223">
            <v>2.3727490993162</v>
          </cell>
          <cell r="AP223">
            <v>1.63775402996487</v>
          </cell>
          <cell r="AQ223">
            <v>-0.15819937677847</v>
          </cell>
          <cell r="AR223">
            <v>-0.482182610386744</v>
          </cell>
          <cell r="AS223">
            <v>0.828496541216239</v>
          </cell>
          <cell r="AT223">
            <v>1.57920526615504</v>
          </cell>
          <cell r="AU223">
            <v>3.53399345062209</v>
          </cell>
          <cell r="AV223">
            <v>1.38487668556158</v>
          </cell>
          <cell r="AW223">
            <v>3.77359334688721</v>
          </cell>
          <cell r="AX223">
            <v>3.21813650576756</v>
          </cell>
          <cell r="AY223">
            <v>3.24897038735325</v>
          </cell>
          <cell r="AZ223">
            <v>3.32600139296504</v>
          </cell>
          <cell r="BA223">
            <v>2.33378678581533</v>
          </cell>
          <cell r="BB223">
            <v>0.277439610654895</v>
          </cell>
          <cell r="BC223">
            <v>3.07460217217421</v>
          </cell>
          <cell r="BD223">
            <v>1.38211734857099</v>
          </cell>
          <cell r="BE223">
            <v>-0.00852483609943988</v>
          </cell>
          <cell r="BF223">
            <v>2.22618121146745</v>
          </cell>
          <cell r="BG223">
            <v>2.04890773900519</v>
          </cell>
          <cell r="BH223">
            <v>0.12108615267141</v>
          </cell>
          <cell r="BI223">
            <v>-1.40744813489803</v>
          </cell>
          <cell r="BJ223">
            <v>-0.245488103769588</v>
          </cell>
          <cell r="BK223">
            <v>0.0119103778418719</v>
          </cell>
          <cell r="BL223">
            <v>-0.101357905489493</v>
          </cell>
          <cell r="BM223">
            <v>-4.50145600008615</v>
          </cell>
          <cell r="BN223">
            <v>1.48986983145826</v>
          </cell>
        </row>
        <row r="224">
          <cell r="A224" t="str">
            <v>Small states</v>
          </cell>
          <cell r="B224" t="str">
            <v>SST</v>
          </cell>
          <cell r="C224" t="str">
            <v>GDP per capita growth (annual %)</v>
          </cell>
          <cell r="D224" t="str">
            <v>NY.GDP.PCAP.KD.ZG</v>
          </cell>
        </row>
        <row r="224">
          <cell r="AT224">
            <v>2.0474234931372</v>
          </cell>
          <cell r="AU224">
            <v>2.74921857741779</v>
          </cell>
          <cell r="AV224">
            <v>3.16935112772818</v>
          </cell>
          <cell r="AW224">
            <v>5.98403728628614</v>
          </cell>
          <cell r="AX224">
            <v>3.3239143968076</v>
          </cell>
          <cell r="AY224">
            <v>7.5767941734417</v>
          </cell>
          <cell r="AZ224">
            <v>5.98583376767291</v>
          </cell>
          <cell r="BA224">
            <v>3.71522136688054</v>
          </cell>
          <cell r="BB224">
            <v>-1.40212701855289</v>
          </cell>
          <cell r="BC224">
            <v>4.94004215966785</v>
          </cell>
          <cell r="BD224">
            <v>4.26728991075957</v>
          </cell>
          <cell r="BE224">
            <v>1.27682353997743</v>
          </cell>
          <cell r="BF224">
            <v>1.40216108868015</v>
          </cell>
          <cell r="BG224">
            <v>1.49183570201363</v>
          </cell>
          <cell r="BH224">
            <v>1.00168301279065</v>
          </cell>
          <cell r="BI224">
            <v>0.477239667607108</v>
          </cell>
          <cell r="BJ224">
            <v>-0.493970973679282</v>
          </cell>
          <cell r="BK224">
            <v>0.372207350239236</v>
          </cell>
          <cell r="BL224">
            <v>0.30613866747693</v>
          </cell>
          <cell r="BM224">
            <v>-7.30883425674779</v>
          </cell>
          <cell r="BN224">
            <v>2.16010991828794</v>
          </cell>
        </row>
        <row r="225">
          <cell r="A225" t="str">
            <v>Sao Tome and Principe</v>
          </cell>
          <cell r="B225" t="str">
            <v>STP</v>
          </cell>
          <cell r="C225" t="str">
            <v>GDP per capita growth (annual %)</v>
          </cell>
          <cell r="D225" t="str">
            <v>NY.GDP.PCAP.KD.ZG</v>
          </cell>
        </row>
        <row r="225">
          <cell r="AU225">
            <v>0.509168491392771</v>
          </cell>
          <cell r="AV225">
            <v>4.47963280586636</v>
          </cell>
          <cell r="AW225">
            <v>1.58248969687659</v>
          </cell>
          <cell r="AX225">
            <v>4.55298974318102</v>
          </cell>
          <cell r="AY225">
            <v>6.27834925146476</v>
          </cell>
          <cell r="AZ225">
            <v>0.384431866102091</v>
          </cell>
          <cell r="BA225">
            <v>5.13572881876063</v>
          </cell>
          <cell r="BB225">
            <v>-0.342908452043091</v>
          </cell>
          <cell r="BC225">
            <v>4.01364108375579</v>
          </cell>
          <cell r="BD225">
            <v>2.05078280401887</v>
          </cell>
          <cell r="BE225">
            <v>1.02158581635973</v>
          </cell>
          <cell r="BF225">
            <v>2.80554596764333</v>
          </cell>
          <cell r="BG225">
            <v>4.56240225630265</v>
          </cell>
          <cell r="BH225">
            <v>1.97731863125929</v>
          </cell>
          <cell r="BI225">
            <v>2.22623330931071</v>
          </cell>
          <cell r="BJ225">
            <v>1.91077016859155</v>
          </cell>
          <cell r="BK225">
            <v>1.02033794510234</v>
          </cell>
          <cell r="BL225">
            <v>0.302078271457091</v>
          </cell>
          <cell r="BM225">
            <v>1.15503808250499</v>
          </cell>
          <cell r="BN225">
            <v>-0.115552192833221</v>
          </cell>
        </row>
        <row r="226">
          <cell r="A226" t="str">
            <v>Suriname</v>
          </cell>
          <cell r="B226" t="str">
            <v>SUR</v>
          </cell>
          <cell r="C226" t="str">
            <v>GDP per capita growth (annual %)</v>
          </cell>
          <cell r="D226" t="str">
            <v>NY.GDP.PCAP.KD.ZG</v>
          </cell>
        </row>
        <row r="226">
          <cell r="F226">
            <v>1.95150601548167</v>
          </cell>
          <cell r="G226">
            <v>1.17133178087153</v>
          </cell>
          <cell r="H226">
            <v>2.87456570910156</v>
          </cell>
          <cell r="I226">
            <v>3.73264338745773</v>
          </cell>
          <cell r="J226">
            <v>9.04728232232522</v>
          </cell>
          <cell r="K226">
            <v>15.9513501218004</v>
          </cell>
          <cell r="L226">
            <v>9.03111688227717</v>
          </cell>
          <cell r="M226">
            <v>4.92079618324949</v>
          </cell>
          <cell r="N226">
            <v>2.48141918781693</v>
          </cell>
          <cell r="O226">
            <v>1.48521659280843</v>
          </cell>
          <cell r="P226">
            <v>3.53305906875379</v>
          </cell>
          <cell r="Q226">
            <v>-0.242555863610704</v>
          </cell>
          <cell r="R226">
            <v>-0.992671009278922</v>
          </cell>
          <cell r="S226">
            <v>1.29999529969747</v>
          </cell>
          <cell r="T226">
            <v>3.49566577866392</v>
          </cell>
          <cell r="U226">
            <v>9.19058078066313</v>
          </cell>
          <cell r="V226">
            <v>10.2924369985689</v>
          </cell>
          <cell r="W226">
            <v>6.46485340523375</v>
          </cell>
          <cell r="X226">
            <v>-0.800281470773342</v>
          </cell>
          <cell r="Y226">
            <v>-8.97883297966374</v>
          </cell>
          <cell r="Z226">
            <v>6.91770541726359</v>
          </cell>
          <cell r="AA226">
            <v>-4.40782983823006</v>
          </cell>
          <cell r="AB226">
            <v>-4.25943132695494</v>
          </cell>
          <cell r="AC226">
            <v>-2.55629164165177</v>
          </cell>
          <cell r="AD226">
            <v>0.917012988691354</v>
          </cell>
          <cell r="AE226">
            <v>-0.681017712382868</v>
          </cell>
          <cell r="AF226">
            <v>-7.89859303511685</v>
          </cell>
          <cell r="AG226">
            <v>5.62557672393334</v>
          </cell>
          <cell r="AH226">
            <v>2.04689056708762</v>
          </cell>
          <cell r="AI226">
            <v>-6.40613916715267</v>
          </cell>
          <cell r="AJ226">
            <v>0.750482312091762</v>
          </cell>
          <cell r="AK226">
            <v>-1.42561509937879</v>
          </cell>
          <cell r="AL226">
            <v>-8.30648420585311</v>
          </cell>
          <cell r="AM226">
            <v>1.71959652410017</v>
          </cell>
          <cell r="AN226">
            <v>-1.5281169443998</v>
          </cell>
          <cell r="AO226">
            <v>-0.432274506418167</v>
          </cell>
          <cell r="AP226">
            <v>4.31336378108517</v>
          </cell>
          <cell r="AQ226">
            <v>1.03793129287031</v>
          </cell>
          <cell r="AR226">
            <v>-2.57418328280239</v>
          </cell>
          <cell r="AS226">
            <v>0.893731469048191</v>
          </cell>
          <cell r="AT226">
            <v>2.96903523522036</v>
          </cell>
          <cell r="AU226">
            <v>1.59469696517928</v>
          </cell>
          <cell r="AV226">
            <v>5.05604426514208</v>
          </cell>
          <cell r="AW226">
            <v>7.23803494200308</v>
          </cell>
          <cell r="AX226">
            <v>3.29046733198737</v>
          </cell>
          <cell r="AY226">
            <v>4.57270068064486</v>
          </cell>
          <cell r="AZ226">
            <v>3.90056336637524</v>
          </cell>
          <cell r="BA226">
            <v>2.94694644085777</v>
          </cell>
          <cell r="BB226">
            <v>1.8339250703236</v>
          </cell>
          <cell r="BC226">
            <v>3.97368421108246</v>
          </cell>
          <cell r="BD226">
            <v>4.65257759334176</v>
          </cell>
          <cell r="BE226">
            <v>1.53869362118127</v>
          </cell>
          <cell r="BF226">
            <v>1.79595372467301</v>
          </cell>
          <cell r="BG226">
            <v>-0.828633107218408</v>
          </cell>
          <cell r="BH226">
            <v>-4.42304623547729</v>
          </cell>
          <cell r="BI226">
            <v>-5.88315311840861</v>
          </cell>
          <cell r="BJ226">
            <v>0.567009681821375</v>
          </cell>
          <cell r="BK226">
            <v>3.94868880728451</v>
          </cell>
          <cell r="BL226">
            <v>0.163586537511492</v>
          </cell>
          <cell r="BM226">
            <v>-16.6635316525252</v>
          </cell>
          <cell r="BN226">
            <v>-4.32090458258895</v>
          </cell>
        </row>
        <row r="227">
          <cell r="A227" t="str">
            <v>Slovak Republic</v>
          </cell>
          <cell r="B227" t="str">
            <v>SVK</v>
          </cell>
          <cell r="C227" t="str">
            <v>GDP per capita growth (annual %)</v>
          </cell>
          <cell r="D227" t="str">
            <v>NY.GDP.PCAP.KD.ZG</v>
          </cell>
        </row>
        <row r="227">
          <cell r="AL227">
            <v>1.51309224574238</v>
          </cell>
          <cell r="AM227">
            <v>5.78784497513725</v>
          </cell>
          <cell r="AN227">
            <v>5.53421584244236</v>
          </cell>
          <cell r="AO227">
            <v>6.39444813673144</v>
          </cell>
          <cell r="AP227">
            <v>5.73044771553153</v>
          </cell>
          <cell r="AQ227">
            <v>3.9366032128456</v>
          </cell>
          <cell r="AR227">
            <v>-0.207810381226537</v>
          </cell>
          <cell r="AS227">
            <v>1.30357751151602</v>
          </cell>
          <cell r="AT227">
            <v>3.44292462508275</v>
          </cell>
          <cell r="AU227">
            <v>4.54744136182994</v>
          </cell>
          <cell r="AV227">
            <v>5.56854796419191</v>
          </cell>
          <cell r="AW227">
            <v>5.3003183193201</v>
          </cell>
          <cell r="AX227">
            <v>6.61300408169996</v>
          </cell>
          <cell r="AY227">
            <v>8.48818887389908</v>
          </cell>
          <cell r="AZ227">
            <v>10.7996946550561</v>
          </cell>
          <cell r="BA227">
            <v>5.48439001468644</v>
          </cell>
          <cell r="BB227">
            <v>-5.58143723800742</v>
          </cell>
          <cell r="BC227">
            <v>6.19427604167075</v>
          </cell>
          <cell r="BD227">
            <v>2.50514667560948</v>
          </cell>
          <cell r="BE227">
            <v>1.18587816416603</v>
          </cell>
          <cell r="BF227">
            <v>0.546661779902763</v>
          </cell>
          <cell r="BG227">
            <v>2.62473287209883</v>
          </cell>
          <cell r="BH227">
            <v>5.11570678786038</v>
          </cell>
          <cell r="BI227">
            <v>1.80035277956956</v>
          </cell>
          <cell r="BJ227">
            <v>2.82050737986216</v>
          </cell>
          <cell r="BK227">
            <v>3.6507463416053</v>
          </cell>
          <cell r="BL227">
            <v>2.46660937052457</v>
          </cell>
          <cell r="BM227">
            <v>-4.44074963453588</v>
          </cell>
          <cell r="BN227">
            <v>3.23947725279518</v>
          </cell>
        </row>
        <row r="228">
          <cell r="A228" t="str">
            <v>Slovenia</v>
          </cell>
          <cell r="B228" t="str">
            <v>SVN</v>
          </cell>
          <cell r="C228" t="str">
            <v>GDP per capita growth (annual %)</v>
          </cell>
          <cell r="D228" t="str">
            <v>NY.GDP.PCAP.KD.ZG</v>
          </cell>
        </row>
        <row r="228">
          <cell r="AO228">
            <v>3.26756516262765</v>
          </cell>
          <cell r="AP228">
            <v>5.19113246320715</v>
          </cell>
          <cell r="AQ228">
            <v>3.50488183143129</v>
          </cell>
          <cell r="AR228">
            <v>5.25745342445383</v>
          </cell>
          <cell r="AS228">
            <v>3.36587756689673</v>
          </cell>
          <cell r="AT228">
            <v>3.05412350197929</v>
          </cell>
          <cell r="AU228">
            <v>3.3774180710591</v>
          </cell>
          <cell r="AV228">
            <v>2.89819727780511</v>
          </cell>
          <cell r="AW228">
            <v>4.29235521934484</v>
          </cell>
          <cell r="AX228">
            <v>3.61834092406035</v>
          </cell>
          <cell r="AY228">
            <v>5.40948263334755</v>
          </cell>
          <cell r="AZ228">
            <v>6.38358892726794</v>
          </cell>
          <cell r="BA228">
            <v>3.34627954360531</v>
          </cell>
          <cell r="BB228">
            <v>-8.38031959236709</v>
          </cell>
          <cell r="BC228">
            <v>0.902771380289735</v>
          </cell>
          <cell r="BD228">
            <v>0.652023243217954</v>
          </cell>
          <cell r="BE228">
            <v>-2.84370502025251</v>
          </cell>
          <cell r="BF228">
            <v>-1.16352087549969</v>
          </cell>
          <cell r="BG228">
            <v>2.66713405933845</v>
          </cell>
          <cell r="BH228">
            <v>2.13325802761534</v>
          </cell>
          <cell r="BI228">
            <v>3.11634660116351</v>
          </cell>
          <cell r="BJ228">
            <v>4.74710618321161</v>
          </cell>
          <cell r="BK228">
            <v>4.04458737932572</v>
          </cell>
          <cell r="BL228">
            <v>2.53409090453896</v>
          </cell>
          <cell r="BM228">
            <v>-4.86854715736274</v>
          </cell>
          <cell r="BN228">
            <v>7.87913904556541</v>
          </cell>
        </row>
        <row r="229">
          <cell r="A229" t="str">
            <v>Sweden</v>
          </cell>
          <cell r="B229" t="str">
            <v>SWE</v>
          </cell>
          <cell r="C229" t="str">
            <v>GDP per capita growth (annual %)</v>
          </cell>
          <cell r="D229" t="str">
            <v>NY.GDP.PCAP.KD.ZG</v>
          </cell>
        </row>
        <row r="229">
          <cell r="F229">
            <v>5.18461870799318</v>
          </cell>
          <cell r="G229">
            <v>3.68560501298462</v>
          </cell>
          <cell r="H229">
            <v>4.73593987507049</v>
          </cell>
          <cell r="I229">
            <v>6.02605912784644</v>
          </cell>
          <cell r="J229">
            <v>2.84825977766513</v>
          </cell>
          <cell r="K229">
            <v>1.12398956848681</v>
          </cell>
          <cell r="L229">
            <v>2.57537475620553</v>
          </cell>
          <cell r="M229">
            <v>3.05769423138615</v>
          </cell>
          <cell r="N229">
            <v>4.27371521964648</v>
          </cell>
          <cell r="O229">
            <v>6.2923377448294</v>
          </cell>
          <cell r="P229">
            <v>0.25243485508129</v>
          </cell>
          <cell r="Q229">
            <v>1.98692133889853</v>
          </cell>
          <cell r="R229">
            <v>3.78893205282098</v>
          </cell>
          <cell r="S229">
            <v>2.89918481310438</v>
          </cell>
          <cell r="T229">
            <v>2.14625321936035</v>
          </cell>
          <cell r="U229">
            <v>0.69123812295868</v>
          </cell>
          <cell r="V229">
            <v>-1.94512714746683</v>
          </cell>
          <cell r="W229">
            <v>1.45573375348818</v>
          </cell>
          <cell r="X229">
            <v>3.61364751934548</v>
          </cell>
          <cell r="Y229">
            <v>1.49373315947172</v>
          </cell>
          <cell r="Z229">
            <v>0.334436785515663</v>
          </cell>
          <cell r="AA229">
            <v>1.19077537964918</v>
          </cell>
          <cell r="AB229">
            <v>1.85451507959307</v>
          </cell>
          <cell r="AC229">
            <v>4.13486528743741</v>
          </cell>
          <cell r="AD229">
            <v>1.99177410120959</v>
          </cell>
          <cell r="AE229">
            <v>2.45277261321839</v>
          </cell>
          <cell r="AF229">
            <v>3.00954776641653</v>
          </cell>
          <cell r="AG229">
            <v>2.08876051884084</v>
          </cell>
          <cell r="AH229">
            <v>1.97219126778978</v>
          </cell>
          <cell r="AI229">
            <v>-0.0207591755191316</v>
          </cell>
          <cell r="AJ229">
            <v>-1.81751517304615</v>
          </cell>
          <cell r="AK229">
            <v>-1.73663035667379</v>
          </cell>
          <cell r="AL229">
            <v>-2.63280845177026</v>
          </cell>
          <cell r="AM229">
            <v>3.19395539969921</v>
          </cell>
          <cell r="AN229">
            <v>3.39126911487388</v>
          </cell>
          <cell r="AO229">
            <v>1.41792423811522</v>
          </cell>
          <cell r="AP229">
            <v>3.01152303333838</v>
          </cell>
          <cell r="AQ229">
            <v>4.2539467085561</v>
          </cell>
          <cell r="AR229">
            <v>4.16597892777474</v>
          </cell>
          <cell r="AS229">
            <v>4.59825479417304</v>
          </cell>
          <cell r="AT229">
            <v>1.17750189231714</v>
          </cell>
          <cell r="AU229">
            <v>1.86487397389017</v>
          </cell>
          <cell r="AV229">
            <v>1.92983038350924</v>
          </cell>
          <cell r="AW229">
            <v>3.92730625670833</v>
          </cell>
          <cell r="AX229">
            <v>2.44824843978924</v>
          </cell>
          <cell r="AY229">
            <v>4.07571489749014</v>
          </cell>
          <cell r="AZ229">
            <v>2.67500267083921</v>
          </cell>
          <cell r="BA229">
            <v>-1.22306957770027</v>
          </cell>
          <cell r="BB229">
            <v>-5.15126272885315</v>
          </cell>
          <cell r="BC229">
            <v>5.0526785726024</v>
          </cell>
          <cell r="BD229">
            <v>2.41898851140094</v>
          </cell>
          <cell r="BE229">
            <v>-1.32100232444557</v>
          </cell>
          <cell r="BF229">
            <v>0.333984863287881</v>
          </cell>
          <cell r="BG229">
            <v>1.64424400595537</v>
          </cell>
          <cell r="BH229">
            <v>3.39017629600058</v>
          </cell>
          <cell r="BI229">
            <v>0.79614630049835</v>
          </cell>
          <cell r="BJ229">
            <v>1.19514757132167</v>
          </cell>
          <cell r="BK229">
            <v>0.772577449000039</v>
          </cell>
          <cell r="BL229">
            <v>0.957561656419784</v>
          </cell>
          <cell r="BM229">
            <v>-3.64307959210592</v>
          </cell>
          <cell r="BN229">
            <v>4.173074336513</v>
          </cell>
        </row>
        <row r="230">
          <cell r="A230" t="str">
            <v>Eswatini</v>
          </cell>
          <cell r="B230" t="str">
            <v>SWZ</v>
          </cell>
          <cell r="C230" t="str">
            <v>GDP per capita growth (annual %)</v>
          </cell>
          <cell r="D230" t="str">
            <v>NY.GDP.PCAP.KD.ZG</v>
          </cell>
        </row>
        <row r="230">
          <cell r="P230">
            <v>10.4828286697774</v>
          </cell>
          <cell r="Q230">
            <v>2.41176956739768</v>
          </cell>
          <cell r="R230">
            <v>5.88592260474321</v>
          </cell>
          <cell r="S230">
            <v>2.64893014581233</v>
          </cell>
          <cell r="T230">
            <v>10.4868077520267</v>
          </cell>
          <cell r="U230">
            <v>-5.1270322813366</v>
          </cell>
          <cell r="V230">
            <v>-2.15039065541265</v>
          </cell>
          <cell r="W230">
            <v>-1.90443163063497</v>
          </cell>
          <cell r="X230">
            <v>-0.254685775365843</v>
          </cell>
          <cell r="Y230">
            <v>8.71204917903725</v>
          </cell>
          <cell r="Z230">
            <v>10.7742941318674</v>
          </cell>
          <cell r="AA230">
            <v>-2.27121774231476</v>
          </cell>
          <cell r="AB230">
            <v>-2.25841949958294</v>
          </cell>
          <cell r="AC230">
            <v>2.52555303778502</v>
          </cell>
          <cell r="AD230">
            <v>0.253320838234657</v>
          </cell>
          <cell r="AE230">
            <v>8.45995435964933</v>
          </cell>
          <cell r="AF230">
            <v>10.7740419066532</v>
          </cell>
          <cell r="AG230">
            <v>3.1073566726522</v>
          </cell>
          <cell r="AH230">
            <v>9.41502250830719</v>
          </cell>
          <cell r="AI230">
            <v>17.4974816999358</v>
          </cell>
          <cell r="AJ230">
            <v>-0.98977719663732</v>
          </cell>
          <cell r="AK230">
            <v>0.639226537353949</v>
          </cell>
          <cell r="AL230">
            <v>0.700553385184151</v>
          </cell>
          <cell r="AM230">
            <v>0.153706983184748</v>
          </cell>
          <cell r="AN230">
            <v>2.65253778562989</v>
          </cell>
          <cell r="AO230">
            <v>1.79158421561445</v>
          </cell>
          <cell r="AP230">
            <v>1.18611386527914</v>
          </cell>
          <cell r="AQ230">
            <v>0.875756666215537</v>
          </cell>
          <cell r="AR230">
            <v>1.48206430808536</v>
          </cell>
          <cell r="AS230">
            <v>0.613763572181654</v>
          </cell>
          <cell r="AT230">
            <v>0.23963345695644</v>
          </cell>
          <cell r="AU230">
            <v>3.82227386997064</v>
          </cell>
          <cell r="AV230">
            <v>3.50015758336788</v>
          </cell>
          <cell r="AW230">
            <v>3.27142892257368</v>
          </cell>
          <cell r="AX230">
            <v>5.55773853338761</v>
          </cell>
          <cell r="AY230">
            <v>5.42747271138448</v>
          </cell>
          <cell r="AZ230">
            <v>3.77870491498773</v>
          </cell>
          <cell r="BA230">
            <v>0.120966658717904</v>
          </cell>
          <cell r="BB230">
            <v>0.843358827566917</v>
          </cell>
          <cell r="BC230">
            <v>3.07449817979295</v>
          </cell>
          <cell r="BD230">
            <v>1.56165774060719</v>
          </cell>
          <cell r="BE230">
            <v>4.68805237645064</v>
          </cell>
          <cell r="BF230">
            <v>3.13895395527615</v>
          </cell>
          <cell r="BG230">
            <v>0.16940906899589</v>
          </cell>
          <cell r="BH230">
            <v>1.39265165153255</v>
          </cell>
          <cell r="BI230">
            <v>0.159392270274722</v>
          </cell>
          <cell r="BJ230">
            <v>1.04568593576538</v>
          </cell>
          <cell r="BK230">
            <v>1.34983062778223</v>
          </cell>
          <cell r="BL230">
            <v>1.54188924686865</v>
          </cell>
          <cell r="BM230">
            <v>-2.86834317136054</v>
          </cell>
          <cell r="BN230">
            <v>6.30776772175355</v>
          </cell>
        </row>
        <row r="231">
          <cell r="A231" t="str">
            <v>Sint Maarten (Dutch part)</v>
          </cell>
          <cell r="B231" t="str">
            <v>SXM</v>
          </cell>
          <cell r="C231" t="str">
            <v>GDP per capita growth (annual %)</v>
          </cell>
          <cell r="D231" t="str">
            <v>NY.GDP.PCAP.KD.ZG</v>
          </cell>
        </row>
        <row r="231">
          <cell r="BC231">
            <v>3.75150914111006</v>
          </cell>
          <cell r="BD231">
            <v>6.54277559581442</v>
          </cell>
          <cell r="BE231">
            <v>-2.13646282025343</v>
          </cell>
          <cell r="BF231">
            <v>-4.13677564787119</v>
          </cell>
          <cell r="BG231">
            <v>-1.32537772499819</v>
          </cell>
          <cell r="BH231">
            <v>-2.54799742433998</v>
          </cell>
          <cell r="BI231">
            <v>-2.37652742865819</v>
          </cell>
          <cell r="BJ231">
            <v>-7.20462192667024</v>
          </cell>
          <cell r="BK231">
            <v>-7.33312894472255</v>
          </cell>
        </row>
        <row r="232">
          <cell r="A232" t="str">
            <v>Seychelles</v>
          </cell>
          <cell r="B232" t="str">
            <v>SYC</v>
          </cell>
          <cell r="C232" t="str">
            <v>GDP per capita growth (annual %)</v>
          </cell>
          <cell r="D232" t="str">
            <v>NY.GDP.PCAP.KD.ZG</v>
          </cell>
        </row>
        <row r="232">
          <cell r="F232">
            <v>-7.51919896167074</v>
          </cell>
          <cell r="G232">
            <v>5.57049276060924</v>
          </cell>
          <cell r="H232">
            <v>7.37099843911884</v>
          </cell>
          <cell r="I232">
            <v>3.29881865857682</v>
          </cell>
          <cell r="J232">
            <v>-3.5142689334097</v>
          </cell>
          <cell r="K232">
            <v>11.0923039403415</v>
          </cell>
          <cell r="L232">
            <v>-1.93583965289467</v>
          </cell>
          <cell r="M232">
            <v>4.98082575136422</v>
          </cell>
          <cell r="N232">
            <v>-2.35080683662751</v>
          </cell>
          <cell r="O232">
            <v>6.36334823645946</v>
          </cell>
          <cell r="P232">
            <v>13.5324102714795</v>
          </cell>
          <cell r="Q232">
            <v>3.77720295244286</v>
          </cell>
          <cell r="R232">
            <v>7.39993329199775</v>
          </cell>
          <cell r="S232">
            <v>-0.524332917714659</v>
          </cell>
          <cell r="T232">
            <v>0.819491965939108</v>
          </cell>
          <cell r="U232">
            <v>13.9484048792944</v>
          </cell>
          <cell r="V232">
            <v>-8.13668926815687</v>
          </cell>
          <cell r="W232">
            <v>20.4421315251716</v>
          </cell>
          <cell r="X232">
            <v>14.8042349096081</v>
          </cell>
          <cell r="Y232">
            <v>-5.11883920581822</v>
          </cell>
          <cell r="Z232">
            <v>-9.32459483909061</v>
          </cell>
          <cell r="AA232">
            <v>-1.69795274904244</v>
          </cell>
          <cell r="AB232">
            <v>-1.59007745281983</v>
          </cell>
          <cell r="AC232">
            <v>3.89424261255087</v>
          </cell>
          <cell r="AD232">
            <v>10.2281337567971</v>
          </cell>
          <cell r="AE232">
            <v>-0.797161115784775</v>
          </cell>
          <cell r="AF232">
            <v>0.064795863620958</v>
          </cell>
          <cell r="AG232">
            <v>5.0043154369275</v>
          </cell>
          <cell r="AH232">
            <v>10.536456407444</v>
          </cell>
          <cell r="AI232">
            <v>6.47216596278869</v>
          </cell>
          <cell r="AJ232">
            <v>1.40077140344373</v>
          </cell>
          <cell r="AK232">
            <v>6.67081038787944</v>
          </cell>
          <cell r="AL232">
            <v>4.00666446424709</v>
          </cell>
          <cell r="AM232">
            <v>-3.40823737318838</v>
          </cell>
          <cell r="AN232">
            <v>-2.27301061732953</v>
          </cell>
          <cell r="AO232">
            <v>3.38942027073628</v>
          </cell>
          <cell r="AP232">
            <v>10.6554174735211</v>
          </cell>
          <cell r="AQ232">
            <v>6.30396431751259</v>
          </cell>
          <cell r="AR232">
            <v>-0.109436246878758</v>
          </cell>
          <cell r="AS232">
            <v>0.612194895809949</v>
          </cell>
          <cell r="AT232">
            <v>-2.35661321154957</v>
          </cell>
          <cell r="AU232">
            <v>-1.8348085405931</v>
          </cell>
          <cell r="AV232">
            <v>-4.81617735940146</v>
          </cell>
          <cell r="AW232">
            <v>-2.49000793387167</v>
          </cell>
          <cell r="AX232">
            <v>8.50189690552199</v>
          </cell>
          <cell r="AY232">
            <v>7.1533444898598</v>
          </cell>
          <cell r="AZ232">
            <v>9.85915462193267</v>
          </cell>
          <cell r="BA232">
            <v>-4.31087818165278</v>
          </cell>
          <cell r="BB232">
            <v>-1.49267741777348</v>
          </cell>
          <cell r="BC232">
            <v>3.03727652439234</v>
          </cell>
          <cell r="BD232">
            <v>10.760868350323</v>
          </cell>
          <cell r="BE232">
            <v>0.272336546679796</v>
          </cell>
          <cell r="BF232">
            <v>4.07802463446416</v>
          </cell>
          <cell r="BG232">
            <v>2.89189820261745</v>
          </cell>
          <cell r="BH232">
            <v>3.30788612889903</v>
          </cell>
          <cell r="BI232">
            <v>3.95321554035245</v>
          </cell>
          <cell r="BJ232">
            <v>3.23964115875587</v>
          </cell>
          <cell r="BK232">
            <v>2.2187494646011</v>
          </cell>
          <cell r="BL232">
            <v>2.17619293078664</v>
          </cell>
          <cell r="BM232">
            <v>-8.5079363137402</v>
          </cell>
          <cell r="BN232">
            <v>1.08717067047486</v>
          </cell>
        </row>
        <row r="233">
          <cell r="A233" t="str">
            <v>Syrian Arab Republic</v>
          </cell>
          <cell r="B233" t="str">
            <v>SYR</v>
          </cell>
          <cell r="C233" t="str">
            <v>GDP per capita growth (annual %)</v>
          </cell>
          <cell r="D233" t="str">
            <v>NY.GDP.PCAP.KD.ZG</v>
          </cell>
        </row>
        <row r="233">
          <cell r="F233">
            <v>7.35028714321682</v>
          </cell>
          <cell r="G233">
            <v>20.5998982789762</v>
          </cell>
          <cell r="H233">
            <v>-11.541413804512</v>
          </cell>
          <cell r="I233">
            <v>5.78957606471369</v>
          </cell>
          <cell r="J233">
            <v>-0.990496196458295</v>
          </cell>
          <cell r="K233">
            <v>-10.6539846468725</v>
          </cell>
          <cell r="L233">
            <v>4.72267178938866</v>
          </cell>
          <cell r="M233">
            <v>0.31886558507621</v>
          </cell>
          <cell r="N233">
            <v>14.836671824381</v>
          </cell>
          <cell r="O233">
            <v>-5.06727877665465</v>
          </cell>
          <cell r="P233">
            <v>5.30262396994789</v>
          </cell>
          <cell r="Q233">
            <v>21.4236574576783</v>
          </cell>
          <cell r="R233">
            <v>-13.4938409057058</v>
          </cell>
          <cell r="S233">
            <v>21.5585659538668</v>
          </cell>
          <cell r="T233">
            <v>12.4524465226781</v>
          </cell>
          <cell r="U233">
            <v>8.52528963746086</v>
          </cell>
          <cell r="V233">
            <v>-5.04004222244315</v>
          </cell>
          <cell r="W233">
            <v>6.30568669307614</v>
          </cell>
          <cell r="X233">
            <v>-2.49539965382669</v>
          </cell>
          <cell r="Y233">
            <v>10.5964210553192</v>
          </cell>
          <cell r="Z233">
            <v>4.00454161039762</v>
          </cell>
          <cell r="AA233">
            <v>-0.826903187717505</v>
          </cell>
          <cell r="AB233">
            <v>-1.26875977278843</v>
          </cell>
          <cell r="AC233">
            <v>-10.7898580967002</v>
          </cell>
          <cell r="AD233">
            <v>5.6993051319223</v>
          </cell>
          <cell r="AE233">
            <v>-10.9277388630325</v>
          </cell>
          <cell r="AF233">
            <v>-1.50914841981225</v>
          </cell>
          <cell r="AG233">
            <v>14.4038999177151</v>
          </cell>
          <cell r="AH233">
            <v>-16.2304427227341</v>
          </cell>
          <cell r="AI233">
            <v>0.69118277732376</v>
          </cell>
          <cell r="AJ233">
            <v>4.56442647311877</v>
          </cell>
          <cell r="AK233">
            <v>9.78373007729428</v>
          </cell>
          <cell r="AL233">
            <v>3.19758483231409</v>
          </cell>
          <cell r="AM233">
            <v>4.25104006654013</v>
          </cell>
          <cell r="AN233">
            <v>4.07959818508843</v>
          </cell>
          <cell r="AO233">
            <v>6.78364602721469</v>
          </cell>
          <cell r="AP233">
            <v>2.109081096458</v>
          </cell>
          <cell r="AQ233">
            <v>3.88094134477353</v>
          </cell>
          <cell r="AR233">
            <v>-6.0492570476904</v>
          </cell>
          <cell r="AS233">
            <v>-1.75894425061185</v>
          </cell>
          <cell r="AT233">
            <v>-1.09646445589571</v>
          </cell>
          <cell r="AU233">
            <v>2.0194532195996</v>
          </cell>
          <cell r="AV233">
            <v>5.16941639800083</v>
          </cell>
          <cell r="AW233">
            <v>4.42876273098027</v>
          </cell>
          <cell r="AX233">
            <v>3.12976827744482</v>
          </cell>
          <cell r="AY233">
            <v>1.1986928359205</v>
          </cell>
          <cell r="AZ233">
            <v>1.32071453977196</v>
          </cell>
          <cell r="BA233">
            <v>0.503795611317173</v>
          </cell>
          <cell r="BB233">
            <v>3.205860519297</v>
          </cell>
          <cell r="BC233">
            <v>4.42045241186304</v>
          </cell>
          <cell r="BD233">
            <v>4.21956111538067</v>
          </cell>
          <cell r="BE233">
            <v>-24.0218356084263</v>
          </cell>
          <cell r="BF233">
            <v>-23.0612723183389</v>
          </cell>
          <cell r="BG233">
            <v>-6.15076248881388</v>
          </cell>
          <cell r="BH233">
            <v>0.649743497767503</v>
          </cell>
          <cell r="BI233">
            <v>-2.75679041479127</v>
          </cell>
          <cell r="BJ233">
            <v>1.42046689646867</v>
          </cell>
          <cell r="BK233">
            <v>2.37767882977195</v>
          </cell>
        </row>
        <row r="234">
          <cell r="A234" t="str">
            <v>Turks and Caicos Islands</v>
          </cell>
          <cell r="B234" t="str">
            <v>TCA</v>
          </cell>
          <cell r="C234" t="str">
            <v>GDP per capita growth (annual %)</v>
          </cell>
          <cell r="D234" t="str">
            <v>NY.GDP.PCAP.KD.ZG</v>
          </cell>
        </row>
        <row r="234">
          <cell r="BE234">
            <v>-2.9954678071679</v>
          </cell>
          <cell r="BF234">
            <v>-0.867141703329281</v>
          </cell>
          <cell r="BG234">
            <v>6.7504301310727</v>
          </cell>
          <cell r="BH234">
            <v>9.43375297092011</v>
          </cell>
          <cell r="BI234">
            <v>5.55255279278839</v>
          </cell>
          <cell r="BJ234">
            <v>-3.9561759329205</v>
          </cell>
          <cell r="BK234">
            <v>4.06605933027708</v>
          </cell>
          <cell r="BL234">
            <v>3.87128556099196</v>
          </cell>
          <cell r="BM234">
            <v>-27.7737796726561</v>
          </cell>
          <cell r="BN234">
            <v>0.777744353235093</v>
          </cell>
        </row>
        <row r="235">
          <cell r="A235" t="str">
            <v>Chad</v>
          </cell>
          <cell r="B235" t="str">
            <v>TCD</v>
          </cell>
          <cell r="C235" t="str">
            <v>GDP per capita growth (annual %)</v>
          </cell>
          <cell r="D235" t="str">
            <v>NY.GDP.PCAP.KD.ZG</v>
          </cell>
        </row>
        <row r="235">
          <cell r="F235">
            <v>-0.549159007773866</v>
          </cell>
          <cell r="G235">
            <v>3.30569197351794</v>
          </cell>
          <cell r="H235">
            <v>-3.52661832419636</v>
          </cell>
          <cell r="I235">
            <v>-4.4012777528265</v>
          </cell>
          <cell r="J235">
            <v>-1.31057753304364</v>
          </cell>
          <cell r="K235">
            <v>-3.62988185690666</v>
          </cell>
          <cell r="L235">
            <v>-1.07032115779856</v>
          </cell>
          <cell r="M235">
            <v>-2.29348800941479</v>
          </cell>
          <cell r="N235">
            <v>4.81365343866284</v>
          </cell>
          <cell r="O235">
            <v>-0.242780810287513</v>
          </cell>
          <cell r="P235">
            <v>-4.41404594122</v>
          </cell>
          <cell r="Q235">
            <v>-1.21164000217321</v>
          </cell>
          <cell r="R235">
            <v>-10.552748026737</v>
          </cell>
          <cell r="S235">
            <v>2.54697197558291</v>
          </cell>
          <cell r="T235">
            <v>6.64666220057954</v>
          </cell>
          <cell r="U235">
            <v>0.893995778349364</v>
          </cell>
          <cell r="V235">
            <v>0.26186107189838</v>
          </cell>
          <cell r="W235">
            <v>-2.35248332866445</v>
          </cell>
          <cell r="X235">
            <v>-22.9589099127888</v>
          </cell>
          <cell r="Y235">
            <v>-7.95575905071868</v>
          </cell>
          <cell r="Z235">
            <v>-1.11317590067672</v>
          </cell>
          <cell r="AA235">
            <v>2.99550186558264</v>
          </cell>
          <cell r="AB235">
            <v>12.9459149688797</v>
          </cell>
          <cell r="AC235">
            <v>-0.529206400260094</v>
          </cell>
          <cell r="AD235">
            <v>18.4980775083612</v>
          </cell>
          <cell r="AE235">
            <v>-6.85799534416293</v>
          </cell>
          <cell r="AF235">
            <v>-5.37444815343781</v>
          </cell>
          <cell r="AG235">
            <v>11.8300612703049</v>
          </cell>
          <cell r="AH235">
            <v>1.53677522287845</v>
          </cell>
          <cell r="AI235">
            <v>-7.22059396928637</v>
          </cell>
          <cell r="AJ235">
            <v>5.11827540272103</v>
          </cell>
          <cell r="AK235">
            <v>4.60927491083436</v>
          </cell>
          <cell r="AL235">
            <v>-18.3703752325919</v>
          </cell>
          <cell r="AM235">
            <v>6.61026299584535</v>
          </cell>
          <cell r="AN235">
            <v>-2.07200558489869</v>
          </cell>
          <cell r="AO235">
            <v>-1.1802127446216</v>
          </cell>
          <cell r="AP235">
            <v>2.09776948995804</v>
          </cell>
          <cell r="AQ235">
            <v>3.28250504491649</v>
          </cell>
          <cell r="AR235">
            <v>-4.1787482038272</v>
          </cell>
          <cell r="AS235">
            <v>-4.46365290954039</v>
          </cell>
          <cell r="AT235">
            <v>7.50996444669651</v>
          </cell>
          <cell r="AU235">
            <v>4.38723177336885</v>
          </cell>
          <cell r="AV235">
            <v>10.3808667606478</v>
          </cell>
          <cell r="AW235">
            <v>28.6759999541503</v>
          </cell>
          <cell r="AX235">
            <v>13.1272685475725</v>
          </cell>
          <cell r="AY235">
            <v>-2.82142049223802</v>
          </cell>
          <cell r="AZ235">
            <v>-0.173823663533213</v>
          </cell>
          <cell r="BA235">
            <v>-0.315792039007306</v>
          </cell>
          <cell r="BB235">
            <v>0.822972034386481</v>
          </cell>
          <cell r="BC235">
            <v>9.82601852110325</v>
          </cell>
          <cell r="BD235">
            <v>-3.22747142214331</v>
          </cell>
          <cell r="BE235">
            <v>5.27356491236728</v>
          </cell>
          <cell r="BF235">
            <v>2.21661280109389</v>
          </cell>
          <cell r="BG235">
            <v>3.43306452539073</v>
          </cell>
          <cell r="BH235">
            <v>-0.490723968196917</v>
          </cell>
          <cell r="BI235">
            <v>-9.15694224466328</v>
          </cell>
          <cell r="BJ235">
            <v>-5.92875313174368</v>
          </cell>
          <cell r="BK235">
            <v>-0.674920920026565</v>
          </cell>
          <cell r="BL235">
            <v>0.209664512309331</v>
          </cell>
          <cell r="BM235">
            <v>-4.4693442598664</v>
          </cell>
          <cell r="BN235">
            <v>-4.05696340603151</v>
          </cell>
        </row>
        <row r="236">
          <cell r="A236" t="str">
            <v>East Asia &amp; Pacific (IDA &amp; IBRD countries)</v>
          </cell>
          <cell r="B236" t="str">
            <v>TEA</v>
          </cell>
          <cell r="C236" t="str">
            <v>GDP per capita growth (annual %)</v>
          </cell>
          <cell r="D236" t="str">
            <v>NY.GDP.PCAP.KD.ZG</v>
          </cell>
        </row>
        <row r="236">
          <cell r="F236">
            <v>-13.4085828621121</v>
          </cell>
          <cell r="G236">
            <v>-1.9593984304106</v>
          </cell>
          <cell r="H236">
            <v>3.71666487461214</v>
          </cell>
          <cell r="I236">
            <v>8.2261917289668</v>
          </cell>
          <cell r="J236">
            <v>7.95886036492608</v>
          </cell>
          <cell r="K236">
            <v>5.12184137159282</v>
          </cell>
          <cell r="L236">
            <v>-3.95940597215493</v>
          </cell>
          <cell r="M236">
            <v>-0.953103825485314</v>
          </cell>
          <cell r="N236">
            <v>8.43316362561448</v>
          </cell>
          <cell r="O236">
            <v>10.3671868776604</v>
          </cell>
          <cell r="P236">
            <v>3.91180225149897</v>
          </cell>
          <cell r="Q236">
            <v>2.33063061299308</v>
          </cell>
          <cell r="R236">
            <v>5.74843462637646</v>
          </cell>
          <cell r="S236">
            <v>1.60610464091637</v>
          </cell>
          <cell r="T236">
            <v>4.79452142420101</v>
          </cell>
          <cell r="U236">
            <v>1.05054902970376</v>
          </cell>
          <cell r="V236">
            <v>5.86206462817272</v>
          </cell>
          <cell r="W236">
            <v>7.54680699437273</v>
          </cell>
          <cell r="X236">
            <v>5.43154345887784</v>
          </cell>
          <cell r="Y236">
            <v>5.92709995292921</v>
          </cell>
          <cell r="Z236">
            <v>3.97603491983179</v>
          </cell>
          <cell r="AA236">
            <v>4.64727936523755</v>
          </cell>
          <cell r="AB236">
            <v>5.94454138009586</v>
          </cell>
          <cell r="AC236">
            <v>8.22841469241948</v>
          </cell>
          <cell r="AD236">
            <v>6.18683314328854</v>
          </cell>
          <cell r="AE236">
            <v>5.35405476997859</v>
          </cell>
          <cell r="AF236">
            <v>7.24707499947692</v>
          </cell>
          <cell r="AG236">
            <v>7.84050845098906</v>
          </cell>
          <cell r="AH236">
            <v>3.96462375201419</v>
          </cell>
          <cell r="AI236">
            <v>3.49103204451755</v>
          </cell>
          <cell r="AJ236">
            <v>6.38799155507941</v>
          </cell>
          <cell r="AK236">
            <v>9.63213030266326</v>
          </cell>
          <cell r="AL236">
            <v>9.82919561232727</v>
          </cell>
          <cell r="AM236">
            <v>9.50364856427419</v>
          </cell>
          <cell r="AN236">
            <v>8.50440878164879</v>
          </cell>
          <cell r="AO236">
            <v>7.74216225557116</v>
          </cell>
          <cell r="AP236">
            <v>6.07282329834294</v>
          </cell>
          <cell r="AQ236">
            <v>1.73422627186117</v>
          </cell>
          <cell r="AR236">
            <v>5.26444073713219</v>
          </cell>
          <cell r="AS236">
            <v>6.57834825055453</v>
          </cell>
          <cell r="AT236">
            <v>5.99405730679099</v>
          </cell>
          <cell r="AU236">
            <v>7.11437322903625</v>
          </cell>
          <cell r="AV236">
            <v>8.03569480548244</v>
          </cell>
          <cell r="AW236">
            <v>8.24541535480181</v>
          </cell>
          <cell r="AX236">
            <v>9.10443300119678</v>
          </cell>
          <cell r="AY236">
            <v>10.227511732544</v>
          </cell>
          <cell r="AZ236">
            <v>11.6597796216812</v>
          </cell>
          <cell r="BA236">
            <v>7.82965506970336</v>
          </cell>
          <cell r="BB236">
            <v>7.20928218984571</v>
          </cell>
          <cell r="BC236">
            <v>9.1404253628974</v>
          </cell>
          <cell r="BD236">
            <v>7.82565236434303</v>
          </cell>
          <cell r="BE236">
            <v>6.65882013193273</v>
          </cell>
          <cell r="BF236">
            <v>6.39238856238933</v>
          </cell>
          <cell r="BG236">
            <v>6.1168530849182</v>
          </cell>
          <cell r="BH236">
            <v>5.8701596543322</v>
          </cell>
          <cell r="BI236">
            <v>5.78681135712611</v>
          </cell>
          <cell r="BJ236">
            <v>5.89359593697796</v>
          </cell>
          <cell r="BK236">
            <v>5.82008693878797</v>
          </cell>
          <cell r="BL236">
            <v>5.1739162437426</v>
          </cell>
          <cell r="BM236">
            <v>0.800081201478605</v>
          </cell>
          <cell r="BN236">
            <v>6.85934029190656</v>
          </cell>
        </row>
        <row r="237">
          <cell r="A237" t="str">
            <v>Europe &amp; Central Asia (IDA &amp; IBRD countries)</v>
          </cell>
          <cell r="B237" t="str">
            <v>TEC</v>
          </cell>
          <cell r="C237" t="str">
            <v>GDP per capita growth (annual %)</v>
          </cell>
          <cell r="D237" t="str">
            <v>NY.GDP.PCAP.KD.ZG</v>
          </cell>
        </row>
        <row r="237">
          <cell r="AI237">
            <v>-2.02803842974863</v>
          </cell>
          <cell r="AJ237">
            <v>-5.97908467195538</v>
          </cell>
          <cell r="AK237">
            <v>-9.78008455029024</v>
          </cell>
          <cell r="AL237">
            <v>-4.94470278159386</v>
          </cell>
          <cell r="AM237">
            <v>-8.79974129846197</v>
          </cell>
          <cell r="AN237">
            <v>-0.344976037167413</v>
          </cell>
          <cell r="AO237">
            <v>0.974796371485169</v>
          </cell>
          <cell r="AP237">
            <v>2.84319125398649</v>
          </cell>
          <cell r="AQ237">
            <v>-0.704175477940268</v>
          </cell>
          <cell r="AR237">
            <v>2.48042529162467</v>
          </cell>
          <cell r="AS237">
            <v>7.48695928716387</v>
          </cell>
          <cell r="AT237">
            <v>2.6966502488557</v>
          </cell>
          <cell r="AU237">
            <v>5.09183399970148</v>
          </cell>
          <cell r="AV237">
            <v>6.1456051735306</v>
          </cell>
          <cell r="AW237">
            <v>7.7815410624914</v>
          </cell>
          <cell r="AX237">
            <v>6.54376583674829</v>
          </cell>
          <cell r="AY237">
            <v>7.71756890729478</v>
          </cell>
          <cell r="AZ237">
            <v>7.45543748573625</v>
          </cell>
          <cell r="BA237">
            <v>4.17027455578773</v>
          </cell>
          <cell r="BB237">
            <v>-5.0332832107915</v>
          </cell>
          <cell r="BC237">
            <v>4.28740968733791</v>
          </cell>
          <cell r="BD237">
            <v>5.22493041699366</v>
          </cell>
          <cell r="BE237">
            <v>2.91428938115963</v>
          </cell>
          <cell r="BF237">
            <v>3.01872864269765</v>
          </cell>
          <cell r="BG237">
            <v>1.70202541703081</v>
          </cell>
          <cell r="BH237">
            <v>0.896587134463985</v>
          </cell>
          <cell r="BI237">
            <v>1.42012274764585</v>
          </cell>
          <cell r="BJ237">
            <v>3.69545459913958</v>
          </cell>
          <cell r="BK237">
            <v>3.05793843968812</v>
          </cell>
          <cell r="BL237">
            <v>2.30984843549513</v>
          </cell>
          <cell r="BM237">
            <v>-1.94093408868063</v>
          </cell>
          <cell r="BN237">
            <v>6.60754343459192</v>
          </cell>
        </row>
        <row r="238">
          <cell r="A238" t="str">
            <v>Togo</v>
          </cell>
          <cell r="B238" t="str">
            <v>TGO</v>
          </cell>
          <cell r="C238" t="str">
            <v>GDP per capita growth (annual %)</v>
          </cell>
          <cell r="D238" t="str">
            <v>NY.GDP.PCAP.KD.ZG</v>
          </cell>
        </row>
        <row r="238">
          <cell r="F238">
            <v>10.974617242092</v>
          </cell>
          <cell r="G238">
            <v>2.79315856040276</v>
          </cell>
          <cell r="H238">
            <v>3.77728310934984</v>
          </cell>
          <cell r="I238">
            <v>12.2015177230944</v>
          </cell>
          <cell r="J238">
            <v>12.313583843959</v>
          </cell>
          <cell r="K238">
            <v>5.37599865035065</v>
          </cell>
          <cell r="L238">
            <v>0.870284378847174</v>
          </cell>
          <cell r="M238">
            <v>0.14827446706245</v>
          </cell>
          <cell r="N238">
            <v>5.97667824493737</v>
          </cell>
          <cell r="O238">
            <v>-1.38277526705525</v>
          </cell>
          <cell r="P238">
            <v>-3.20931779635232</v>
          </cell>
          <cell r="Q238">
            <v>4.66055247913026</v>
          </cell>
          <cell r="R238">
            <v>1.32348646976564</v>
          </cell>
          <cell r="S238">
            <v>2.46289771794285</v>
          </cell>
          <cell r="T238">
            <v>0.152804667655857</v>
          </cell>
          <cell r="U238">
            <v>-4.19667827925009</v>
          </cell>
          <cell r="V238">
            <v>4.66442389306397</v>
          </cell>
          <cell r="W238">
            <v>8.55241182457141</v>
          </cell>
          <cell r="X238">
            <v>-7.55048702344678</v>
          </cell>
          <cell r="Y238">
            <v>11.2863219828764</v>
          </cell>
          <cell r="Z238">
            <v>-6.46008490927102</v>
          </cell>
          <cell r="AA238">
            <v>-6.99866500678314</v>
          </cell>
          <cell r="AB238">
            <v>-8.89380787092151</v>
          </cell>
          <cell r="AC238">
            <v>1.72901325712671</v>
          </cell>
          <cell r="AD238">
            <v>1.91620233812549</v>
          </cell>
          <cell r="AE238">
            <v>-1.73753693805426</v>
          </cell>
          <cell r="AF238">
            <v>-2.63674971440149</v>
          </cell>
          <cell r="AG238">
            <v>3.49058721169597</v>
          </cell>
          <cell r="AH238">
            <v>1.20014171611483</v>
          </cell>
          <cell r="AI238">
            <v>-2.77417737694547</v>
          </cell>
          <cell r="AJ238">
            <v>-2.97973084931481</v>
          </cell>
          <cell r="AK238">
            <v>-5.9980671593275</v>
          </cell>
          <cell r="AL238">
            <v>-16.8478814994716</v>
          </cell>
          <cell r="AM238">
            <v>12.4271999794559</v>
          </cell>
          <cell r="AN238">
            <v>5.14915892996142</v>
          </cell>
          <cell r="AO238">
            <v>5.77006834166649</v>
          </cell>
          <cell r="AP238">
            <v>10.8808187790924</v>
          </cell>
          <cell r="AQ238">
            <v>-5.38974287912536</v>
          </cell>
          <cell r="AR238">
            <v>-0.691107453003767</v>
          </cell>
          <cell r="AS238">
            <v>-3.68379231967563</v>
          </cell>
          <cell r="AT238">
            <v>-1.92818101412701</v>
          </cell>
          <cell r="AU238">
            <v>1.14019682348845</v>
          </cell>
          <cell r="AV238">
            <v>4.04569511257506</v>
          </cell>
          <cell r="AW238">
            <v>-3.46228934613906</v>
          </cell>
          <cell r="AX238">
            <v>-7.11049362445368</v>
          </cell>
          <cell r="AY238">
            <v>-0.0437636582447283</v>
          </cell>
          <cell r="AZ238">
            <v>-3.80381918899066</v>
          </cell>
          <cell r="BA238">
            <v>1.2730179680502</v>
          </cell>
          <cell r="BB238">
            <v>2.71117509929229</v>
          </cell>
          <cell r="BC238">
            <v>3.27673020218909</v>
          </cell>
          <cell r="BD238">
            <v>3.58715393000078</v>
          </cell>
          <cell r="BE238">
            <v>3.7458659821737</v>
          </cell>
          <cell r="BF238">
            <v>3.35202983973069</v>
          </cell>
          <cell r="BG238">
            <v>3.20095983265402</v>
          </cell>
          <cell r="BH238">
            <v>3.06917664636548</v>
          </cell>
          <cell r="BI238">
            <v>2.93357911261434</v>
          </cell>
          <cell r="BJ238">
            <v>1.79243016113288</v>
          </cell>
          <cell r="BK238">
            <v>2.43974208945798</v>
          </cell>
          <cell r="BL238">
            <v>2.93818166189259</v>
          </cell>
          <cell r="BM238">
            <v>-0.660830190764798</v>
          </cell>
          <cell r="BN238">
            <v>2.78366456693213</v>
          </cell>
        </row>
        <row r="239">
          <cell r="A239" t="str">
            <v>Thailand</v>
          </cell>
          <cell r="B239" t="str">
            <v>THA</v>
          </cell>
          <cell r="C239" t="str">
            <v>GDP per capita growth (annual %)</v>
          </cell>
          <cell r="D239" t="str">
            <v>NY.GDP.PCAP.KD.ZG</v>
          </cell>
        </row>
        <row r="239">
          <cell r="F239">
            <v>2.27500051033442</v>
          </cell>
          <cell r="G239">
            <v>4.38557903215275</v>
          </cell>
          <cell r="H239">
            <v>4.8069693199454</v>
          </cell>
          <cell r="I239">
            <v>3.66817120658742</v>
          </cell>
          <cell r="J239">
            <v>4.98094824803366</v>
          </cell>
          <cell r="K239">
            <v>7.8471367723288</v>
          </cell>
          <cell r="L239">
            <v>5.43367539560322</v>
          </cell>
          <cell r="M239">
            <v>4.97534118893957</v>
          </cell>
          <cell r="N239">
            <v>3.47054839608643</v>
          </cell>
          <cell r="O239">
            <v>8.21401404796632</v>
          </cell>
          <cell r="P239">
            <v>1.91469324684341</v>
          </cell>
          <cell r="Q239">
            <v>1.35424226105071</v>
          </cell>
          <cell r="R239">
            <v>7.21426802576417</v>
          </cell>
          <cell r="S239">
            <v>1.69903085721563</v>
          </cell>
          <cell r="T239">
            <v>2.30688793570646</v>
          </cell>
          <cell r="U239">
            <v>6.67799446988269</v>
          </cell>
          <cell r="V239">
            <v>7.29901298242184</v>
          </cell>
          <cell r="W239">
            <v>7.84958884629464</v>
          </cell>
          <cell r="X239">
            <v>3.12664227359831</v>
          </cell>
          <cell r="Y239">
            <v>3.01407229380388</v>
          </cell>
          <cell r="Z239">
            <v>3.82098788312956</v>
          </cell>
          <cell r="AA239">
            <v>3.36400476918747</v>
          </cell>
          <cell r="AB239">
            <v>3.652326740094</v>
          </cell>
          <cell r="AC239">
            <v>3.8463193418184</v>
          </cell>
          <cell r="AD239">
            <v>2.77254726125027</v>
          </cell>
          <cell r="AE239">
            <v>3.63509112331219</v>
          </cell>
          <cell r="AF239">
            <v>7.55828100694357</v>
          </cell>
          <cell r="AG239">
            <v>11.3364341311153</v>
          </cell>
          <cell r="AH239">
            <v>10.4190049193563</v>
          </cell>
          <cell r="AI239">
            <v>9.62219917489031</v>
          </cell>
          <cell r="AJ239">
            <v>7.27929892574173</v>
          </cell>
          <cell r="AK239">
            <v>7.0017245090195</v>
          </cell>
          <cell r="AL239">
            <v>7.27447921733659</v>
          </cell>
          <cell r="AM239">
            <v>7.01106550603402</v>
          </cell>
          <cell r="AN239">
            <v>7.04397704837393</v>
          </cell>
          <cell r="AO239">
            <v>4.48716225291712</v>
          </cell>
          <cell r="AP239">
            <v>-3.89853901319228</v>
          </cell>
          <cell r="AQ239">
            <v>-8.74166760466028</v>
          </cell>
          <cell r="AR239">
            <v>3.3747074319252</v>
          </cell>
          <cell r="AS239">
            <v>3.36997016665489</v>
          </cell>
          <cell r="AT239">
            <v>2.48932138626141</v>
          </cell>
          <cell r="AU239">
            <v>5.27109803210817</v>
          </cell>
          <cell r="AV239">
            <v>6.39088687519344</v>
          </cell>
          <cell r="AW239">
            <v>5.56090336003167</v>
          </cell>
          <cell r="AX239">
            <v>3.51729796636606</v>
          </cell>
          <cell r="AY239">
            <v>4.33565026144703</v>
          </cell>
          <cell r="AZ239">
            <v>4.84646018349673</v>
          </cell>
          <cell r="BA239">
            <v>1.19220717396561</v>
          </cell>
          <cell r="BB239">
            <v>-1.18942236446884</v>
          </cell>
          <cell r="BC239">
            <v>6.98826719096766</v>
          </cell>
          <cell r="BD239">
            <v>0.357206475661911</v>
          </cell>
          <cell r="BE239">
            <v>6.74071389796048</v>
          </cell>
          <cell r="BF239">
            <v>2.22253921424331</v>
          </cell>
          <cell r="BG239">
            <v>0.550320663110654</v>
          </cell>
          <cell r="BH239">
            <v>2.72014084683276</v>
          </cell>
          <cell r="BI239">
            <v>3.05004792655492</v>
          </cell>
          <cell r="BJ239">
            <v>3.81867425078065</v>
          </cell>
          <cell r="BK239">
            <v>3.89466226354247</v>
          </cell>
          <cell r="BL239">
            <v>1.86243987072478</v>
          </cell>
          <cell r="BM239">
            <v>-6.42986208842373</v>
          </cell>
          <cell r="BN239">
            <v>1.34724293142257</v>
          </cell>
        </row>
        <row r="240">
          <cell r="A240" t="str">
            <v>Tajikistan</v>
          </cell>
          <cell r="B240" t="str">
            <v>TJK</v>
          </cell>
          <cell r="C240" t="str">
            <v>GDP per capita growth (annual %)</v>
          </cell>
          <cell r="D240" t="str">
            <v>NY.GDP.PCAP.KD.ZG</v>
          </cell>
        </row>
        <row r="240">
          <cell r="AE240">
            <v>0.198742102991602</v>
          </cell>
          <cell r="AF240">
            <v>-4.39548038716609</v>
          </cell>
          <cell r="AG240">
            <v>10.320393619945</v>
          </cell>
          <cell r="AH240">
            <v>-9.19976677459418</v>
          </cell>
          <cell r="AI240">
            <v>-3.11968412598992</v>
          </cell>
          <cell r="AJ240">
            <v>-9.10958511638721</v>
          </cell>
          <cell r="AK240">
            <v>-30.3142485856559</v>
          </cell>
          <cell r="AL240">
            <v>-17.7575372800194</v>
          </cell>
          <cell r="AM240">
            <v>-22.4897059739919</v>
          </cell>
          <cell r="AN240">
            <v>-13.7173900237773</v>
          </cell>
          <cell r="AO240">
            <v>-17.9320976273239</v>
          </cell>
          <cell r="AP240">
            <v>0.190155356166727</v>
          </cell>
          <cell r="AQ240">
            <v>3.75798409761667</v>
          </cell>
          <cell r="AR240">
            <v>2.1360247052508</v>
          </cell>
          <cell r="AS240">
            <v>6.63986235843853</v>
          </cell>
          <cell r="AT240">
            <v>7.80872860535484</v>
          </cell>
          <cell r="AU240">
            <v>8.9320170067987</v>
          </cell>
          <cell r="AV240">
            <v>9.05390390271448</v>
          </cell>
          <cell r="AW240">
            <v>8.29940153205879</v>
          </cell>
          <cell r="AX240">
            <v>4.70523104333944</v>
          </cell>
          <cell r="AY240">
            <v>4.94006546698719</v>
          </cell>
          <cell r="AZ240">
            <v>5.66195501244233</v>
          </cell>
          <cell r="BA240">
            <v>5.69622607568803</v>
          </cell>
          <cell r="BB240">
            <v>1.71572808954097</v>
          </cell>
          <cell r="BC240">
            <v>4.19884606425427</v>
          </cell>
          <cell r="BD240">
            <v>5.02652901948379</v>
          </cell>
          <cell r="BE240">
            <v>5.07924078794962</v>
          </cell>
          <cell r="BF240">
            <v>4.93554282332893</v>
          </cell>
          <cell r="BG240">
            <v>4.20412796226452</v>
          </cell>
          <cell r="BH240">
            <v>3.49622764757275</v>
          </cell>
          <cell r="BI240">
            <v>4.31356303499966</v>
          </cell>
          <cell r="BJ240">
            <v>4.48645870613372</v>
          </cell>
          <cell r="BK240">
            <v>4.9913978253976</v>
          </cell>
          <cell r="BL240">
            <v>4.86369419771948</v>
          </cell>
          <cell r="BM240">
            <v>2.02891495381321</v>
          </cell>
          <cell r="BN240">
            <v>6.82588537110618</v>
          </cell>
        </row>
        <row r="241">
          <cell r="A241" t="str">
            <v>Turkmenistan</v>
          </cell>
          <cell r="B241" t="str">
            <v>TKM</v>
          </cell>
          <cell r="C241" t="str">
            <v>GDP per capita growth (annual %)</v>
          </cell>
          <cell r="D241" t="str">
            <v>NY.GDP.PCAP.KD.ZG</v>
          </cell>
        </row>
        <row r="241">
          <cell r="AG241">
            <v>8.27235016811247</v>
          </cell>
          <cell r="AH241">
            <v>-6.7111041158502</v>
          </cell>
          <cell r="AI241">
            <v>31.7790223586189</v>
          </cell>
          <cell r="AJ241">
            <v>-7.2539785207416</v>
          </cell>
          <cell r="AK241">
            <v>-17.3787603287735</v>
          </cell>
          <cell r="AL241">
            <v>-1.30768156134538</v>
          </cell>
          <cell r="AM241">
            <v>-19.3962705892486</v>
          </cell>
          <cell r="AN241">
            <v>-9.24524582786755</v>
          </cell>
          <cell r="AO241">
            <v>4.7215559946072</v>
          </cell>
          <cell r="AP241">
            <v>-12.7790689764497</v>
          </cell>
          <cell r="AQ241">
            <v>5.68399676662523</v>
          </cell>
          <cell r="AR241">
            <v>15.1264568881005</v>
          </cell>
          <cell r="AS241">
            <v>4.30148742493617</v>
          </cell>
          <cell r="AT241">
            <v>3.247410327225</v>
          </cell>
          <cell r="AU241">
            <v>-0.741712602340755</v>
          </cell>
          <cell r="AV241">
            <v>2.25440669916597</v>
          </cell>
          <cell r="AW241">
            <v>3.93678459749832</v>
          </cell>
          <cell r="AX241">
            <v>11.8155077325369</v>
          </cell>
          <cell r="AY241">
            <v>9.69375411393325</v>
          </cell>
          <cell r="AZ241">
            <v>9.69041379347956</v>
          </cell>
          <cell r="BA241">
            <v>13.1750169224021</v>
          </cell>
          <cell r="BB241">
            <v>4.57060341159439</v>
          </cell>
          <cell r="BC241">
            <v>7.49868003119573</v>
          </cell>
          <cell r="BD241">
            <v>12.7743584232376</v>
          </cell>
          <cell r="BE241">
            <v>9.12112771205105</v>
          </cell>
          <cell r="BF241">
            <v>8.1778916971454</v>
          </cell>
          <cell r="BG241">
            <v>8.28323982294835</v>
          </cell>
          <cell r="BH241">
            <v>4.60627168562475</v>
          </cell>
          <cell r="BI241">
            <v>4.37907625854506</v>
          </cell>
          <cell r="BJ241">
            <v>4.73730275911537</v>
          </cell>
          <cell r="BK241">
            <v>4.50768703055272</v>
          </cell>
          <cell r="BL241">
            <v>4.66863745339606</v>
          </cell>
        </row>
        <row r="242">
          <cell r="A242" t="str">
            <v>Latin America &amp; the Caribbean (IDA &amp; IBRD countries)</v>
          </cell>
          <cell r="B242" t="str">
            <v>TLA</v>
          </cell>
          <cell r="C242" t="str">
            <v>GDP per capita growth (annual %)</v>
          </cell>
          <cell r="D242" t="str">
            <v>NY.GDP.PCAP.KD.ZG</v>
          </cell>
        </row>
        <row r="242">
          <cell r="F242">
            <v>3.22444823769305</v>
          </cell>
          <cell r="G242">
            <v>1.3481942699366</v>
          </cell>
          <cell r="H242">
            <v>-0.953550482990877</v>
          </cell>
          <cell r="I242">
            <v>4.30545909670496</v>
          </cell>
          <cell r="J242">
            <v>2.72880759511401</v>
          </cell>
          <cell r="K242">
            <v>2.09571660177998</v>
          </cell>
          <cell r="L242">
            <v>1.54318710706598</v>
          </cell>
          <cell r="M242">
            <v>4.38585412813812</v>
          </cell>
          <cell r="N242">
            <v>4.13551035879931</v>
          </cell>
          <cell r="O242">
            <v>3.89247188372126</v>
          </cell>
          <cell r="P242">
            <v>4.34906474815028</v>
          </cell>
          <cell r="Q242">
            <v>4.68983160120122</v>
          </cell>
          <cell r="R242">
            <v>5.60552177321318</v>
          </cell>
          <cell r="S242">
            <v>4.0656422313978</v>
          </cell>
          <cell r="T242">
            <v>1.20614501529441</v>
          </cell>
          <cell r="U242">
            <v>3.00646251174115</v>
          </cell>
          <cell r="V242">
            <v>2.38474557752906</v>
          </cell>
          <cell r="W242">
            <v>1.94645339482335</v>
          </cell>
          <cell r="X242">
            <v>4.98206182211472</v>
          </cell>
          <cell r="Y242">
            <v>4.60574685123036</v>
          </cell>
          <cell r="Z242">
            <v>-1.73684309765223</v>
          </cell>
          <cell r="AA242">
            <v>-2.66596293545443</v>
          </cell>
          <cell r="AB242">
            <v>-4.23807885712885</v>
          </cell>
          <cell r="AC242">
            <v>1.46125724448385</v>
          </cell>
          <cell r="AD242">
            <v>1.10328518181058</v>
          </cell>
          <cell r="AE242">
            <v>1.7764743824597</v>
          </cell>
          <cell r="AF242">
            <v>1.23311970662937</v>
          </cell>
          <cell r="AG242">
            <v>-1.57576464501666</v>
          </cell>
          <cell r="AH242">
            <v>-0.225593735324665</v>
          </cell>
          <cell r="AI242">
            <v>-2.21377533233817</v>
          </cell>
          <cell r="AJ242">
            <v>1.4602024686492</v>
          </cell>
          <cell r="AK242">
            <v>0.946380733030267</v>
          </cell>
          <cell r="AL242">
            <v>2.65840114917124</v>
          </cell>
          <cell r="AM242">
            <v>3.66871077040838</v>
          </cell>
          <cell r="AN242">
            <v>-0.994912145667101</v>
          </cell>
          <cell r="AO242">
            <v>2.34364390065957</v>
          </cell>
          <cell r="AP242">
            <v>3.62865691978278</v>
          </cell>
          <cell r="AQ242">
            <v>0.998983702722199</v>
          </cell>
          <cell r="AR242">
            <v>-1.14327279109864</v>
          </cell>
          <cell r="AS242">
            <v>1.99674732223893</v>
          </cell>
          <cell r="AT242">
            <v>-1.17272757610385</v>
          </cell>
          <cell r="AU242">
            <v>-0.893629874204336</v>
          </cell>
          <cell r="AV242">
            <v>1.2596242997885</v>
          </cell>
          <cell r="AW242">
            <v>4.13372558893677</v>
          </cell>
          <cell r="AX242">
            <v>2.78424776452904</v>
          </cell>
          <cell r="AY242">
            <v>3.85260227205282</v>
          </cell>
          <cell r="AZ242">
            <v>4.18042072853029</v>
          </cell>
          <cell r="BA242">
            <v>2.66777660934478</v>
          </cell>
          <cell r="BB242">
            <v>-3.17642773743471</v>
          </cell>
          <cell r="BC242">
            <v>5.52328447809049</v>
          </cell>
          <cell r="BD242">
            <v>3.43849966647056</v>
          </cell>
          <cell r="BE242">
            <v>1.47140674774981</v>
          </cell>
          <cell r="BF242">
            <v>1.81897232274304</v>
          </cell>
          <cell r="BG242">
            <v>0.343839222836877</v>
          </cell>
          <cell r="BH242">
            <v>-0.554602737414314</v>
          </cell>
          <cell r="BI242">
            <v>-1.17204912778008</v>
          </cell>
          <cell r="BJ242">
            <v>0.982585019790733</v>
          </cell>
          <cell r="BK242">
            <v>0.754990227889365</v>
          </cell>
          <cell r="BL242">
            <v>-0.225894690434231</v>
          </cell>
          <cell r="BM242">
            <v>-7.44153389324488</v>
          </cell>
          <cell r="BN242">
            <v>5.78859776425182</v>
          </cell>
        </row>
        <row r="243">
          <cell r="A243" t="str">
            <v>Timor-Leste</v>
          </cell>
          <cell r="B243" t="str">
            <v>TLS</v>
          </cell>
          <cell r="C243" t="str">
            <v>GDP per capita growth (annual %)</v>
          </cell>
          <cell r="D243" t="str">
            <v>NY.GDP.PCAP.KD.ZG</v>
          </cell>
        </row>
        <row r="243">
          <cell r="AT243">
            <v>14.1725973144853</v>
          </cell>
          <cell r="AU243">
            <v>-8.87315928749872</v>
          </cell>
          <cell r="AV243">
            <v>-4.70344569773214</v>
          </cell>
          <cell r="AW243">
            <v>-2.15976671710236</v>
          </cell>
          <cell r="AX243">
            <v>0.582400986806533</v>
          </cell>
          <cell r="AY243">
            <v>-6.12929666707926</v>
          </cell>
          <cell r="AZ243">
            <v>8.13981176311111</v>
          </cell>
          <cell r="BA243">
            <v>9.38104854044855</v>
          </cell>
          <cell r="BB243">
            <v>8.21083404989096</v>
          </cell>
          <cell r="BC243">
            <v>7.40672023350079</v>
          </cell>
          <cell r="BD243">
            <v>4.0868909474445</v>
          </cell>
          <cell r="BE243">
            <v>3.01653669459749</v>
          </cell>
          <cell r="BF243">
            <v>1.25532377710469</v>
          </cell>
          <cell r="BG243">
            <v>2.6390991217784</v>
          </cell>
          <cell r="BH243">
            <v>0.874639774779823</v>
          </cell>
          <cell r="BI243">
            <v>1.4355266984744</v>
          </cell>
          <cell r="BJ243">
            <v>-4.93996280439322</v>
          </cell>
          <cell r="BK243">
            <v>-2.62331202144843</v>
          </cell>
          <cell r="BL243">
            <v>17.211410382627</v>
          </cell>
          <cell r="BM243">
            <v>8.25205313717632</v>
          </cell>
          <cell r="BN243">
            <v>2.42421562095257</v>
          </cell>
        </row>
        <row r="244">
          <cell r="A244" t="str">
            <v>Middle East &amp; North Africa (IDA &amp; IBRD countries)</v>
          </cell>
          <cell r="B244" t="str">
            <v>TMN</v>
          </cell>
          <cell r="C244" t="str">
            <v>GDP per capita growth (annual %)</v>
          </cell>
          <cell r="D244" t="str">
            <v>NY.GDP.PCAP.KD.ZG</v>
          </cell>
        </row>
        <row r="244">
          <cell r="K244">
            <v>3.76662773948296</v>
          </cell>
          <cell r="L244">
            <v>5.67434741211363</v>
          </cell>
          <cell r="M244">
            <v>7.55017723058403</v>
          </cell>
          <cell r="N244">
            <v>8.74002225086561</v>
          </cell>
          <cell r="O244">
            <v>5.99211108534988</v>
          </cell>
          <cell r="P244">
            <v>5.24786802106169</v>
          </cell>
          <cell r="Q244">
            <v>10.6929281382733</v>
          </cell>
          <cell r="R244">
            <v>2.99498194872197</v>
          </cell>
          <cell r="S244">
            <v>3.65155771868628</v>
          </cell>
          <cell r="T244">
            <v>0.178386683379998</v>
          </cell>
          <cell r="U244">
            <v>12.5556484845442</v>
          </cell>
          <cell r="V244">
            <v>-2.23839191204169</v>
          </cell>
          <cell r="W244">
            <v>-6.50439879389909</v>
          </cell>
          <cell r="X244">
            <v>-5.38851326607397</v>
          </cell>
          <cell r="Y244">
            <v>-8.65808452893161</v>
          </cell>
          <cell r="Z244">
            <v>-2.91094983740685</v>
          </cell>
          <cell r="AA244">
            <v>9.49927440222811</v>
          </cell>
          <cell r="AB244">
            <v>2.09542821973525</v>
          </cell>
          <cell r="AC244">
            <v>-3.2488906837475</v>
          </cell>
          <cell r="AD244">
            <v>0.233662103200388</v>
          </cell>
          <cell r="AE244">
            <v>-4.99798786648637</v>
          </cell>
          <cell r="AF244">
            <v>-1.24924296767524</v>
          </cell>
          <cell r="AG244">
            <v>-2.68331904108085</v>
          </cell>
          <cell r="AH244">
            <v>-0.860861172474642</v>
          </cell>
          <cell r="AI244">
            <v>9.00020132816306</v>
          </cell>
          <cell r="AJ244">
            <v>-3.28682565291277</v>
          </cell>
          <cell r="AK244">
            <v>2.78034911411014</v>
          </cell>
          <cell r="AL244">
            <v>-0.242196563617469</v>
          </cell>
          <cell r="AM244">
            <v>-0.157093870797738</v>
          </cell>
          <cell r="AN244">
            <v>0.856583710148115</v>
          </cell>
          <cell r="AO244">
            <v>4.46656093278908</v>
          </cell>
          <cell r="AP244">
            <v>1.86740347670921</v>
          </cell>
          <cell r="AQ244">
            <v>4.72726871857591</v>
          </cell>
          <cell r="AR244">
            <v>2.65946422668112</v>
          </cell>
          <cell r="AS244">
            <v>4.30850273626537</v>
          </cell>
          <cell r="AT244">
            <v>1.02584456419272</v>
          </cell>
          <cell r="AU244">
            <v>1.42192555805576</v>
          </cell>
          <cell r="AV244">
            <v>0.441010734624797</v>
          </cell>
          <cell r="AW244">
            <v>5.84755165262774</v>
          </cell>
          <cell r="AX244">
            <v>2.6881973740213</v>
          </cell>
          <cell r="AY244">
            <v>3.38754570229449</v>
          </cell>
          <cell r="AZ244">
            <v>4.3045628374683</v>
          </cell>
          <cell r="BA244">
            <v>1.90346052253267</v>
          </cell>
          <cell r="BB244">
            <v>0.806900488656865</v>
          </cell>
          <cell r="BC244">
            <v>3.41689070937986</v>
          </cell>
          <cell r="BD244">
            <v>-2.89983878329313</v>
          </cell>
          <cell r="BE244">
            <v>1.7641963772198</v>
          </cell>
          <cell r="BF244">
            <v>-1.41025284453086</v>
          </cell>
          <cell r="BG244">
            <v>-0.0381826889749135</v>
          </cell>
          <cell r="BH244">
            <v>-1.03800868956041</v>
          </cell>
          <cell r="BI244">
            <v>3.58658569277588</v>
          </cell>
          <cell r="BJ244">
            <v>1.34325432414639</v>
          </cell>
          <cell r="BK244">
            <v>-0.012217938664179</v>
          </cell>
          <cell r="BL244">
            <v>-0.293641478600264</v>
          </cell>
          <cell r="BM244">
            <v>-4.92521273300592</v>
          </cell>
          <cell r="BN244">
            <v>2.42077154597212</v>
          </cell>
        </row>
        <row r="245">
          <cell r="A245" t="str">
            <v>Tonga</v>
          </cell>
          <cell r="B245" t="str">
            <v>TON</v>
          </cell>
          <cell r="C245" t="str">
            <v>GDP per capita growth (annual %)</v>
          </cell>
          <cell r="D245" t="str">
            <v>NY.GDP.PCAP.KD.ZG</v>
          </cell>
        </row>
        <row r="245">
          <cell r="AA245">
            <v>4.49405472540609</v>
          </cell>
          <cell r="AB245">
            <v>1.87360523688469</v>
          </cell>
          <cell r="AC245">
            <v>1.67656337644272</v>
          </cell>
          <cell r="AD245">
            <v>6.4415732652718</v>
          </cell>
          <cell r="AE245">
            <v>1.91785568317759</v>
          </cell>
          <cell r="AF245">
            <v>2.72685795563976</v>
          </cell>
          <cell r="AG245">
            <v>-2.1660860106188</v>
          </cell>
          <cell r="AH245">
            <v>0.118948897241239</v>
          </cell>
          <cell r="AI245">
            <v>-2.27180242189368</v>
          </cell>
          <cell r="AJ245">
            <v>6.22053747737405</v>
          </cell>
          <cell r="AK245">
            <v>0.0890890603475754</v>
          </cell>
          <cell r="AL245">
            <v>3.56652651238774</v>
          </cell>
          <cell r="AM245">
            <v>4.75191016571816</v>
          </cell>
          <cell r="AN245">
            <v>7.11784313607933</v>
          </cell>
          <cell r="AO245">
            <v>1.49355897611628</v>
          </cell>
          <cell r="AP245">
            <v>0.852587163412878</v>
          </cell>
          <cell r="AQ245">
            <v>2.02056724608958</v>
          </cell>
          <cell r="AR245">
            <v>3.24379631210687</v>
          </cell>
          <cell r="AS245">
            <v>0.3745036993094</v>
          </cell>
          <cell r="AT245">
            <v>3.20111552096674</v>
          </cell>
          <cell r="AU245">
            <v>4.27518857221784</v>
          </cell>
          <cell r="AV245">
            <v>1.72454929585089</v>
          </cell>
          <cell r="AW245">
            <v>-3.0173836427132</v>
          </cell>
          <cell r="AX245">
            <v>-0.607278604009949</v>
          </cell>
          <cell r="AY245">
            <v>-0.939875466138972</v>
          </cell>
          <cell r="AZ245">
            <v>-0.572504689758688</v>
          </cell>
          <cell r="BA245">
            <v>3.93250554036216</v>
          </cell>
          <cell r="BB245">
            <v>-5.66719624910031</v>
          </cell>
          <cell r="BC245">
            <v>0.722057101717425</v>
          </cell>
          <cell r="BD245">
            <v>7.25459328857687</v>
          </cell>
          <cell r="BE245">
            <v>1.62979745431981</v>
          </cell>
          <cell r="BF245">
            <v>1.26646161238604</v>
          </cell>
          <cell r="BG245">
            <v>2.77104331145559</v>
          </cell>
          <cell r="BH245">
            <v>1.41583317399663</v>
          </cell>
          <cell r="BI245">
            <v>6.18851952679165</v>
          </cell>
          <cell r="BJ245">
            <v>2.452312649135</v>
          </cell>
          <cell r="BK245">
            <v>-0.863365350326134</v>
          </cell>
          <cell r="BL245">
            <v>-0.517228592727164</v>
          </cell>
          <cell r="BM245">
            <v>-0.488055108897129</v>
          </cell>
        </row>
        <row r="246">
          <cell r="A246" t="str">
            <v>South Asia (IDA &amp; IBRD)</v>
          </cell>
          <cell r="B246" t="str">
            <v>TSA</v>
          </cell>
          <cell r="C246" t="str">
            <v>GDP per capita growth (annual %)</v>
          </cell>
          <cell r="D246" t="str">
            <v>NY.GDP.PCAP.KD.ZG</v>
          </cell>
        </row>
        <row r="246">
          <cell r="F246">
            <v>2.03981406411803</v>
          </cell>
          <cell r="G246">
            <v>1.22364155684393</v>
          </cell>
          <cell r="H246">
            <v>3.01833332703501</v>
          </cell>
          <cell r="I246">
            <v>5.44441239109987</v>
          </cell>
          <cell r="J246">
            <v>-2.82484329222059</v>
          </cell>
          <cell r="K246">
            <v>-1.03886400641629</v>
          </cell>
          <cell r="L246">
            <v>3.76824232297723</v>
          </cell>
          <cell r="M246">
            <v>2.23845947155583</v>
          </cell>
          <cell r="N246">
            <v>3.41219250875527</v>
          </cell>
          <cell r="O246">
            <v>3.4679837270258</v>
          </cell>
          <cell r="P246">
            <v>-1.64289190590843</v>
          </cell>
          <cell r="Q246">
            <v>-4.0074900750319</v>
          </cell>
          <cell r="R246">
            <v>1.49051930562321</v>
          </cell>
          <cell r="S246">
            <v>0.127608222005776</v>
          </cell>
          <cell r="T246">
            <v>4.47900385189301</v>
          </cell>
          <cell r="U246">
            <v>0.195692977048083</v>
          </cell>
          <cell r="V246">
            <v>3.7816958514114</v>
          </cell>
          <cell r="W246">
            <v>3.63062180752898</v>
          </cell>
          <cell r="X246">
            <v>-4.92228936810476</v>
          </cell>
          <cell r="Y246">
            <v>3.96430939293265</v>
          </cell>
          <cell r="Z246">
            <v>3.92461531720704</v>
          </cell>
          <cell r="AA246">
            <v>1.39150227961842</v>
          </cell>
          <cell r="AB246">
            <v>4.17753828345026</v>
          </cell>
          <cell r="AC246">
            <v>1.80545746325353</v>
          </cell>
          <cell r="AD246">
            <v>3.01508401890291</v>
          </cell>
          <cell r="AE246">
            <v>2.44177560039954</v>
          </cell>
          <cell r="AF246">
            <v>1.89225548335961</v>
          </cell>
          <cell r="AG246">
            <v>5.98406574790702</v>
          </cell>
          <cell r="AH246">
            <v>3.06799964024658</v>
          </cell>
          <cell r="AI246">
            <v>3.08904692324678</v>
          </cell>
          <cell r="AJ246">
            <v>-0.160713019607755</v>
          </cell>
          <cell r="AK246">
            <v>3.49885978277014</v>
          </cell>
          <cell r="AL246">
            <v>2.10766611120827</v>
          </cell>
          <cell r="AM246">
            <v>3.73732405543572</v>
          </cell>
          <cell r="AN246">
            <v>4.65418045013723</v>
          </cell>
          <cell r="AO246">
            <v>4.59723297658961</v>
          </cell>
          <cell r="AP246">
            <v>1.69032520100254</v>
          </cell>
          <cell r="AQ246">
            <v>3.45526045956373</v>
          </cell>
          <cell r="AR246">
            <v>5.53861515374756</v>
          </cell>
          <cell r="AS246">
            <v>2.1705733918665</v>
          </cell>
          <cell r="AT246">
            <v>2.53767834608692</v>
          </cell>
          <cell r="AU246">
            <v>1.74755992784863</v>
          </cell>
          <cell r="AV246">
            <v>5.37756662134004</v>
          </cell>
          <cell r="AW246">
            <v>5.68148750261763</v>
          </cell>
          <cell r="AX246">
            <v>5.74128880246332</v>
          </cell>
          <cell r="AY246">
            <v>5.90088268423727</v>
          </cell>
          <cell r="AZ246">
            <v>5.56372034092443</v>
          </cell>
          <cell r="BA246">
            <v>1.70304814837785</v>
          </cell>
          <cell r="BB246">
            <v>5.36696427023983</v>
          </cell>
          <cell r="BC246">
            <v>5.94554628067452</v>
          </cell>
          <cell r="BD246">
            <v>3.66071567282074</v>
          </cell>
          <cell r="BE246">
            <v>4.08540133516829</v>
          </cell>
          <cell r="BF246">
            <v>4.64713361031602</v>
          </cell>
          <cell r="BG246">
            <v>5.54368134982606</v>
          </cell>
          <cell r="BH246">
            <v>6.0316633037576</v>
          </cell>
          <cell r="BI246">
            <v>6.34803142693062</v>
          </cell>
          <cell r="BJ246">
            <v>5.15669121318014</v>
          </cell>
          <cell r="BK246">
            <v>5.10859919169835</v>
          </cell>
          <cell r="BL246">
            <v>2.70693016013111</v>
          </cell>
          <cell r="BM246">
            <v>-6.31689274683876</v>
          </cell>
          <cell r="BN246">
            <v>7.10999818929625</v>
          </cell>
        </row>
        <row r="247">
          <cell r="A247" t="str">
            <v>Sub-Saharan Africa (IDA &amp; IBRD countries)</v>
          </cell>
          <cell r="B247" t="str">
            <v>TSS</v>
          </cell>
          <cell r="C247" t="str">
            <v>GDP per capita growth (annual %)</v>
          </cell>
          <cell r="D247" t="str">
            <v>NY.GDP.PCAP.KD.ZG</v>
          </cell>
        </row>
        <row r="247">
          <cell r="F247">
            <v>-1.35393303657048</v>
          </cell>
          <cell r="G247">
            <v>3.58995579340822</v>
          </cell>
          <cell r="H247">
            <v>3.5922638572077</v>
          </cell>
          <cell r="I247">
            <v>2.43582086876897</v>
          </cell>
          <cell r="J247">
            <v>2.21917212208864</v>
          </cell>
          <cell r="K247">
            <v>-1.11725143407341</v>
          </cell>
          <cell r="L247">
            <v>-3.62420799048516</v>
          </cell>
          <cell r="M247">
            <v>0.429932131549734</v>
          </cell>
          <cell r="N247">
            <v>6.57778065786714</v>
          </cell>
          <cell r="O247">
            <v>7.41778880622772</v>
          </cell>
          <cell r="P247">
            <v>5.00730964228433</v>
          </cell>
          <cell r="Q247">
            <v>-0.094985451310265</v>
          </cell>
          <cell r="R247">
            <v>1.548501532312</v>
          </cell>
          <cell r="S247">
            <v>4.99372566014276</v>
          </cell>
          <cell r="T247">
            <v>-2.84085623934469</v>
          </cell>
          <cell r="U247">
            <v>2.59274191890381</v>
          </cell>
          <cell r="V247">
            <v>0.0272624911108181</v>
          </cell>
          <cell r="W247">
            <v>-3.31063923964616</v>
          </cell>
          <cell r="X247">
            <v>1.0317023151084</v>
          </cell>
          <cell r="Y247">
            <v>0.851927061082208</v>
          </cell>
          <cell r="Z247">
            <v>-3.50558182308953</v>
          </cell>
          <cell r="AA247">
            <v>-3.85979365206053</v>
          </cell>
          <cell r="AB247">
            <v>-5.25070201393684</v>
          </cell>
          <cell r="AC247">
            <v>-0.802444322183774</v>
          </cell>
          <cell r="AD247">
            <v>-1.06332275926019</v>
          </cell>
          <cell r="AE247">
            <v>-0.933207553121761</v>
          </cell>
          <cell r="AF247">
            <v>0.23112288570826</v>
          </cell>
          <cell r="AG247">
            <v>1.39001218467976</v>
          </cell>
          <cell r="AH247">
            <v>-0.201719786300828</v>
          </cell>
          <cell r="AI247">
            <v>-0.372505054753205</v>
          </cell>
          <cell r="AJ247">
            <v>-2.23541315740459</v>
          </cell>
          <cell r="AK247">
            <v>-2.8276073791649</v>
          </cell>
          <cell r="AL247">
            <v>-3.35639981995122</v>
          </cell>
          <cell r="AM247">
            <v>-1.59095334238364</v>
          </cell>
          <cell r="AN247">
            <v>0.632403699312917</v>
          </cell>
          <cell r="AO247">
            <v>2.37274909931617</v>
          </cell>
          <cell r="AP247">
            <v>1.6377540299649</v>
          </cell>
          <cell r="AQ247">
            <v>-0.158199376778427</v>
          </cell>
          <cell r="AR247">
            <v>-0.482182610386829</v>
          </cell>
          <cell r="AS247">
            <v>0.828496541216282</v>
          </cell>
          <cell r="AT247">
            <v>1.57920526615504</v>
          </cell>
          <cell r="AU247">
            <v>3.53399345062209</v>
          </cell>
          <cell r="AV247">
            <v>1.38487668556155</v>
          </cell>
          <cell r="AW247">
            <v>3.77359334688722</v>
          </cell>
          <cell r="AX247">
            <v>3.21813650576759</v>
          </cell>
          <cell r="AY247">
            <v>3.24897038735321</v>
          </cell>
          <cell r="AZ247">
            <v>3.32600139296508</v>
          </cell>
          <cell r="BA247">
            <v>2.33378678581533</v>
          </cell>
          <cell r="BB247">
            <v>0.277439610654866</v>
          </cell>
          <cell r="BC247">
            <v>3.07460217217424</v>
          </cell>
          <cell r="BD247">
            <v>1.38211734857101</v>
          </cell>
          <cell r="BE247">
            <v>-0.00852483609942567</v>
          </cell>
          <cell r="BF247">
            <v>2.22618121146745</v>
          </cell>
          <cell r="BG247">
            <v>2.04890773900517</v>
          </cell>
          <cell r="BH247">
            <v>0.121086152671438</v>
          </cell>
          <cell r="BI247">
            <v>-1.40744813489805</v>
          </cell>
          <cell r="BJ247">
            <v>-0.24548810376956</v>
          </cell>
          <cell r="BK247">
            <v>0.0119103778418008</v>
          </cell>
          <cell r="BL247">
            <v>-0.101357905489508</v>
          </cell>
          <cell r="BM247">
            <v>-4.50145600008611</v>
          </cell>
          <cell r="BN247">
            <v>1.48986983145826</v>
          </cell>
        </row>
        <row r="248">
          <cell r="A248" t="str">
            <v>Trinidad and Tobago</v>
          </cell>
          <cell r="B248" t="str">
            <v>TTO</v>
          </cell>
          <cell r="C248" t="str">
            <v>GDP per capita growth (annual %)</v>
          </cell>
          <cell r="D248" t="str">
            <v>NY.GDP.PCAP.KD.ZG</v>
          </cell>
        </row>
        <row r="248">
          <cell r="F248">
            <v>11.8163640877521</v>
          </cell>
          <cell r="G248">
            <v>1.03420888332961</v>
          </cell>
          <cell r="H248">
            <v>4.12320514650573</v>
          </cell>
          <cell r="I248">
            <v>6.35794576978937</v>
          </cell>
          <cell r="J248">
            <v>-0.313594042161228</v>
          </cell>
          <cell r="K248">
            <v>3.21052743024448</v>
          </cell>
          <cell r="L248">
            <v>1.37913266038696</v>
          </cell>
          <cell r="M248">
            <v>4.58676172740968</v>
          </cell>
          <cell r="N248">
            <v>2.03001693322098</v>
          </cell>
          <cell r="O248">
            <v>2.63854482404501</v>
          </cell>
          <cell r="P248">
            <v>-0.0587089371625495</v>
          </cell>
          <cell r="Q248">
            <v>4.42735712072778</v>
          </cell>
          <cell r="R248">
            <v>0.22061023570042</v>
          </cell>
          <cell r="S248">
            <v>2.29988788729032</v>
          </cell>
          <cell r="T248">
            <v>0.0269666023334736</v>
          </cell>
          <cell r="U248">
            <v>4.9343083611374</v>
          </cell>
          <cell r="V248">
            <v>7.64059604271488</v>
          </cell>
          <cell r="W248">
            <v>8.51800248512089</v>
          </cell>
          <cell r="X248">
            <v>2.13705371814991</v>
          </cell>
          <cell r="Y248">
            <v>8.75246662882051</v>
          </cell>
          <cell r="Z248">
            <v>2.94114786098969</v>
          </cell>
          <cell r="AA248">
            <v>2.1278066946409</v>
          </cell>
          <cell r="AB248">
            <v>-11.7231381949375</v>
          </cell>
          <cell r="AC248">
            <v>-7.1390017304944</v>
          </cell>
          <cell r="AD248">
            <v>-5.36579762480869</v>
          </cell>
          <cell r="AE248">
            <v>-4.34871529093196</v>
          </cell>
          <cell r="AF248">
            <v>-5.45261793739336</v>
          </cell>
          <cell r="AG248">
            <v>-4.68715343561564</v>
          </cell>
          <cell r="AH248">
            <v>-1.54192922721273</v>
          </cell>
          <cell r="AI248">
            <v>0.822282387795156</v>
          </cell>
          <cell r="AJ248">
            <v>2.44236194495495</v>
          </cell>
          <cell r="AK248">
            <v>9.41845487187626</v>
          </cell>
          <cell r="AL248">
            <v>-1.22183828061061</v>
          </cell>
          <cell r="AM248">
            <v>3.07633499500224</v>
          </cell>
          <cell r="AN248">
            <v>3.42312975653213</v>
          </cell>
          <cell r="AO248">
            <v>6.84933575950886</v>
          </cell>
          <cell r="AP248">
            <v>7.32732562973055</v>
          </cell>
          <cell r="AQ248">
            <v>7.96508078097887</v>
          </cell>
          <cell r="AR248">
            <v>7.83439581240617</v>
          </cell>
          <cell r="AS248">
            <v>6.6286983112854</v>
          </cell>
          <cell r="AT248">
            <v>3.80251652436006</v>
          </cell>
          <cell r="AU248">
            <v>7.46489170093072</v>
          </cell>
          <cell r="AV248">
            <v>13.8744747040835</v>
          </cell>
          <cell r="AW248">
            <v>7.40189821626736</v>
          </cell>
          <cell r="AX248">
            <v>5.68612491387563</v>
          </cell>
          <cell r="AY248">
            <v>12.6818033809258</v>
          </cell>
          <cell r="AZ248">
            <v>4.28201716103951</v>
          </cell>
          <cell r="BA248">
            <v>2.9198686140016</v>
          </cell>
          <cell r="BB248">
            <v>-4.86017265044342</v>
          </cell>
          <cell r="BC248">
            <v>2.76130999915631</v>
          </cell>
          <cell r="BD248">
            <v>-0.894000091488451</v>
          </cell>
          <cell r="BE248">
            <v>0.692044807537371</v>
          </cell>
          <cell r="BF248">
            <v>1.59829701082876</v>
          </cell>
          <cell r="BG248">
            <v>-1.48328803526535</v>
          </cell>
          <cell r="BH248">
            <v>1.18972673923041</v>
          </cell>
          <cell r="BI248">
            <v>-6.80930428623316</v>
          </cell>
          <cell r="BJ248">
            <v>-3.13804082330992</v>
          </cell>
          <cell r="BK248">
            <v>-1.11944377294981</v>
          </cell>
          <cell r="BL248">
            <v>-0.538413534374101</v>
          </cell>
          <cell r="BM248">
            <v>-7.67357513685101</v>
          </cell>
          <cell r="BN248">
            <v>-1.25927174121226</v>
          </cell>
        </row>
        <row r="249">
          <cell r="A249" t="str">
            <v>Tunisia</v>
          </cell>
          <cell r="B249" t="str">
            <v>TUN</v>
          </cell>
          <cell r="C249" t="str">
            <v>GDP per capita growth (annual %)</v>
          </cell>
          <cell r="D249" t="str">
            <v>NY.GDP.PCAP.KD.ZG</v>
          </cell>
        </row>
        <row r="249">
          <cell r="K249">
            <v>1.38055208927102</v>
          </cell>
          <cell r="L249">
            <v>-1.94102498125186</v>
          </cell>
          <cell r="M249">
            <v>8.0240296654634</v>
          </cell>
          <cell r="N249">
            <v>2.46060520505034</v>
          </cell>
          <cell r="O249">
            <v>2.38710929044046</v>
          </cell>
          <cell r="P249">
            <v>8.15763429090848</v>
          </cell>
          <cell r="Q249">
            <v>15.1827384029557</v>
          </cell>
          <cell r="R249">
            <v>-2.82183107730823</v>
          </cell>
          <cell r="S249">
            <v>5.69794834163613</v>
          </cell>
          <cell r="T249">
            <v>4.77059412682479</v>
          </cell>
          <cell r="U249">
            <v>5.46129103891239</v>
          </cell>
          <cell r="V249">
            <v>1.07950845828513</v>
          </cell>
          <cell r="W249">
            <v>3.978004008322</v>
          </cell>
          <cell r="X249">
            <v>3.98347898348821</v>
          </cell>
          <cell r="Y249">
            <v>4.66699008038209</v>
          </cell>
          <cell r="Z249">
            <v>2.66022036392704</v>
          </cell>
          <cell r="AA249">
            <v>-3.28808305458244</v>
          </cell>
          <cell r="AB249">
            <v>1.71209303141052</v>
          </cell>
          <cell r="AC249">
            <v>2.81535925128659</v>
          </cell>
          <cell r="AD249">
            <v>2.84757631941703</v>
          </cell>
          <cell r="AE249">
            <v>-3.91497783951213</v>
          </cell>
          <cell r="AF249">
            <v>4.16739932391769</v>
          </cell>
          <cell r="AG249">
            <v>-2.20857699940393</v>
          </cell>
          <cell r="AH249">
            <v>-0.523960131891258</v>
          </cell>
          <cell r="AI249">
            <v>5.56231386236124</v>
          </cell>
          <cell r="AJ249">
            <v>1.61951721761253</v>
          </cell>
          <cell r="AK249">
            <v>5.4778168338846</v>
          </cell>
          <cell r="AL249">
            <v>0.0744626195940441</v>
          </cell>
          <cell r="AM249">
            <v>1.19970974460458</v>
          </cell>
          <cell r="AN249">
            <v>0.585308883149608</v>
          </cell>
          <cell r="AO249">
            <v>5.50507209070896</v>
          </cell>
          <cell r="AP249">
            <v>4.00683015729035</v>
          </cell>
          <cell r="AQ249">
            <v>3.51947459920616</v>
          </cell>
          <cell r="AR249">
            <v>4.91036679187037</v>
          </cell>
          <cell r="AS249">
            <v>3.6879331130734</v>
          </cell>
          <cell r="AT249">
            <v>2.88941884845913</v>
          </cell>
          <cell r="AU249">
            <v>0.528646977624177</v>
          </cell>
          <cell r="AV249">
            <v>3.92311782763568</v>
          </cell>
          <cell r="AW249">
            <v>5.41963585778859</v>
          </cell>
          <cell r="AX249">
            <v>2.62132290746338</v>
          </cell>
          <cell r="AY249">
            <v>4.26985117910048</v>
          </cell>
          <cell r="AZ249">
            <v>5.63755137764058</v>
          </cell>
          <cell r="BA249">
            <v>3.13983630026486</v>
          </cell>
          <cell r="BB249">
            <v>1.95418838104557</v>
          </cell>
          <cell r="BC249">
            <v>1.91042378344468</v>
          </cell>
          <cell r="BD249">
            <v>-3.0189479682779</v>
          </cell>
          <cell r="BE249">
            <v>3.20668648338641</v>
          </cell>
          <cell r="BF249">
            <v>1.43905021806508</v>
          </cell>
          <cell r="BG249">
            <v>2.06302116669362</v>
          </cell>
          <cell r="BH249">
            <v>-0.086736588822717</v>
          </cell>
          <cell r="BI249">
            <v>0.00828616707624974</v>
          </cell>
          <cell r="BJ249">
            <v>1.07988502881626</v>
          </cell>
          <cell r="BK249">
            <v>1.45560027885776</v>
          </cell>
          <cell r="BL249">
            <v>0.200226885865945</v>
          </cell>
          <cell r="BM249">
            <v>-9.69172572474393</v>
          </cell>
          <cell r="BN249">
            <v>2.32852337118106</v>
          </cell>
        </row>
        <row r="250">
          <cell r="A250" t="str">
            <v>Turkiye</v>
          </cell>
          <cell r="B250" t="str">
            <v>TUR</v>
          </cell>
          <cell r="C250" t="str">
            <v>GDP per capita growth (annual %)</v>
          </cell>
          <cell r="D250" t="str">
            <v>NY.GDP.PCAP.KD.ZG</v>
          </cell>
        </row>
        <row r="250">
          <cell r="F250">
            <v>-1.26824121031736</v>
          </cell>
          <cell r="G250">
            <v>3.05992475355819</v>
          </cell>
          <cell r="H250">
            <v>6.48646533089004</v>
          </cell>
          <cell r="I250">
            <v>2.9732514016892</v>
          </cell>
          <cell r="J250">
            <v>0.404279779146052</v>
          </cell>
          <cell r="K250">
            <v>8.60230600865309</v>
          </cell>
          <cell r="L250">
            <v>2.28014121168091</v>
          </cell>
          <cell r="M250">
            <v>4.27852490507286</v>
          </cell>
          <cell r="N250">
            <v>1.63944312080247</v>
          </cell>
          <cell r="O250">
            <v>0.803637874137436</v>
          </cell>
          <cell r="P250">
            <v>3.07147628902217</v>
          </cell>
          <cell r="Q250">
            <v>4.88113082462014</v>
          </cell>
          <cell r="R250">
            <v>0.823373003268728</v>
          </cell>
          <cell r="S250">
            <v>3.1233311731493</v>
          </cell>
          <cell r="T250">
            <v>4.69930056226298</v>
          </cell>
          <cell r="U250">
            <v>7.95368613923006</v>
          </cell>
          <cell r="V250">
            <v>1.09563457673553</v>
          </cell>
          <cell r="W250">
            <v>-0.746581984204425</v>
          </cell>
          <cell r="X250">
            <v>-2.8293157701461</v>
          </cell>
          <cell r="Y250">
            <v>-4.62558029286949</v>
          </cell>
          <cell r="Z250">
            <v>2.49690859653467</v>
          </cell>
          <cell r="AA250">
            <v>1.22984143044675</v>
          </cell>
          <cell r="AB250">
            <v>2.6339705971983</v>
          </cell>
          <cell r="AC250">
            <v>4.40388191478253</v>
          </cell>
          <cell r="AD250">
            <v>2.07781671332864</v>
          </cell>
          <cell r="AE250">
            <v>4.88876381815864</v>
          </cell>
          <cell r="AF250">
            <v>7.40217622596077</v>
          </cell>
          <cell r="AG250">
            <v>0.447775658566812</v>
          </cell>
          <cell r="AH250">
            <v>-1.48630909947329</v>
          </cell>
          <cell r="AI250">
            <v>7.38307128079958</v>
          </cell>
          <cell r="AJ250">
            <v>-0.967257706619733</v>
          </cell>
          <cell r="AK250">
            <v>3.32422636754058</v>
          </cell>
          <cell r="AL250">
            <v>5.93188317781865</v>
          </cell>
          <cell r="AM250">
            <v>-6.17585876100264</v>
          </cell>
          <cell r="AN250">
            <v>6.17718775010638</v>
          </cell>
          <cell r="AO250">
            <v>5.68679330346184</v>
          </cell>
          <cell r="AP250">
            <v>5.88612191639852</v>
          </cell>
          <cell r="AQ250">
            <v>0.806059059307017</v>
          </cell>
          <cell r="AR250">
            <v>-4.75058628120718</v>
          </cell>
          <cell r="AS250">
            <v>5.32213581967065</v>
          </cell>
          <cell r="AT250">
            <v>-7.14784559743271</v>
          </cell>
          <cell r="AU250">
            <v>4.89033071728603</v>
          </cell>
          <cell r="AV250">
            <v>4.25244605284489</v>
          </cell>
          <cell r="AW250">
            <v>8.28603300972621</v>
          </cell>
          <cell r="AX250">
            <v>7.55969738600983</v>
          </cell>
          <cell r="AY250">
            <v>5.62064533866236</v>
          </cell>
          <cell r="AZ250">
            <v>3.79798749744459</v>
          </cell>
          <cell r="BA250">
            <v>-0.382922616460633</v>
          </cell>
          <cell r="BB250">
            <v>-6.02791266949811</v>
          </cell>
          <cell r="BC250">
            <v>6.91960656691013</v>
          </cell>
          <cell r="BD250">
            <v>9.50998315735163</v>
          </cell>
          <cell r="BE250">
            <v>3.09310182280637</v>
          </cell>
          <cell r="BF250">
            <v>6.66488362329136</v>
          </cell>
          <cell r="BG250">
            <v>3.16809082362309</v>
          </cell>
          <cell r="BH250">
            <v>4.32812777141611</v>
          </cell>
          <cell r="BI250">
            <v>1.6424634093915</v>
          </cell>
          <cell r="BJ250">
            <v>5.79426441255653</v>
          </cell>
          <cell r="BK250">
            <v>1.44952251842886</v>
          </cell>
          <cell r="BL250">
            <v>-0.427943737218101</v>
          </cell>
          <cell r="BM250">
            <v>0.695873101348994</v>
          </cell>
          <cell r="BN250">
            <v>10.0678481817088</v>
          </cell>
        </row>
        <row r="251">
          <cell r="A251" t="str">
            <v>Tuvalu</v>
          </cell>
          <cell r="B251" t="str">
            <v>TUV</v>
          </cell>
          <cell r="C251" t="str">
            <v>GDP per capita growth (annual %)</v>
          </cell>
          <cell r="D251" t="str">
            <v>NY.GDP.PCAP.KD.ZG</v>
          </cell>
        </row>
        <row r="251">
          <cell r="AJ251">
            <v>2.41376303705256</v>
          </cell>
          <cell r="AK251">
            <v>1.70569082164955</v>
          </cell>
          <cell r="AL251">
            <v>3.15949479455932</v>
          </cell>
          <cell r="AM251">
            <v>9.50927525368034</v>
          </cell>
          <cell r="AN251">
            <v>-5.40289149479889</v>
          </cell>
          <cell r="AO251">
            <v>-6.15313256901807</v>
          </cell>
          <cell r="AP251">
            <v>9.87350353318348</v>
          </cell>
          <cell r="AQ251">
            <v>15.4517123805569</v>
          </cell>
          <cell r="AR251">
            <v>-1.69020773484813</v>
          </cell>
          <cell r="AS251">
            <v>-1.47671259174469</v>
          </cell>
          <cell r="AT251">
            <v>-0.907364422874039</v>
          </cell>
          <cell r="AU251">
            <v>8.21084818791479</v>
          </cell>
          <cell r="AV251">
            <v>-5.63643517607713</v>
          </cell>
          <cell r="AW251">
            <v>-3.72809239185491</v>
          </cell>
          <cell r="AX251">
            <v>-5.85291866629755</v>
          </cell>
          <cell r="AY251">
            <v>1.2139678621534</v>
          </cell>
          <cell r="AZ251">
            <v>6.08390533040695</v>
          </cell>
          <cell r="BA251">
            <v>5.67393763128131</v>
          </cell>
          <cell r="BB251">
            <v>-7.1323105733218</v>
          </cell>
          <cell r="BC251">
            <v>-3.22592909419257</v>
          </cell>
          <cell r="BD251">
            <v>5.76266618756738</v>
          </cell>
          <cell r="BE251">
            <v>-3.20257917333376</v>
          </cell>
          <cell r="BF251">
            <v>3.33791533581535</v>
          </cell>
          <cell r="BG251">
            <v>-1.13004647771803</v>
          </cell>
          <cell r="BH251">
            <v>9.16317536114364</v>
          </cell>
          <cell r="BI251">
            <v>4.40923506961244</v>
          </cell>
          <cell r="BJ251">
            <v>0.594557224561626</v>
          </cell>
          <cell r="BK251">
            <v>0.516175270858582</v>
          </cell>
          <cell r="BL251">
            <v>12.3285847423779</v>
          </cell>
          <cell r="BM251">
            <v>0.335743801652882</v>
          </cell>
          <cell r="BN251">
            <v>1.83647798742139</v>
          </cell>
        </row>
        <row r="252">
          <cell r="A252" t="str">
            <v>Tanzania</v>
          </cell>
          <cell r="B252" t="str">
            <v>TZA</v>
          </cell>
          <cell r="C252" t="str">
            <v>GDP per capita growth (annual %)</v>
          </cell>
          <cell r="D252" t="str">
            <v>NY.GDP.PCAP.KD.ZG</v>
          </cell>
        </row>
        <row r="252">
          <cell r="AH252">
            <v>0.62160073949839</v>
          </cell>
          <cell r="AI252">
            <v>3.68766446748272</v>
          </cell>
          <cell r="AJ252">
            <v>-1.26204340248653</v>
          </cell>
          <cell r="AK252">
            <v>-2.78406734702648</v>
          </cell>
          <cell r="AL252">
            <v>-2.14829856061394</v>
          </cell>
          <cell r="AM252">
            <v>-1.61983611824442</v>
          </cell>
          <cell r="AN252">
            <v>0.584744475993972</v>
          </cell>
          <cell r="AO252">
            <v>1.81980404010289</v>
          </cell>
          <cell r="AP252">
            <v>1.0483973317925</v>
          </cell>
          <cell r="AQ252">
            <v>1.33943174201585</v>
          </cell>
          <cell r="AR252">
            <v>2.43848715013939</v>
          </cell>
          <cell r="AS252">
            <v>1.97870441226378</v>
          </cell>
          <cell r="AT252">
            <v>3.34262457216077</v>
          </cell>
          <cell r="AU252">
            <v>4.22415991299678</v>
          </cell>
          <cell r="AV252">
            <v>3.73383757453409</v>
          </cell>
          <cell r="AW252">
            <v>4.51253137178264</v>
          </cell>
          <cell r="AX252">
            <v>4.489368362758</v>
          </cell>
          <cell r="AY252">
            <v>3.57904684905111</v>
          </cell>
          <cell r="AZ252">
            <v>3.80108399914285</v>
          </cell>
          <cell r="BA252">
            <v>2.73104346055565</v>
          </cell>
          <cell r="BB252">
            <v>2.29319451083367</v>
          </cell>
          <cell r="BC252">
            <v>3.2902257923503</v>
          </cell>
          <cell r="BD252">
            <v>4.54940624440488</v>
          </cell>
          <cell r="BE252">
            <v>1.44177013389711</v>
          </cell>
          <cell r="BF252">
            <v>3.63737269412798</v>
          </cell>
          <cell r="BG252">
            <v>3.58168791572304</v>
          </cell>
          <cell r="BH252">
            <v>3.0275004785058</v>
          </cell>
          <cell r="BI252">
            <v>3.71677119545821</v>
          </cell>
          <cell r="BJ252">
            <v>3.64371830176266</v>
          </cell>
          <cell r="BK252">
            <v>2.35508345813247</v>
          </cell>
          <cell r="BL252">
            <v>2.71933648559543</v>
          </cell>
          <cell r="BM252">
            <v>-0.95017651764438</v>
          </cell>
        </row>
        <row r="253">
          <cell r="A253" t="str">
            <v>Uganda</v>
          </cell>
          <cell r="B253" t="str">
            <v>UGA</v>
          </cell>
          <cell r="C253" t="str">
            <v>GDP per capita growth (annual %)</v>
          </cell>
          <cell r="D253" t="str">
            <v>NY.GDP.PCAP.KD.ZG</v>
          </cell>
        </row>
        <row r="253">
          <cell r="AB253">
            <v>2.51348130616249</v>
          </cell>
          <cell r="AC253">
            <v>-3.48757404089515</v>
          </cell>
          <cell r="AD253">
            <v>-6.47089152398766</v>
          </cell>
          <cell r="AE253">
            <v>-3.01365783530602</v>
          </cell>
          <cell r="AF253">
            <v>0.349947157572061</v>
          </cell>
          <cell r="AG253">
            <v>4.47056297079835</v>
          </cell>
          <cell r="AH253">
            <v>2.66334909146867</v>
          </cell>
          <cell r="AI253">
            <v>2.84601548005806</v>
          </cell>
          <cell r="AJ253">
            <v>2.03158147619024</v>
          </cell>
          <cell r="AK253">
            <v>0.0300720104019661</v>
          </cell>
          <cell r="AL253">
            <v>4.8559733740005</v>
          </cell>
          <cell r="AM253">
            <v>3.08386101095573</v>
          </cell>
          <cell r="AN253">
            <v>8.13809440542812</v>
          </cell>
          <cell r="AO253">
            <v>5.85867785937495</v>
          </cell>
          <cell r="AP253">
            <v>2.07846183956816</v>
          </cell>
          <cell r="AQ253">
            <v>1.91495916787964</v>
          </cell>
          <cell r="AR253">
            <v>4.93921847528679</v>
          </cell>
          <cell r="AS253">
            <v>0.0989013582393312</v>
          </cell>
          <cell r="AT253">
            <v>1.9973332965364</v>
          </cell>
          <cell r="AU253">
            <v>5.37017302142576</v>
          </cell>
          <cell r="AV253">
            <v>3.1402568431252</v>
          </cell>
          <cell r="AW253">
            <v>3.45920391038146</v>
          </cell>
          <cell r="AX253">
            <v>3.01679124565821</v>
          </cell>
          <cell r="AY253">
            <v>7.34588349356973</v>
          </cell>
          <cell r="AZ253">
            <v>5.04875964277296</v>
          </cell>
          <cell r="BA253">
            <v>5.33158169674215</v>
          </cell>
          <cell r="BB253">
            <v>3.47156835057277</v>
          </cell>
          <cell r="BC253">
            <v>2.32442269545663</v>
          </cell>
          <cell r="BD253">
            <v>5.96513142164258</v>
          </cell>
          <cell r="BE253">
            <v>0.586620051661697</v>
          </cell>
          <cell r="BF253">
            <v>0.290714167641809</v>
          </cell>
          <cell r="BG253">
            <v>1.64084457648022</v>
          </cell>
          <cell r="BH253">
            <v>1.57225486333815</v>
          </cell>
          <cell r="BI253">
            <v>1.01851489432873</v>
          </cell>
          <cell r="BJ253">
            <v>-0.670054581363999</v>
          </cell>
          <cell r="BK253">
            <v>2.41677913674849</v>
          </cell>
          <cell r="BL253">
            <v>2.73474072804399</v>
          </cell>
          <cell r="BM253">
            <v>-0.360468367669768</v>
          </cell>
          <cell r="BN253">
            <v>0.346631742015234</v>
          </cell>
        </row>
        <row r="254">
          <cell r="A254" t="str">
            <v>Ukraine</v>
          </cell>
          <cell r="B254" t="str">
            <v>UKR</v>
          </cell>
          <cell r="C254" t="str">
            <v>GDP per capita growth (annual %)</v>
          </cell>
          <cell r="D254" t="str">
            <v>NY.GDP.PCAP.KD.ZG</v>
          </cell>
        </row>
        <row r="254">
          <cell r="AG254">
            <v>2.1125677007273</v>
          </cell>
          <cell r="AH254">
            <v>3.36751106790815</v>
          </cell>
          <cell r="AI254">
            <v>-6.55892610928559</v>
          </cell>
          <cell r="AJ254">
            <v>-8.89155258122535</v>
          </cell>
          <cell r="AK254">
            <v>-10.1589815226728</v>
          </cell>
          <cell r="AL254">
            <v>-14.2473568011774</v>
          </cell>
          <cell r="AM254">
            <v>-22.5171832808822</v>
          </cell>
          <cell r="AN254">
            <v>-11.5035695982356</v>
          </cell>
          <cell r="AO254">
            <v>-9.19796779336406</v>
          </cell>
          <cell r="AP254">
            <v>-2.11195265897913</v>
          </cell>
          <cell r="AQ254">
            <v>-1.01944859356455</v>
          </cell>
          <cell r="AR254">
            <v>0.745281233643325</v>
          </cell>
          <cell r="AS254">
            <v>6.97135013675239</v>
          </cell>
          <cell r="AT254">
            <v>9.9494311830075</v>
          </cell>
          <cell r="AU254">
            <v>6.34475885759784</v>
          </cell>
          <cell r="AV254">
            <v>10.4088162686168</v>
          </cell>
          <cell r="AW254">
            <v>12.6466243493685</v>
          </cell>
          <cell r="AX254">
            <v>3.82931156362719</v>
          </cell>
          <cell r="AY254">
            <v>8.30113161817161</v>
          </cell>
          <cell r="AZ254">
            <v>8.8636849937272</v>
          </cell>
          <cell r="BA254">
            <v>2.79863846719253</v>
          </cell>
          <cell r="BB254">
            <v>-14.7589713643313</v>
          </cell>
          <cell r="BC254">
            <v>4.5063460295945</v>
          </cell>
          <cell r="BD254">
            <v>5.82514472694345</v>
          </cell>
          <cell r="BE254">
            <v>0.399973331511845</v>
          </cell>
          <cell r="BF254">
            <v>0.273493436211254</v>
          </cell>
          <cell r="BG254">
            <v>-4.87524629973768</v>
          </cell>
          <cell r="BH254">
            <v>-9.44383110963591</v>
          </cell>
          <cell r="BI254">
            <v>2.85479785845692</v>
          </cell>
          <cell r="BJ254">
            <v>2.810645078612</v>
          </cell>
          <cell r="BK254">
            <v>4.0163856007363</v>
          </cell>
          <cell r="BL254">
            <v>3.79371893400872</v>
          </cell>
          <cell r="BM254">
            <v>-3.35052826556826</v>
          </cell>
        </row>
        <row r="255">
          <cell r="A255" t="str">
            <v>Upper middle income</v>
          </cell>
          <cell r="B255" t="str">
            <v>UMC</v>
          </cell>
          <cell r="C255" t="str">
            <v>GDP per capita growth (annual %)</v>
          </cell>
          <cell r="D255" t="str">
            <v>NY.GDP.PCAP.KD.ZG</v>
          </cell>
        </row>
        <row r="255">
          <cell r="F255">
            <v>-0.507313118928352</v>
          </cell>
          <cell r="G255">
            <v>1.87534749933771</v>
          </cell>
          <cell r="H255">
            <v>1.41927957745838</v>
          </cell>
          <cell r="I255">
            <v>6.29712505997264</v>
          </cell>
          <cell r="J255">
            <v>4.76555798763864</v>
          </cell>
          <cell r="K255">
            <v>3.57940531972642</v>
          </cell>
          <cell r="L255">
            <v>0.808593063813873</v>
          </cell>
          <cell r="M255">
            <v>3.07560270017713</v>
          </cell>
          <cell r="N255">
            <v>5.21542634279955</v>
          </cell>
          <cell r="O255">
            <v>5.71626455842049</v>
          </cell>
          <cell r="P255">
            <v>4.17827775382706</v>
          </cell>
          <cell r="Q255">
            <v>4.25606560321827</v>
          </cell>
          <cell r="R255">
            <v>5.70276387567637</v>
          </cell>
          <cell r="S255">
            <v>3.98128983050161</v>
          </cell>
          <cell r="T255">
            <v>3.13649478700715</v>
          </cell>
          <cell r="U255">
            <v>3.25211565255195</v>
          </cell>
          <cell r="V255">
            <v>3.1636635112196</v>
          </cell>
          <cell r="W255">
            <v>3.59788892440523</v>
          </cell>
          <cell r="X255">
            <v>5.30913278820147</v>
          </cell>
          <cell r="Y255">
            <v>5.025095982374</v>
          </cell>
          <cell r="Z255">
            <v>0.667118127628541</v>
          </cell>
          <cell r="AA255">
            <v>0.407345910220002</v>
          </cell>
          <cell r="AB255">
            <v>-0.607054018858804</v>
          </cell>
          <cell r="AC255">
            <v>4.65514590868297</v>
          </cell>
          <cell r="AD255">
            <v>3.3971898062215</v>
          </cell>
          <cell r="AE255">
            <v>3.21595419675431</v>
          </cell>
          <cell r="AF255">
            <v>3.85805232206266</v>
          </cell>
          <cell r="AG255">
            <v>2.19134066249838</v>
          </cell>
          <cell r="AH255">
            <v>0.827405970053377</v>
          </cell>
          <cell r="AI255">
            <v>-0.430964342795789</v>
          </cell>
          <cell r="AJ255">
            <v>-0.277823498279517</v>
          </cell>
          <cell r="AK255">
            <v>-0.140822766007005</v>
          </cell>
          <cell r="AL255">
            <v>3.00108529535082</v>
          </cell>
          <cell r="AM255">
            <v>2.55450676077018</v>
          </cell>
          <cell r="AN255">
            <v>2.37864231704943</v>
          </cell>
          <cell r="AO255">
            <v>4.12962541484731</v>
          </cell>
          <cell r="AP255">
            <v>4.72091554619989</v>
          </cell>
          <cell r="AQ255">
            <v>2.03050073790052</v>
          </cell>
          <cell r="AR255">
            <v>2.69334432246595</v>
          </cell>
          <cell r="AS255">
            <v>5.49423928019148</v>
          </cell>
          <cell r="AT255">
            <v>2.75210182707102</v>
          </cell>
          <cell r="AU255">
            <v>3.91987572150391</v>
          </cell>
          <cell r="AV255">
            <v>5.19184021972605</v>
          </cell>
          <cell r="AW255">
            <v>7.34440303845557</v>
          </cell>
          <cell r="AX255">
            <v>6.96465375135544</v>
          </cell>
          <cell r="AY255">
            <v>8.12818187577993</v>
          </cell>
          <cell r="AZ255">
            <v>8.89306059042548</v>
          </cell>
          <cell r="BA255">
            <v>5.7428298322737</v>
          </cell>
          <cell r="BB255">
            <v>1.99676294071587</v>
          </cell>
          <cell r="BC255">
            <v>7.67300359597067</v>
          </cell>
          <cell r="BD255">
            <v>6.12838641035486</v>
          </cell>
          <cell r="BE255">
            <v>5.0411071437133</v>
          </cell>
          <cell r="BF255">
            <v>4.69869483798074</v>
          </cell>
          <cell r="BG255">
            <v>3.87564876595367</v>
          </cell>
          <cell r="BH255">
            <v>3.49937625985075</v>
          </cell>
          <cell r="BI255">
            <v>3.43874231613385</v>
          </cell>
          <cell r="BJ255">
            <v>4.42542148919375</v>
          </cell>
          <cell r="BK255">
            <v>4.24274530526212</v>
          </cell>
          <cell r="BL255">
            <v>3.49076579520214</v>
          </cell>
          <cell r="BM255">
            <v>-1.07139172370097</v>
          </cell>
          <cell r="BN255">
            <v>7.01871818730859</v>
          </cell>
        </row>
        <row r="256">
          <cell r="A256" t="str">
            <v>Uruguay</v>
          </cell>
          <cell r="B256" t="str">
            <v>URY</v>
          </cell>
          <cell r="C256" t="str">
            <v>GDP per capita growth (annual %)</v>
          </cell>
          <cell r="D256" t="str">
            <v>NY.GDP.PCAP.KD.ZG</v>
          </cell>
        </row>
        <row r="256">
          <cell r="F256">
            <v>1.17648516597278</v>
          </cell>
          <cell r="G256">
            <v>-2.7917302489121</v>
          </cell>
          <cell r="H256">
            <v>-1.01716050788966</v>
          </cell>
          <cell r="I256">
            <v>1.27759399590728</v>
          </cell>
          <cell r="J256">
            <v>-0.0476759936509126</v>
          </cell>
          <cell r="K256">
            <v>1.99039126067883</v>
          </cell>
          <cell r="L256">
            <v>-4.61042473052666</v>
          </cell>
          <cell r="M256">
            <v>0.983032120232792</v>
          </cell>
          <cell r="N256">
            <v>5.09676744310403</v>
          </cell>
          <cell r="O256">
            <v>1.79557958703738</v>
          </cell>
          <cell r="P256">
            <v>-0.551988146036834</v>
          </cell>
          <cell r="Q256">
            <v>-1.43061541528188</v>
          </cell>
          <cell r="R256">
            <v>0.251961708875342</v>
          </cell>
          <cell r="S256">
            <v>2.82309438426651</v>
          </cell>
          <cell r="T256">
            <v>5.86910096868371</v>
          </cell>
          <cell r="U256">
            <v>3.52581816916788</v>
          </cell>
          <cell r="V256">
            <v>0.901940169977223</v>
          </cell>
          <cell r="W256">
            <v>4.68635043937702</v>
          </cell>
          <cell r="X256">
            <v>5.46712080226071</v>
          </cell>
          <cell r="Y256">
            <v>5.12797319726464</v>
          </cell>
          <cell r="Z256">
            <v>0.893887452498717</v>
          </cell>
          <cell r="AA256">
            <v>-10.345299553948</v>
          </cell>
          <cell r="AB256">
            <v>-10.8537280969038</v>
          </cell>
          <cell r="AC256">
            <v>-1.77700944899333</v>
          </cell>
          <cell r="AD256">
            <v>0.817309282257455</v>
          </cell>
          <cell r="AE256">
            <v>8.1229099179774</v>
          </cell>
          <cell r="AF256">
            <v>7.32277951095143</v>
          </cell>
          <cell r="AG256">
            <v>0.848218095791253</v>
          </cell>
          <cell r="AH256">
            <v>0.452844385114034</v>
          </cell>
          <cell r="AI256">
            <v>-0.379826879731397</v>
          </cell>
          <cell r="AJ256">
            <v>2.80949409466518</v>
          </cell>
          <cell r="AK256">
            <v>7.15140516255856</v>
          </cell>
          <cell r="AL256">
            <v>1.9056410118327</v>
          </cell>
          <cell r="AM256">
            <v>6.49662670678887</v>
          </cell>
          <cell r="AN256">
            <v>-2.15446262860219</v>
          </cell>
          <cell r="AO256">
            <v>4.82667728723879</v>
          </cell>
          <cell r="AP256">
            <v>7.79170337234152</v>
          </cell>
          <cell r="AQ256">
            <v>3.85529634470838</v>
          </cell>
          <cell r="AR256">
            <v>-2.44172846648158</v>
          </cell>
          <cell r="AS256">
            <v>-2.27642341200593</v>
          </cell>
          <cell r="AT256">
            <v>-4.01001509054933</v>
          </cell>
          <cell r="AU256">
            <v>-7.74795830698484</v>
          </cell>
          <cell r="AV256">
            <v>0.87761999347893</v>
          </cell>
          <cell r="AW256">
            <v>5.07291993422521</v>
          </cell>
          <cell r="AX256">
            <v>7.45000659393209</v>
          </cell>
          <cell r="AY256">
            <v>3.98575757274513</v>
          </cell>
          <cell r="AZ256">
            <v>6.33845299381075</v>
          </cell>
          <cell r="BA256">
            <v>6.90443582194584</v>
          </cell>
          <cell r="BB256">
            <v>3.94925012380951</v>
          </cell>
          <cell r="BC256">
            <v>7.49542953942282</v>
          </cell>
          <cell r="BD256">
            <v>4.8608114597729</v>
          </cell>
          <cell r="BE256">
            <v>3.23025835860571</v>
          </cell>
          <cell r="BF256">
            <v>4.31459013547868</v>
          </cell>
          <cell r="BG256">
            <v>2.90473540295746</v>
          </cell>
          <cell r="BH256">
            <v>0.0302704170296124</v>
          </cell>
          <cell r="BI256">
            <v>1.32968121444294</v>
          </cell>
          <cell r="BJ256">
            <v>1.25792913208215</v>
          </cell>
          <cell r="BK256">
            <v>0.109558005853614</v>
          </cell>
          <cell r="BL256">
            <v>-0.0101989840723036</v>
          </cell>
          <cell r="BM256">
            <v>-6.44567180914242</v>
          </cell>
          <cell r="BN256">
            <v>4.02487414028204</v>
          </cell>
        </row>
        <row r="257">
          <cell r="A257" t="str">
            <v>United States</v>
          </cell>
          <cell r="B257" t="str">
            <v>USA</v>
          </cell>
          <cell r="C257" t="str">
            <v>GDP per capita growth (annual %)</v>
          </cell>
          <cell r="D257" t="str">
            <v>NY.GDP.PCAP.KD.ZG</v>
          </cell>
        </row>
        <row r="257">
          <cell r="F257">
            <v>0.618121192654741</v>
          </cell>
          <cell r="G257">
            <v>4.48066935423358</v>
          </cell>
          <cell r="H257">
            <v>2.90827194808753</v>
          </cell>
          <cell r="I257">
            <v>4.34054896320299</v>
          </cell>
          <cell r="J257">
            <v>5.07809761043293</v>
          </cell>
          <cell r="K257">
            <v>5.27711385836413</v>
          </cell>
          <cell r="L257">
            <v>1.38995128628369</v>
          </cell>
          <cell r="M257">
            <v>3.75881936763187</v>
          </cell>
          <cell r="N257">
            <v>2.09736970647879</v>
          </cell>
          <cell r="O257">
            <v>-1.43845053330176</v>
          </cell>
          <cell r="P257">
            <v>1.99560023463674</v>
          </cell>
          <cell r="Q257">
            <v>4.13809677493917</v>
          </cell>
          <cell r="R257">
            <v>4.64215574445912</v>
          </cell>
          <cell r="S257">
            <v>-1.44513434368933</v>
          </cell>
          <cell r="T257">
            <v>-1.18458141215473</v>
          </cell>
          <cell r="U257">
            <v>4.39146286737468</v>
          </cell>
          <cell r="V257">
            <v>3.57714670648173</v>
          </cell>
          <cell r="W257">
            <v>4.42298460692567</v>
          </cell>
          <cell r="X257">
            <v>2.03388706463849</v>
          </cell>
          <cell r="Y257">
            <v>-1.20929826319077</v>
          </cell>
          <cell r="Z257">
            <v>1.53632028085542</v>
          </cell>
          <cell r="AA257">
            <v>-2.73456973098722</v>
          </cell>
          <cell r="AB257">
            <v>3.631979295881</v>
          </cell>
          <cell r="AC257">
            <v>6.31216765588185</v>
          </cell>
          <cell r="AD257">
            <v>3.25065642338708</v>
          </cell>
          <cell r="AE257">
            <v>2.51088596744542</v>
          </cell>
          <cell r="AF257">
            <v>2.53862353656405</v>
          </cell>
          <cell r="AG257">
            <v>3.23541610899424</v>
          </cell>
          <cell r="AH257">
            <v>2.69816667236526</v>
          </cell>
          <cell r="AI257">
            <v>0.74148609960973</v>
          </cell>
          <cell r="AJ257">
            <v>-1.43420012525736</v>
          </cell>
          <cell r="AK257">
            <v>2.09661276602233</v>
          </cell>
          <cell r="AL257">
            <v>1.40570856500528</v>
          </cell>
          <cell r="AM257">
            <v>2.76088229716902</v>
          </cell>
          <cell r="AN257">
            <v>1.46871823407399</v>
          </cell>
          <cell r="AO257">
            <v>2.57225920399024</v>
          </cell>
          <cell r="AP257">
            <v>3.1972120547039</v>
          </cell>
          <cell r="AQ257">
            <v>3.27051107297336</v>
          </cell>
          <cell r="AR257">
            <v>3.59798501816873</v>
          </cell>
          <cell r="AS257">
            <v>2.92544098347776</v>
          </cell>
          <cell r="AT257">
            <v>-0.0399197287893003</v>
          </cell>
          <cell r="AU257">
            <v>0.756774050858581</v>
          </cell>
          <cell r="AV257">
            <v>1.91648045091225</v>
          </cell>
          <cell r="AW257">
            <v>2.89584777850045</v>
          </cell>
          <cell r="AX257">
            <v>2.53378411366741</v>
          </cell>
          <cell r="AY257">
            <v>1.79648632582968</v>
          </cell>
          <cell r="AZ257">
            <v>1.04493013677586</v>
          </cell>
          <cell r="BA257">
            <v>-0.820367898524154</v>
          </cell>
          <cell r="BB257">
            <v>-3.45001592321435</v>
          </cell>
          <cell r="BC257">
            <v>1.86029167805893</v>
          </cell>
          <cell r="BD257">
            <v>0.814519357932042</v>
          </cell>
          <cell r="BE257">
            <v>1.53310203539129</v>
          </cell>
          <cell r="BF257">
            <v>1.13869234666606</v>
          </cell>
          <cell r="BG257">
            <v>1.54038064866397</v>
          </cell>
          <cell r="BH257">
            <v>1.95300411790625</v>
          </cell>
          <cell r="BI257">
            <v>0.933375361665711</v>
          </cell>
          <cell r="BJ257">
            <v>1.61080808257104</v>
          </cell>
          <cell r="BK257">
            <v>2.37847922290794</v>
          </cell>
          <cell r="BL257">
            <v>1.82412448165672</v>
          </cell>
          <cell r="BM257">
            <v>-4.32861775376968</v>
          </cell>
          <cell r="BN257">
            <v>5.54608722296537</v>
          </cell>
        </row>
        <row r="258">
          <cell r="A258" t="str">
            <v>Uzbekistan</v>
          </cell>
          <cell r="B258" t="str">
            <v>UZB</v>
          </cell>
          <cell r="C258" t="str">
            <v>GDP per capita growth (annual %)</v>
          </cell>
          <cell r="D258" t="str">
            <v>NY.GDP.PCAP.KD.ZG</v>
          </cell>
        </row>
        <row r="258">
          <cell r="AG258">
            <v>6.51462198205768</v>
          </cell>
          <cell r="AH258">
            <v>0.636801094047883</v>
          </cell>
          <cell r="AI258">
            <v>-1.33198973592091</v>
          </cell>
          <cell r="AJ258">
            <v>-2.59120466261534</v>
          </cell>
          <cell r="AK258">
            <v>-13.2576064127522</v>
          </cell>
          <cell r="AL258">
            <v>-4.49515541505822</v>
          </cell>
          <cell r="AM258">
            <v>-7.0428743723555</v>
          </cell>
          <cell r="AN258">
            <v>-2.67453588480515</v>
          </cell>
          <cell r="AO258">
            <v>-0.226716896302364</v>
          </cell>
          <cell r="AP258">
            <v>3.23530654216309</v>
          </cell>
          <cell r="AQ258">
            <v>2.63473868049802</v>
          </cell>
          <cell r="AR258">
            <v>3.18177910872677</v>
          </cell>
          <cell r="AS258">
            <v>2.40808172418723</v>
          </cell>
          <cell r="AT258">
            <v>2.85346876847979</v>
          </cell>
          <cell r="AU258">
            <v>2.70878259025199</v>
          </cell>
          <cell r="AV258">
            <v>3.02672808380989</v>
          </cell>
          <cell r="AW258">
            <v>6.21641140497131</v>
          </cell>
          <cell r="AX258">
            <v>5.71301328537312</v>
          </cell>
          <cell r="AY258">
            <v>6.14824562799842</v>
          </cell>
          <cell r="AZ258">
            <v>7.92572326809263</v>
          </cell>
          <cell r="BA258">
            <v>7.29286000742289</v>
          </cell>
          <cell r="BB258">
            <v>6.24304120931146</v>
          </cell>
          <cell r="BC258">
            <v>4.60233039367293</v>
          </cell>
          <cell r="BD258">
            <v>4.67753450019251</v>
          </cell>
          <cell r="BE258">
            <v>5.53733804160233</v>
          </cell>
          <cell r="BF258">
            <v>5.63370076515891</v>
          </cell>
          <cell r="BG258">
            <v>5.08610431643773</v>
          </cell>
          <cell r="BH258">
            <v>5.36481697232252</v>
          </cell>
          <cell r="BI258">
            <v>4.10607276057955</v>
          </cell>
          <cell r="BJ258">
            <v>2.6524847322477</v>
          </cell>
          <cell r="BK258">
            <v>3.54079676338269</v>
          </cell>
          <cell r="BL258">
            <v>3.74451756655768</v>
          </cell>
          <cell r="BM258">
            <v>-0.0534360058486953</v>
          </cell>
          <cell r="BN258">
            <v>5.31863247693778</v>
          </cell>
        </row>
        <row r="259">
          <cell r="A259" t="str">
            <v>St. Vincent and the Grenadines</v>
          </cell>
          <cell r="B259" t="str">
            <v>VCT</v>
          </cell>
          <cell r="C259" t="str">
            <v>GDP per capita growth (annual %)</v>
          </cell>
          <cell r="D259" t="str">
            <v>NY.GDP.PCAP.KD.ZG</v>
          </cell>
        </row>
        <row r="259">
          <cell r="F259">
            <v>3.00328749691442</v>
          </cell>
          <cell r="G259">
            <v>2.36007284638819</v>
          </cell>
          <cell r="H259">
            <v>-7.33516049413367</v>
          </cell>
          <cell r="I259">
            <v>2.55284951937081</v>
          </cell>
          <cell r="J259">
            <v>-0.161343369802935</v>
          </cell>
          <cell r="K259">
            <v>-1.03328845777671</v>
          </cell>
          <cell r="L259">
            <v>-10.4226074200889</v>
          </cell>
          <cell r="M259">
            <v>5.44776821489651</v>
          </cell>
          <cell r="N259">
            <v>1.8249438682231</v>
          </cell>
          <cell r="O259">
            <v>9.60050825763108</v>
          </cell>
          <cell r="P259">
            <v>1.8549737232117</v>
          </cell>
          <cell r="Q259">
            <v>24.4427465201036</v>
          </cell>
          <cell r="R259">
            <v>-12.0971323633654</v>
          </cell>
          <cell r="S259">
            <v>-9.84110553030399</v>
          </cell>
          <cell r="T259">
            <v>-8.61988051332294</v>
          </cell>
          <cell r="U259">
            <v>9.20221022526539</v>
          </cell>
          <cell r="V259">
            <v>12.0543320551493</v>
          </cell>
          <cell r="W259">
            <v>8.6873522535103</v>
          </cell>
          <cell r="X259">
            <v>2.38521435366951</v>
          </cell>
          <cell r="Y259">
            <v>1.50860755236273</v>
          </cell>
          <cell r="Z259">
            <v>3.71358036211531</v>
          </cell>
          <cell r="AA259">
            <v>3.64311870319085</v>
          </cell>
          <cell r="AB259">
            <v>1.39515500737208</v>
          </cell>
          <cell r="AC259">
            <v>5.82527208606835</v>
          </cell>
          <cell r="AD259">
            <v>5.44068437795676</v>
          </cell>
          <cell r="AE259">
            <v>4.88314326286149</v>
          </cell>
          <cell r="AF259">
            <v>-0.214479336502876</v>
          </cell>
          <cell r="AG259">
            <v>13.4022370968938</v>
          </cell>
          <cell r="AH259">
            <v>0.896077687501105</v>
          </cell>
          <cell r="AI259">
            <v>3.74417459365628</v>
          </cell>
          <cell r="AJ259">
            <v>0.870000265355912</v>
          </cell>
          <cell r="AK259">
            <v>6.21138796238418</v>
          </cell>
          <cell r="AL259">
            <v>4.1590645013495</v>
          </cell>
          <cell r="AM259">
            <v>-1.26864537856835</v>
          </cell>
          <cell r="AN259">
            <v>7.78261079702511</v>
          </cell>
          <cell r="AO259">
            <v>1.34418672294565</v>
          </cell>
          <cell r="AP259">
            <v>3.58957236360693</v>
          </cell>
          <cell r="AQ259">
            <v>4.17516564561156</v>
          </cell>
          <cell r="AR259">
            <v>2.75224188728065</v>
          </cell>
          <cell r="AS259">
            <v>1.61640215723509</v>
          </cell>
          <cell r="AT259">
            <v>1.64827235900624</v>
          </cell>
          <cell r="AU259">
            <v>5.145269146212</v>
          </cell>
          <cell r="AV259">
            <v>6.46775414968013</v>
          </cell>
          <cell r="AW259">
            <v>3.92473473176355</v>
          </cell>
          <cell r="AX259">
            <v>2.39702846887369</v>
          </cell>
          <cell r="AY259">
            <v>7.0117081731474</v>
          </cell>
          <cell r="AZ259">
            <v>3.40485382079127</v>
          </cell>
          <cell r="BA259">
            <v>0.511156404629261</v>
          </cell>
          <cell r="BB259">
            <v>-1.2798391112438</v>
          </cell>
          <cell r="BC259">
            <v>-4.44134957347899</v>
          </cell>
          <cell r="BD259">
            <v>-0.656746420065573</v>
          </cell>
          <cell r="BE259">
            <v>1.057155108394</v>
          </cell>
          <cell r="BF259">
            <v>2.28420293173374</v>
          </cell>
          <cell r="BG259">
            <v>0.919064372521603</v>
          </cell>
          <cell r="BH259">
            <v>2.53375746969134</v>
          </cell>
          <cell r="BI259">
            <v>3.83369244352075</v>
          </cell>
          <cell r="BJ259">
            <v>1.33702724832212</v>
          </cell>
          <cell r="BK259">
            <v>2.69328204563237</v>
          </cell>
          <cell r="BL259">
            <v>0.0562983568231203</v>
          </cell>
          <cell r="BM259">
            <v>-5.61476771698582</v>
          </cell>
          <cell r="BN259">
            <v>0.443591267830911</v>
          </cell>
        </row>
        <row r="260">
          <cell r="A260" t="str">
            <v>Venezuela, RB</v>
          </cell>
          <cell r="B260" t="str">
            <v>VEN</v>
          </cell>
          <cell r="C260" t="str">
            <v>GDP per capita growth (annual %)</v>
          </cell>
          <cell r="D260" t="str">
            <v>NY.GDP.PCAP.KD.ZG</v>
          </cell>
        </row>
        <row r="260">
          <cell r="F260">
            <v>-0.444259363960668</v>
          </cell>
          <cell r="G260">
            <v>4.76504671521936</v>
          </cell>
          <cell r="H260">
            <v>0.344646486900842</v>
          </cell>
          <cell r="I260">
            <v>7.37562412240382</v>
          </cell>
          <cell r="J260">
            <v>0.689653780333771</v>
          </cell>
          <cell r="K260">
            <v>-1.8351870996768</v>
          </cell>
          <cell r="L260">
            <v>-0.512772174609594</v>
          </cell>
          <cell r="M260">
            <v>3.90176916452363</v>
          </cell>
          <cell r="N260">
            <v>-2.44756238552024</v>
          </cell>
          <cell r="O260">
            <v>4.4215034589938</v>
          </cell>
          <cell r="P260">
            <v>-1.54070198581056</v>
          </cell>
          <cell r="Q260">
            <v>-1.66202172872484</v>
          </cell>
          <cell r="R260">
            <v>4.04801567034967</v>
          </cell>
          <cell r="S260">
            <v>-0.823411434735505</v>
          </cell>
          <cell r="T260">
            <v>-0.0101972893976665</v>
          </cell>
          <cell r="U260">
            <v>4.69011382188202</v>
          </cell>
          <cell r="V260">
            <v>3.2863399994726</v>
          </cell>
          <cell r="W260">
            <v>-0.505540744924943</v>
          </cell>
          <cell r="X260">
            <v>-2.00894356201401</v>
          </cell>
          <cell r="Y260">
            <v>-7.01085678527687</v>
          </cell>
          <cell r="Z260">
            <v>-3.01544983375085</v>
          </cell>
          <cell r="AA260">
            <v>-4.6369393127686</v>
          </cell>
          <cell r="AB260">
            <v>-6.25544128899843</v>
          </cell>
          <cell r="AC260">
            <v>-1.16395971031471</v>
          </cell>
          <cell r="AD260">
            <v>-2.36835357823223</v>
          </cell>
          <cell r="AE260">
            <v>3.79852044517905</v>
          </cell>
          <cell r="AF260">
            <v>0.964188018694315</v>
          </cell>
          <cell r="AG260">
            <v>3.18349824146975</v>
          </cell>
          <cell r="AH260">
            <v>-10.800595784305</v>
          </cell>
          <cell r="AI260">
            <v>3.93978709429798</v>
          </cell>
          <cell r="AJ260">
            <v>7.19827183944449</v>
          </cell>
          <cell r="AK260">
            <v>3.68013910857769</v>
          </cell>
          <cell r="AL260">
            <v>-1.91556578399383</v>
          </cell>
          <cell r="AM260">
            <v>-4.43057758533627</v>
          </cell>
          <cell r="AN260">
            <v>1.78772673706422</v>
          </cell>
          <cell r="AO260">
            <v>-2.22441993365069</v>
          </cell>
          <cell r="AP260">
            <v>4.26522623173476</v>
          </cell>
          <cell r="AQ260">
            <v>-1.64745404112804</v>
          </cell>
          <cell r="AR260">
            <v>-7.75785571228127</v>
          </cell>
          <cell r="AS260">
            <v>1.7470759647305</v>
          </cell>
          <cell r="AT260">
            <v>1.48957162799029</v>
          </cell>
          <cell r="AU260">
            <v>-10.5039753207461</v>
          </cell>
          <cell r="AV260">
            <v>-9.38425235327706</v>
          </cell>
          <cell r="AW260">
            <v>16.2619571762514</v>
          </cell>
          <cell r="AX260">
            <v>8.49885495260723</v>
          </cell>
          <cell r="AY260">
            <v>8.16271833988881</v>
          </cell>
          <cell r="AZ260">
            <v>7.16738894447899</v>
          </cell>
          <cell r="BA260">
            <v>3.79891882036405</v>
          </cell>
          <cell r="BB260">
            <v>-4.56696288303685</v>
          </cell>
          <cell r="BC260">
            <v>-2.90526339465194</v>
          </cell>
          <cell r="BD260">
            <v>2.56108142624743</v>
          </cell>
          <cell r="BE260">
            <v>3.92449880923857</v>
          </cell>
          <cell r="BF260">
            <v>-0.0868857447813411</v>
          </cell>
          <cell r="BG260">
            <v>-4.73227475653157</v>
          </cell>
        </row>
        <row r="261">
          <cell r="A261" t="str">
            <v>British Virgin Islands</v>
          </cell>
          <cell r="B261" t="str">
            <v>VGB</v>
          </cell>
          <cell r="C261" t="str">
            <v>GDP per capita growth (annual %)</v>
          </cell>
          <cell r="D261" t="str">
            <v>NY.GDP.PCAP.KD.ZG</v>
          </cell>
        </row>
        <row r="262">
          <cell r="A262" t="str">
            <v>Virgin Islands (U.S.)</v>
          </cell>
          <cell r="B262" t="str">
            <v>VIR</v>
          </cell>
          <cell r="C262" t="str">
            <v>GDP per capita growth (annual %)</v>
          </cell>
          <cell r="D262" t="str">
            <v>NY.GDP.PCAP.KD.ZG</v>
          </cell>
        </row>
        <row r="262">
          <cell r="AV262">
            <v>-0.392409019211641</v>
          </cell>
          <cell r="AW262">
            <v>3.32303112200472</v>
          </cell>
          <cell r="AX262">
            <v>3.49771355206596</v>
          </cell>
          <cell r="AY262">
            <v>3.58522291185554</v>
          </cell>
          <cell r="AZ262">
            <v>4.04131611143129</v>
          </cell>
          <cell r="BA262">
            <v>1.16259833481369</v>
          </cell>
          <cell r="BB262">
            <v>-6.60082033820244</v>
          </cell>
          <cell r="BC262">
            <v>0.640017045957947</v>
          </cell>
          <cell r="BD262">
            <v>-8.14745069217943</v>
          </cell>
          <cell r="BE262">
            <v>-14.7321849465745</v>
          </cell>
          <cell r="BF262">
            <v>-6.15764738406951</v>
          </cell>
          <cell r="BG262">
            <v>-1.62976237975002</v>
          </cell>
          <cell r="BH262">
            <v>-0.26792231561096</v>
          </cell>
          <cell r="BI262">
            <v>1.78607056891147</v>
          </cell>
          <cell r="BJ262">
            <v>-0.517853882355141</v>
          </cell>
          <cell r="BK262">
            <v>2.17142607924004</v>
          </cell>
          <cell r="BL262">
            <v>3.09766661354283</v>
          </cell>
          <cell r="BM262">
            <v>-1.79809079379379</v>
          </cell>
        </row>
        <row r="263">
          <cell r="A263" t="str">
            <v>Vietnam</v>
          </cell>
          <cell r="B263" t="str">
            <v>VNM</v>
          </cell>
          <cell r="C263" t="str">
            <v>GDP per capita growth (annual %)</v>
          </cell>
          <cell r="D263" t="str">
            <v>NY.GDP.PCAP.KD.ZG</v>
          </cell>
        </row>
        <row r="263">
          <cell r="AD263">
            <v>1.44646741216246</v>
          </cell>
          <cell r="AE263">
            <v>0.483932798257271</v>
          </cell>
          <cell r="AF263">
            <v>1.29378489814815</v>
          </cell>
          <cell r="AG263">
            <v>2.84495317832916</v>
          </cell>
          <cell r="AH263">
            <v>5.05783910989159</v>
          </cell>
          <cell r="AI263">
            <v>2.87701389394064</v>
          </cell>
          <cell r="AJ263">
            <v>3.75104078311783</v>
          </cell>
          <cell r="AK263">
            <v>6.4288881639531</v>
          </cell>
          <cell r="AL263">
            <v>5.9549028015396</v>
          </cell>
          <cell r="AM263">
            <v>6.8426544090441</v>
          </cell>
          <cell r="AN263">
            <v>7.6991088943944</v>
          </cell>
          <cell r="AO263">
            <v>7.67512822464992</v>
          </cell>
          <cell r="AP263">
            <v>6.65953676352606</v>
          </cell>
          <cell r="AQ263">
            <v>4.43420352316745</v>
          </cell>
          <cell r="AR263">
            <v>3.55378177548822</v>
          </cell>
          <cell r="AS263">
            <v>5.6186354000443</v>
          </cell>
          <cell r="AT263">
            <v>5.09852617674599</v>
          </cell>
          <cell r="AU263">
            <v>5.28817599530245</v>
          </cell>
          <cell r="AV263">
            <v>5.90251402924619</v>
          </cell>
          <cell r="AW263">
            <v>6.55097112019234</v>
          </cell>
          <cell r="AX263">
            <v>6.55963151825665</v>
          </cell>
          <cell r="AY263">
            <v>5.98566440555257</v>
          </cell>
          <cell r="AZ263">
            <v>6.12361729606512</v>
          </cell>
          <cell r="BA263">
            <v>4.65244241624269</v>
          </cell>
          <cell r="BB263">
            <v>4.37065946154362</v>
          </cell>
          <cell r="BC263">
            <v>5.3641735546957</v>
          </cell>
          <cell r="BD263">
            <v>5.32792162379288</v>
          </cell>
          <cell r="BE263">
            <v>4.40679203250052</v>
          </cell>
          <cell r="BF263">
            <v>4.4443246850274</v>
          </cell>
          <cell r="BG263">
            <v>5.30460717830219</v>
          </cell>
          <cell r="BH263">
            <v>5.87800780672005</v>
          </cell>
          <cell r="BI263">
            <v>5.59239583391739</v>
          </cell>
          <cell r="BJ263">
            <v>5.85454602988196</v>
          </cell>
          <cell r="BK263">
            <v>6.13938083556249</v>
          </cell>
          <cell r="BL263">
            <v>6.13234273140711</v>
          </cell>
          <cell r="BM263">
            <v>2.01308763165189</v>
          </cell>
          <cell r="BN263">
            <v>1.7212963034812</v>
          </cell>
        </row>
        <row r="264">
          <cell r="A264" t="str">
            <v>Vanuatu</v>
          </cell>
          <cell r="B264" t="str">
            <v>VUT</v>
          </cell>
          <cell r="C264" t="str">
            <v>GDP per capita growth (annual %)</v>
          </cell>
          <cell r="D264" t="str">
            <v>NY.GDP.PCAP.KD.ZG</v>
          </cell>
        </row>
        <row r="264">
          <cell r="Y264">
            <v>-13.7413142641959</v>
          </cell>
          <cell r="Z264">
            <v>1.7822873478362</v>
          </cell>
          <cell r="AA264">
            <v>-0.415927578787105</v>
          </cell>
          <cell r="AB264">
            <v>0.675154550681583</v>
          </cell>
          <cell r="AC264">
            <v>7.12145962700474</v>
          </cell>
          <cell r="AD264">
            <v>-1.27576751984436</v>
          </cell>
          <cell r="AE264">
            <v>-2.40216095843898</v>
          </cell>
          <cell r="AF264">
            <v>-5.09688474038316</v>
          </cell>
          <cell r="AG264">
            <v>-3.98193377956568</v>
          </cell>
          <cell r="AH264">
            <v>-0.943817806384857</v>
          </cell>
          <cell r="AI264">
            <v>8.8197689028755</v>
          </cell>
          <cell r="AJ264">
            <v>0.312272656526986</v>
          </cell>
          <cell r="AK264">
            <v>-0.361728706845184</v>
          </cell>
          <cell r="AL264">
            <v>-2.14454543771654</v>
          </cell>
          <cell r="AM264">
            <v>6.16714173131257</v>
          </cell>
          <cell r="AN264">
            <v>-1.4184294112795</v>
          </cell>
          <cell r="AO264">
            <v>0.205956469880419</v>
          </cell>
          <cell r="AP264">
            <v>2.99000543014807</v>
          </cell>
          <cell r="AQ264">
            <v>-0.568289626282478</v>
          </cell>
          <cell r="AR264">
            <v>-1.47394717677301</v>
          </cell>
          <cell r="AS264">
            <v>3.80303715737882</v>
          </cell>
          <cell r="AT264">
            <v>-5.56490678332507</v>
          </cell>
          <cell r="AU264">
            <v>-7.50472442795389</v>
          </cell>
          <cell r="AV264">
            <v>1.65020086562954</v>
          </cell>
          <cell r="AW264">
            <v>1.3571800920017</v>
          </cell>
          <cell r="AX264">
            <v>2.70945019430697</v>
          </cell>
          <cell r="AY264">
            <v>5.88633022318541</v>
          </cell>
          <cell r="AZ264">
            <v>0.4881145231695</v>
          </cell>
          <cell r="BA264">
            <v>3.14221147358585</v>
          </cell>
          <cell r="BB264">
            <v>0.55623244278533</v>
          </cell>
          <cell r="BC264">
            <v>-1.29938522480609</v>
          </cell>
          <cell r="BD264">
            <v>0.399805755607446</v>
          </cell>
          <cell r="BE264">
            <v>-1.76192124880252</v>
          </cell>
          <cell r="BF264">
            <v>-2.32343678562394</v>
          </cell>
          <cell r="BG264">
            <v>0.292587987960545</v>
          </cell>
          <cell r="BH264">
            <v>-2.30866935730764</v>
          </cell>
          <cell r="BI264">
            <v>1.9812444428333</v>
          </cell>
          <cell r="BJ264">
            <v>3.64448510922514</v>
          </cell>
          <cell r="BK264">
            <v>0.377254096136937</v>
          </cell>
          <cell r="BL264">
            <v>0.760014262428172</v>
          </cell>
          <cell r="BM264">
            <v>-7.64036754538466</v>
          </cell>
          <cell r="BN264">
            <v>-1.80657589924979</v>
          </cell>
        </row>
        <row r="265">
          <cell r="A265" t="str">
            <v>World</v>
          </cell>
          <cell r="B265" t="str">
            <v>WLD</v>
          </cell>
          <cell r="C265" t="str">
            <v>GDP per capita growth (annual %)</v>
          </cell>
          <cell r="D265" t="str">
            <v>NY.GDP.PCAP.KD.ZG</v>
          </cell>
        </row>
        <row r="265">
          <cell r="F265">
            <v>2.45784841828045</v>
          </cell>
          <cell r="G265">
            <v>3.53122155182248</v>
          </cell>
          <cell r="H265">
            <v>3.03824629853918</v>
          </cell>
          <cell r="I265">
            <v>4.41464746282062</v>
          </cell>
          <cell r="J265">
            <v>3.42358726212863</v>
          </cell>
          <cell r="K265">
            <v>3.52940777217252</v>
          </cell>
          <cell r="L265">
            <v>2.06472144295195</v>
          </cell>
          <cell r="M265">
            <v>3.80701695991488</v>
          </cell>
          <cell r="N265">
            <v>3.65147089760714</v>
          </cell>
          <cell r="O265">
            <v>1.7996553590143</v>
          </cell>
          <cell r="P265">
            <v>2.09662744370385</v>
          </cell>
          <cell r="Q265">
            <v>3.51628024409236</v>
          </cell>
          <cell r="R265">
            <v>4.33768744782981</v>
          </cell>
          <cell r="S265">
            <v>-0.133413333725301</v>
          </cell>
          <cell r="T265">
            <v>-1.19704671435822</v>
          </cell>
          <cell r="U265">
            <v>3.44615910318511</v>
          </cell>
          <cell r="V265">
            <v>2.30894700665144</v>
          </cell>
          <cell r="W265">
            <v>2.34791423611267</v>
          </cell>
          <cell r="X265">
            <v>2.37082572704803</v>
          </cell>
          <cell r="Y265">
            <v>0.126360697953359</v>
          </cell>
          <cell r="Z265">
            <v>0.166623088797664</v>
          </cell>
          <cell r="AA265">
            <v>-1.38119132102707</v>
          </cell>
          <cell r="AB265">
            <v>0.850481586490901</v>
          </cell>
          <cell r="AC265">
            <v>2.87830124609908</v>
          </cell>
          <cell r="AD265">
            <v>1.91704405531728</v>
          </cell>
          <cell r="AE265">
            <v>1.64627024206993</v>
          </cell>
          <cell r="AF265">
            <v>1.91437650739105</v>
          </cell>
          <cell r="AG265">
            <v>2.82006795415566</v>
          </cell>
          <cell r="AH265">
            <v>1.98060182825377</v>
          </cell>
          <cell r="AI265">
            <v>1.11307084181327</v>
          </cell>
          <cell r="AJ265">
            <v>-0.204415112073534</v>
          </cell>
          <cell r="AK265">
            <v>0.489461145936005</v>
          </cell>
          <cell r="AL265">
            <v>0.239881752225088</v>
          </cell>
          <cell r="AM265">
            <v>1.75936035762638</v>
          </cell>
          <cell r="AN265">
            <v>1.5613350130636</v>
          </cell>
          <cell r="AO265">
            <v>2.13700417058354</v>
          </cell>
          <cell r="AP265">
            <v>2.44260807426262</v>
          </cell>
          <cell r="AQ265">
            <v>1.38341785329527</v>
          </cell>
          <cell r="AR265">
            <v>2.14257926803202</v>
          </cell>
          <cell r="AS265">
            <v>3.12292200535045</v>
          </cell>
          <cell r="AT265">
            <v>0.690282543489133</v>
          </cell>
          <cell r="AU265">
            <v>1.03916628600942</v>
          </cell>
          <cell r="AV265">
            <v>1.86579203527447</v>
          </cell>
          <cell r="AW265">
            <v>3.19913280992323</v>
          </cell>
          <cell r="AX265">
            <v>2.76175931320776</v>
          </cell>
          <cell r="AY265">
            <v>3.19281130487661</v>
          </cell>
          <cell r="AZ265">
            <v>3.20207561464545</v>
          </cell>
          <cell r="BA265">
            <v>0.815397480731335</v>
          </cell>
          <cell r="BB265">
            <v>-2.51682717420934</v>
          </cell>
          <cell r="BC265">
            <v>3.28938967221775</v>
          </cell>
          <cell r="BD265">
            <v>2.11273100773526</v>
          </cell>
          <cell r="BE265">
            <v>1.46854689727738</v>
          </cell>
          <cell r="BF265">
            <v>1.58399638632281</v>
          </cell>
          <cell r="BG265">
            <v>1.83054511159007</v>
          </cell>
          <cell r="BH265">
            <v>1.87691024309744</v>
          </cell>
          <cell r="BI265">
            <v>1.61000416937225</v>
          </cell>
          <cell r="BJ265">
            <v>2.20097120770284</v>
          </cell>
          <cell r="BK265">
            <v>2.14447130078325</v>
          </cell>
          <cell r="BL265">
            <v>1.53194716890668</v>
          </cell>
          <cell r="BM265">
            <v>-4.26949065937904</v>
          </cell>
          <cell r="BN265">
            <v>4.82056258626162</v>
          </cell>
        </row>
        <row r="266">
          <cell r="A266" t="str">
            <v>Samoa</v>
          </cell>
          <cell r="B266" t="str">
            <v>WSM</v>
          </cell>
          <cell r="C266" t="str">
            <v>GDP per capita growth (annual %)</v>
          </cell>
          <cell r="D266" t="str">
            <v>NY.GDP.PCAP.KD.ZG</v>
          </cell>
        </row>
        <row r="266">
          <cell r="AB266">
            <v>-0.190533478718109</v>
          </cell>
          <cell r="AC266">
            <v>0.716379278947343</v>
          </cell>
          <cell r="AD266">
            <v>3.4310594637428</v>
          </cell>
          <cell r="AE266">
            <v>5.13855331431061</v>
          </cell>
          <cell r="AF266">
            <v>0.22714699356527</v>
          </cell>
          <cell r="AG266">
            <v>-1.69087896627295</v>
          </cell>
          <cell r="AH266">
            <v>3.34483283085967</v>
          </cell>
          <cell r="AI266">
            <v>-4.92753342426249</v>
          </cell>
          <cell r="AJ266">
            <v>-3.01667458091501</v>
          </cell>
          <cell r="AK266">
            <v>-1.09854811039764</v>
          </cell>
          <cell r="AL266">
            <v>3.08650437289695</v>
          </cell>
          <cell r="AM266">
            <v>-3.45030133497778</v>
          </cell>
          <cell r="AN266">
            <v>5.81987754094217</v>
          </cell>
          <cell r="AO266">
            <v>6.48078883374998</v>
          </cell>
          <cell r="AP266">
            <v>0.116998468499048</v>
          </cell>
          <cell r="AQ266">
            <v>1.73724456831937</v>
          </cell>
          <cell r="AR266">
            <v>1.73397269077591</v>
          </cell>
          <cell r="AS266">
            <v>4.58220497970589</v>
          </cell>
          <cell r="AT266">
            <v>6.81458314124319</v>
          </cell>
          <cell r="AU266">
            <v>5.04347779159214</v>
          </cell>
          <cell r="AV266">
            <v>4.57772900726374</v>
          </cell>
          <cell r="AW266">
            <v>2.44309966432989</v>
          </cell>
          <cell r="AX266">
            <v>5.97167626116844</v>
          </cell>
          <cell r="AY266">
            <v>1.48164239820245</v>
          </cell>
          <cell r="AZ266">
            <v>-0.160395110870681</v>
          </cell>
          <cell r="BA266">
            <v>2.86392130113764</v>
          </cell>
          <cell r="BB266">
            <v>-1.2331013387475</v>
          </cell>
          <cell r="BC266">
            <v>1.7832103049136</v>
          </cell>
          <cell r="BD266">
            <v>3.32597704051247</v>
          </cell>
          <cell r="BE266">
            <v>-4.91043251511633</v>
          </cell>
          <cell r="BF266">
            <v>-1.26395029882767</v>
          </cell>
          <cell r="BG266">
            <v>-0.732759046826061</v>
          </cell>
          <cell r="BH266">
            <v>3.6016039280432</v>
          </cell>
          <cell r="BI266">
            <v>7.5537729075936</v>
          </cell>
          <cell r="BJ266">
            <v>0.619348193673105</v>
          </cell>
          <cell r="BK266">
            <v>-1.62091902662814</v>
          </cell>
          <cell r="BL266">
            <v>3.86876257882037</v>
          </cell>
          <cell r="BM266">
            <v>-3.23647580639545</v>
          </cell>
          <cell r="BN266">
            <v>-8.87494828310487</v>
          </cell>
        </row>
        <row r="267">
          <cell r="A267" t="str">
            <v>Kosovo</v>
          </cell>
          <cell r="B267" t="str">
            <v>XKX</v>
          </cell>
          <cell r="C267" t="str">
            <v>GDP per capita growth (annual %)</v>
          </cell>
          <cell r="D267" t="str">
            <v>NY.GDP.PCAP.KD.ZG</v>
          </cell>
        </row>
        <row r="267">
          <cell r="BB267">
            <v>4.19465198491015</v>
          </cell>
          <cell r="BC267">
            <v>4.10037155937542</v>
          </cell>
          <cell r="BD267">
            <v>5.41043861972379</v>
          </cell>
          <cell r="BE267">
            <v>0.805675791559906</v>
          </cell>
          <cell r="BF267">
            <v>4.70293562396171</v>
          </cell>
          <cell r="BG267">
            <v>3.65358782087061</v>
          </cell>
          <cell r="BH267">
            <v>7.37186722717121</v>
          </cell>
          <cell r="BI267">
            <v>6.20362255572238</v>
          </cell>
          <cell r="BJ267">
            <v>4.03870892350164</v>
          </cell>
          <cell r="BK267">
            <v>3.05666474089918</v>
          </cell>
          <cell r="BL267">
            <v>5.23743315853207</v>
          </cell>
          <cell r="BM267">
            <v>-5.40663794378634</v>
          </cell>
          <cell r="BN267">
            <v>8.15210603478636</v>
          </cell>
        </row>
        <row r="268">
          <cell r="A268" t="str">
            <v>Yemen, Rep.</v>
          </cell>
          <cell r="B268" t="str">
            <v>YEM</v>
          </cell>
          <cell r="C268" t="str">
            <v>GDP per capita growth (annual %)</v>
          </cell>
          <cell r="D268" t="str">
            <v>NY.GDP.PCAP.KD.ZG</v>
          </cell>
        </row>
        <row r="268">
          <cell r="AJ268">
            <v>1.17725425136435</v>
          </cell>
          <cell r="AK268">
            <v>2.76111480269448</v>
          </cell>
          <cell r="AL268">
            <v>-1.18456080786035</v>
          </cell>
          <cell r="AM268">
            <v>1.76911337976793</v>
          </cell>
          <cell r="AN268">
            <v>1.30681222856417</v>
          </cell>
          <cell r="AO268">
            <v>0.874418433506378</v>
          </cell>
          <cell r="AP268">
            <v>1.89546317024114</v>
          </cell>
          <cell r="AQ268">
            <v>2.94815225565294</v>
          </cell>
          <cell r="AR268">
            <v>0.88785488921414</v>
          </cell>
          <cell r="AS268">
            <v>3.20601623763048</v>
          </cell>
          <cell r="AT268">
            <v>0.85321052616105</v>
          </cell>
          <cell r="AU268">
            <v>0.974937014318428</v>
          </cell>
          <cell r="AV268">
            <v>0.789261372401569</v>
          </cell>
          <cell r="AW268">
            <v>1.01904029279876</v>
          </cell>
          <cell r="AX268">
            <v>2.61253331634843</v>
          </cell>
          <cell r="AY268">
            <v>0.276761276883832</v>
          </cell>
          <cell r="AZ268">
            <v>0.450023076603728</v>
          </cell>
          <cell r="BA268">
            <v>0.761275118031392</v>
          </cell>
          <cell r="BB268">
            <v>0.986325944863566</v>
          </cell>
          <cell r="BC268">
            <v>4.73290477990145</v>
          </cell>
          <cell r="BD268">
            <v>-15.1079185687295</v>
          </cell>
          <cell r="BE268">
            <v>-0.391864477922667</v>
          </cell>
          <cell r="BF268">
            <v>2.01417497791245</v>
          </cell>
          <cell r="BG268">
            <v>-2.8028624274113</v>
          </cell>
          <cell r="BH268">
            <v>-29.8271446402656</v>
          </cell>
          <cell r="BI268">
            <v>-11.6111372548828</v>
          </cell>
          <cell r="BJ268">
            <v>-7.34518042867448</v>
          </cell>
          <cell r="BK268">
            <v>-1.59456363693468</v>
          </cell>
          <cell r="BL268">
            <v>-0.906172893594132</v>
          </cell>
          <cell r="BM268">
            <v>-10.537158004771</v>
          </cell>
          <cell r="BN268">
            <v>-4.19649198849926</v>
          </cell>
        </row>
        <row r="269">
          <cell r="A269" t="str">
            <v>South Africa</v>
          </cell>
          <cell r="B269" t="str">
            <v>ZAF</v>
          </cell>
          <cell r="C269" t="str">
            <v>GDP per capita growth (annual %)</v>
          </cell>
          <cell r="D269" t="str">
            <v>NY.GDP.PCAP.KD.ZG</v>
          </cell>
        </row>
        <row r="269">
          <cell r="F269">
            <v>1.32811660586734</v>
          </cell>
          <cell r="G269">
            <v>3.57042782835715</v>
          </cell>
          <cell r="H269">
            <v>4.70775402842587</v>
          </cell>
          <cell r="I269">
            <v>5.2369003916709</v>
          </cell>
          <cell r="J269">
            <v>3.44830057543486</v>
          </cell>
          <cell r="K269">
            <v>1.79479236095065</v>
          </cell>
          <cell r="L269">
            <v>4.47231476092134</v>
          </cell>
          <cell r="M269">
            <v>1.49119922855209</v>
          </cell>
          <cell r="N269">
            <v>2.01749998932796</v>
          </cell>
          <cell r="O269">
            <v>2.5127034449915</v>
          </cell>
          <cell r="P269">
            <v>1.53922549525799</v>
          </cell>
          <cell r="Q269">
            <v>-1.03593104002245</v>
          </cell>
          <cell r="R269">
            <v>1.81007595989213</v>
          </cell>
          <cell r="S269">
            <v>3.34754827269563</v>
          </cell>
          <cell r="T269">
            <v>-0.89847306993731</v>
          </cell>
          <cell r="U269">
            <v>-0.289700309583438</v>
          </cell>
          <cell r="V269">
            <v>-2.5237280541716</v>
          </cell>
          <cell r="W269">
            <v>0.516640272895444</v>
          </cell>
          <cell r="X269">
            <v>1.22307384664573</v>
          </cell>
          <cell r="Y269">
            <v>3.89709770476028</v>
          </cell>
          <cell r="Z269">
            <v>2.57233280937453</v>
          </cell>
          <cell r="AA269">
            <v>-3.08393988476696</v>
          </cell>
          <cell r="AB269">
            <v>-4.51722973475378</v>
          </cell>
          <cell r="AC269">
            <v>2.30074241343084</v>
          </cell>
          <cell r="AD269">
            <v>-3.7426680655314</v>
          </cell>
          <cell r="AE269">
            <v>-2.42192540777002</v>
          </cell>
          <cell r="AF269">
            <v>-0.286058990444999</v>
          </cell>
          <cell r="AG269">
            <v>1.81580543550849</v>
          </cell>
          <cell r="AH269">
            <v>0.0318500989689312</v>
          </cell>
          <cell r="AI269">
            <v>-2.67556775563391</v>
          </cell>
          <cell r="AJ269">
            <v>-3.42842057371679</v>
          </cell>
          <cell r="AK269">
            <v>-4.55031441510828</v>
          </cell>
          <cell r="AL269">
            <v>-1.22141833177668</v>
          </cell>
          <cell r="AM269">
            <v>0.833183662695419</v>
          </cell>
          <cell r="AN269">
            <v>0.931045748672773</v>
          </cell>
          <cell r="AO269">
            <v>2.31171506367718</v>
          </cell>
          <cell r="AP269">
            <v>0.818418244192401</v>
          </cell>
          <cell r="AQ269">
            <v>-1.09853686791526</v>
          </cell>
          <cell r="AR269">
            <v>0.884291899597599</v>
          </cell>
          <cell r="AS269">
            <v>2.74209440515851</v>
          </cell>
          <cell r="AT269">
            <v>1.33981173728463</v>
          </cell>
          <cell r="AU269">
            <v>2.39793020930182</v>
          </cell>
          <cell r="AV269">
            <v>1.69680816971494</v>
          </cell>
          <cell r="AW269">
            <v>3.28905505397188</v>
          </cell>
          <cell r="AX269">
            <v>3.98202620194472</v>
          </cell>
          <cell r="AY269">
            <v>4.27776820795123</v>
          </cell>
          <cell r="AZ269">
            <v>4.00849453683342</v>
          </cell>
          <cell r="BA269">
            <v>1.82349722375925</v>
          </cell>
          <cell r="BB269">
            <v>-2.8987326378043</v>
          </cell>
          <cell r="BC269">
            <v>1.55107263897287</v>
          </cell>
          <cell r="BD269">
            <v>1.60766536815335</v>
          </cell>
          <cell r="BE269">
            <v>0.789721589438102</v>
          </cell>
          <cell r="BF269">
            <v>0.8543441977219</v>
          </cell>
          <cell r="BG269">
            <v>-0.179700598883201</v>
          </cell>
          <cell r="BH269">
            <v>-0.218801180743498</v>
          </cell>
          <cell r="BI269">
            <v>-0.806311266588793</v>
          </cell>
          <cell r="BJ269">
            <v>-0.265300653069517</v>
          </cell>
          <cell r="BK269">
            <v>0.113021477550987</v>
          </cell>
          <cell r="BL269">
            <v>-1.19609144119572</v>
          </cell>
          <cell r="BM269">
            <v>-7.61587550157316</v>
          </cell>
          <cell r="BN269">
            <v>3.63325772316756</v>
          </cell>
        </row>
        <row r="270">
          <cell r="A270" t="str">
            <v>Zambia</v>
          </cell>
          <cell r="B270" t="str">
            <v>ZMB</v>
          </cell>
          <cell r="C270" t="str">
            <v>GDP per capita growth (annual %)</v>
          </cell>
          <cell r="D270" t="str">
            <v>NY.GDP.PCAP.KD.ZG</v>
          </cell>
        </row>
        <row r="270">
          <cell r="F270">
            <v>-1.63525782968865</v>
          </cell>
          <cell r="G270">
            <v>-5.37112690111886</v>
          </cell>
          <cell r="H270">
            <v>0.215681598577902</v>
          </cell>
          <cell r="I270">
            <v>8.87304023087422</v>
          </cell>
          <cell r="J270">
            <v>13.1434251478136</v>
          </cell>
          <cell r="K270">
            <v>-8.42957576620056</v>
          </cell>
          <cell r="L270">
            <v>4.62562382390037</v>
          </cell>
          <cell r="M270">
            <v>-1.87770773632973</v>
          </cell>
          <cell r="N270">
            <v>-3.55905648545317</v>
          </cell>
          <cell r="O270">
            <v>1.45383618547599</v>
          </cell>
          <cell r="P270">
            <v>-3.32836591961781</v>
          </cell>
          <cell r="Q270">
            <v>5.61572214070915</v>
          </cell>
          <cell r="R270">
            <v>-4.25032255193928</v>
          </cell>
          <cell r="S270">
            <v>2.88330451035577</v>
          </cell>
          <cell r="T270">
            <v>-5.52280752093645</v>
          </cell>
          <cell r="U270">
            <v>2.6986297779593</v>
          </cell>
          <cell r="V270">
            <v>-7.71780465367803</v>
          </cell>
          <cell r="W270">
            <v>-2.76933651239405</v>
          </cell>
          <cell r="X270">
            <v>-6.24528509732994</v>
          </cell>
          <cell r="Y270">
            <v>-0.409681199828853</v>
          </cell>
          <cell r="Z270">
            <v>2.59926108032609</v>
          </cell>
          <cell r="AA270">
            <v>-6.07788229074696</v>
          </cell>
          <cell r="AB270">
            <v>-5.23407964702322</v>
          </cell>
          <cell r="AC270">
            <v>-3.60324750260379</v>
          </cell>
          <cell r="AD270">
            <v>-1.63726409604237</v>
          </cell>
          <cell r="AE270">
            <v>-2.43041277057229</v>
          </cell>
          <cell r="AF270">
            <v>-0.469851743923357</v>
          </cell>
          <cell r="AG270">
            <v>3.12747850755505</v>
          </cell>
          <cell r="AH270">
            <v>-3.83235042177515</v>
          </cell>
          <cell r="AI270">
            <v>-3.1638119604569</v>
          </cell>
          <cell r="AJ270">
            <v>-2.57943135660481</v>
          </cell>
          <cell r="AK270">
            <v>-4.11091086714134</v>
          </cell>
          <cell r="AL270">
            <v>4.26643367509504</v>
          </cell>
          <cell r="AM270">
            <v>-10.8224193878318</v>
          </cell>
          <cell r="AN270">
            <v>0.331473465608354</v>
          </cell>
          <cell r="AO270">
            <v>3.45346655685172</v>
          </cell>
          <cell r="AP270">
            <v>1.02471744337862</v>
          </cell>
          <cell r="AQ270">
            <v>-3.10026064694429</v>
          </cell>
          <cell r="AR270">
            <v>1.82159258870283</v>
          </cell>
          <cell r="AS270">
            <v>1.15047229875209</v>
          </cell>
          <cell r="AT270">
            <v>2.59578939347473</v>
          </cell>
          <cell r="AU270">
            <v>1.84369650968156</v>
          </cell>
          <cell r="AV270">
            <v>4.23698147248082</v>
          </cell>
          <cell r="AW270">
            <v>4.30900271149785</v>
          </cell>
          <cell r="AX270">
            <v>4.47152627296457</v>
          </cell>
          <cell r="AY270">
            <v>5.09143945398552</v>
          </cell>
          <cell r="AZ270">
            <v>5.49746171793566</v>
          </cell>
          <cell r="BA270">
            <v>4.8752182546485</v>
          </cell>
          <cell r="BB270">
            <v>6.19038617394907</v>
          </cell>
          <cell r="BC270">
            <v>7.12980915723232</v>
          </cell>
          <cell r="BD270">
            <v>2.42388355815315</v>
          </cell>
          <cell r="BE270">
            <v>4.31019865903464</v>
          </cell>
          <cell r="BF270">
            <v>1.80974865435869</v>
          </cell>
          <cell r="BG270">
            <v>1.48057981019045</v>
          </cell>
          <cell r="BH270">
            <v>-0.187950012505681</v>
          </cell>
          <cell r="BI270">
            <v>0.706659429492106</v>
          </cell>
          <cell r="BJ270">
            <v>0.494085597516801</v>
          </cell>
          <cell r="BK270">
            <v>1.04803356100132</v>
          </cell>
          <cell r="BL270">
            <v>-1.45136446466172</v>
          </cell>
          <cell r="BM270">
            <v>-5.55028325872323</v>
          </cell>
          <cell r="BN270">
            <v>0.634881723840124</v>
          </cell>
        </row>
        <row r="271">
          <cell r="A271" t="str">
            <v>Zimbabwe</v>
          </cell>
          <cell r="B271" t="str">
            <v>ZWE</v>
          </cell>
          <cell r="C271" t="str">
            <v>GDP per capita growth (annual %)</v>
          </cell>
          <cell r="D271" t="str">
            <v>NY.GDP.PCAP.KD.ZG</v>
          </cell>
        </row>
        <row r="271">
          <cell r="F271">
            <v>2.82153426268414</v>
          </cell>
          <cell r="G271">
            <v>-1.93489286472246</v>
          </cell>
          <cell r="H271">
            <v>2.69711690487246</v>
          </cell>
          <cell r="I271">
            <v>-4.40338468741362</v>
          </cell>
          <cell r="J271">
            <v>1.43033440075686</v>
          </cell>
          <cell r="K271">
            <v>-1.81816923116244</v>
          </cell>
          <cell r="L271">
            <v>4.8192197540691</v>
          </cell>
          <cell r="M271">
            <v>-1.37410676988809</v>
          </cell>
          <cell r="N271">
            <v>8.70157980660858</v>
          </cell>
          <cell r="O271">
            <v>18.4408184231426</v>
          </cell>
          <cell r="P271">
            <v>5.18557825838182</v>
          </cell>
          <cell r="Q271">
            <v>4.5697543048508</v>
          </cell>
          <cell r="R271">
            <v>-0.953119244876646</v>
          </cell>
          <cell r="S271">
            <v>2.99183199411641</v>
          </cell>
          <cell r="T271">
            <v>-5.18461902129978</v>
          </cell>
          <cell r="U271">
            <v>-2.75944327756567</v>
          </cell>
          <cell r="V271">
            <v>-9.77801079592713</v>
          </cell>
          <cell r="W271">
            <v>-5.75134706082009</v>
          </cell>
          <cell r="X271">
            <v>-0.0263205633099659</v>
          </cell>
          <cell r="Y271">
            <v>10.5811060372097</v>
          </cell>
          <cell r="Z271">
            <v>8.61186009379406</v>
          </cell>
          <cell r="AA271">
            <v>-1.01101967884929</v>
          </cell>
          <cell r="AB271">
            <v>-2.06359592970718</v>
          </cell>
          <cell r="AC271">
            <v>-5.4303511768389</v>
          </cell>
          <cell r="AD271">
            <v>3.14690862052387</v>
          </cell>
          <cell r="AE271">
            <v>-1.4817141059105</v>
          </cell>
          <cell r="AF271">
            <v>-2.32158876450337</v>
          </cell>
          <cell r="AG271">
            <v>4.03693540189079</v>
          </cell>
          <cell r="AH271">
            <v>2.04266031050815</v>
          </cell>
          <cell r="AI271">
            <v>4.1318387892122</v>
          </cell>
          <cell r="AJ271">
            <v>3.07554459966033</v>
          </cell>
          <cell r="AK271">
            <v>-10.847718626761</v>
          </cell>
          <cell r="AL271">
            <v>-0.700001909689547</v>
          </cell>
          <cell r="AM271">
            <v>7.59617891123838</v>
          </cell>
          <cell r="AN271">
            <v>-1.14955525630168</v>
          </cell>
          <cell r="AO271">
            <v>9.11287244937931</v>
          </cell>
          <cell r="AP271">
            <v>1.69338226789515</v>
          </cell>
          <cell r="AQ271">
            <v>2.06345816031094</v>
          </cell>
          <cell r="AR271">
            <v>-1.45239887110054</v>
          </cell>
          <cell r="AS271">
            <v>-3.53861160577884</v>
          </cell>
          <cell r="AT271">
            <v>1.07870393122336</v>
          </cell>
          <cell r="AU271">
            <v>-9.1256088304161</v>
          </cell>
          <cell r="AV271">
            <v>-17.1885276382675</v>
          </cell>
          <cell r="AW271">
            <v>-6.10290648824295</v>
          </cell>
          <cell r="AX271">
            <v>-6.15444086606288</v>
          </cell>
          <cell r="AY271">
            <v>-4.08731396929896</v>
          </cell>
          <cell r="AZ271">
            <v>-4.44278357064921</v>
          </cell>
          <cell r="BA271">
            <v>-18.4911759056061</v>
          </cell>
          <cell r="BB271">
            <v>10.7013701924677</v>
          </cell>
          <cell r="BC271">
            <v>18.0658827070496</v>
          </cell>
          <cell r="BD271">
            <v>12.4528403690839</v>
          </cell>
          <cell r="BE271">
            <v>14.7010774695824</v>
          </cell>
          <cell r="BF271">
            <v>0.192473502173243</v>
          </cell>
          <cell r="BG271">
            <v>0.596149104122262</v>
          </cell>
          <cell r="BH271">
            <v>0.100575480569987</v>
          </cell>
          <cell r="BI271">
            <v>-0.793105404843814</v>
          </cell>
          <cell r="BJ271">
            <v>3.1924525709815</v>
          </cell>
          <cell r="BK271">
            <v>3.35616607123501</v>
          </cell>
          <cell r="BL271">
            <v>-7.46862686012715</v>
          </cell>
          <cell r="BM271">
            <v>-7.62038819104805</v>
          </cell>
          <cell r="BN271">
            <v>4.24160970011445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API_SL.EMP.TOTL.SP.ZS_DS2_en_cs"/>
    </sheetNames>
    <sheetDataSet>
      <sheetData sheetId="0">
        <row r="1">
          <cell r="A1" t="str">
            <v>Data Source</v>
          </cell>
          <cell r="B1" t="str">
            <v>World Development Indicators</v>
          </cell>
        </row>
        <row r="3">
          <cell r="A3" t="str">
            <v>Last Updated Date</v>
          </cell>
          <cell r="B3">
            <v>44762</v>
          </cell>
        </row>
        <row r="5">
          <cell r="A5" t="str">
            <v>Country Name</v>
          </cell>
          <cell r="B5" t="str">
            <v>Country Code</v>
          </cell>
          <cell r="C5" t="str">
            <v>Indicator Name</v>
          </cell>
          <cell r="D5" t="str">
            <v>Indicator Code</v>
          </cell>
          <cell r="E5">
            <v>1960</v>
          </cell>
          <cell r="F5">
            <v>1961</v>
          </cell>
          <cell r="G5">
            <v>1962</v>
          </cell>
          <cell r="H5">
            <v>1963</v>
          </cell>
          <cell r="I5">
            <v>1964</v>
          </cell>
          <cell r="J5">
            <v>1965</v>
          </cell>
          <cell r="K5">
            <v>1966</v>
          </cell>
          <cell r="L5">
            <v>1967</v>
          </cell>
          <cell r="M5">
            <v>1968</v>
          </cell>
          <cell r="N5">
            <v>1969</v>
          </cell>
          <cell r="O5">
            <v>1970</v>
          </cell>
          <cell r="P5">
            <v>1971</v>
          </cell>
          <cell r="Q5">
            <v>1972</v>
          </cell>
          <cell r="R5">
            <v>1973</v>
          </cell>
          <cell r="S5">
            <v>1974</v>
          </cell>
          <cell r="T5">
            <v>1975</v>
          </cell>
          <cell r="U5">
            <v>1976</v>
          </cell>
          <cell r="V5">
            <v>1977</v>
          </cell>
          <cell r="W5">
            <v>1978</v>
          </cell>
          <cell r="X5">
            <v>1979</v>
          </cell>
          <cell r="Y5">
            <v>1980</v>
          </cell>
          <cell r="Z5">
            <v>1981</v>
          </cell>
          <cell r="AA5">
            <v>1982</v>
          </cell>
          <cell r="AB5">
            <v>1983</v>
          </cell>
          <cell r="AC5">
            <v>1984</v>
          </cell>
          <cell r="AD5">
            <v>1985</v>
          </cell>
          <cell r="AE5">
            <v>1986</v>
          </cell>
          <cell r="AF5">
            <v>1987</v>
          </cell>
          <cell r="AG5">
            <v>1988</v>
          </cell>
          <cell r="AH5">
            <v>1989</v>
          </cell>
          <cell r="AI5">
            <v>1990</v>
          </cell>
          <cell r="AJ5">
            <v>1991</v>
          </cell>
          <cell r="AK5">
            <v>1992</v>
          </cell>
          <cell r="AL5">
            <v>1993</v>
          </cell>
          <cell r="AM5">
            <v>1994</v>
          </cell>
          <cell r="AN5">
            <v>1995</v>
          </cell>
          <cell r="AO5">
            <v>1996</v>
          </cell>
          <cell r="AP5">
            <v>1997</v>
          </cell>
          <cell r="AQ5">
            <v>1998</v>
          </cell>
          <cell r="AR5">
            <v>1999</v>
          </cell>
          <cell r="AS5">
            <v>2000</v>
          </cell>
          <cell r="AT5">
            <v>2001</v>
          </cell>
          <cell r="AU5">
            <v>2002</v>
          </cell>
          <cell r="AV5">
            <v>2003</v>
          </cell>
          <cell r="AW5">
            <v>2004</v>
          </cell>
          <cell r="AX5">
            <v>2005</v>
          </cell>
          <cell r="AY5">
            <v>2006</v>
          </cell>
          <cell r="AZ5">
            <v>2007</v>
          </cell>
          <cell r="BA5">
            <v>2008</v>
          </cell>
          <cell r="BB5">
            <v>2009</v>
          </cell>
          <cell r="BC5">
            <v>2010</v>
          </cell>
          <cell r="BD5">
            <v>2011</v>
          </cell>
          <cell r="BE5">
            <v>2012</v>
          </cell>
          <cell r="BF5">
            <v>2013</v>
          </cell>
          <cell r="BG5">
            <v>2014</v>
          </cell>
          <cell r="BH5">
            <v>2015</v>
          </cell>
          <cell r="BI5">
            <v>2016</v>
          </cell>
          <cell r="BJ5">
            <v>2017</v>
          </cell>
          <cell r="BK5">
            <v>2018</v>
          </cell>
          <cell r="BL5">
            <v>2019</v>
          </cell>
          <cell r="BM5">
            <v>2020</v>
          </cell>
          <cell r="BN5">
            <v>2021</v>
          </cell>
        </row>
        <row r="6">
          <cell r="A6" t="str">
            <v>Aruba</v>
          </cell>
          <cell r="B6" t="str">
            <v>ABW</v>
          </cell>
          <cell r="C6" t="str">
            <v>Employment to population ratio, 15+, total (%) (modeled ILO estimate)</v>
          </cell>
          <cell r="D6" t="str">
            <v>SL.EMP.TOTL.SP.ZS</v>
          </cell>
        </row>
        <row r="7">
          <cell r="A7" t="str">
            <v>Africa Eastern and Southern</v>
          </cell>
          <cell r="B7" t="str">
            <v>AFE</v>
          </cell>
          <cell r="C7" t="str">
            <v>Employment to population ratio, 15+, total (%) (modeled ILO estimate)</v>
          </cell>
          <cell r="D7" t="str">
            <v>SL.EMP.TOTL.SP.ZS</v>
          </cell>
        </row>
        <row r="7">
          <cell r="AJ7">
            <v>66.7529047546526</v>
          </cell>
          <cell r="AK7">
            <v>66.6964032496416</v>
          </cell>
          <cell r="AL7">
            <v>66.6549215430238</v>
          </cell>
          <cell r="AM7">
            <v>66.6252679394721</v>
          </cell>
          <cell r="AN7">
            <v>66.6520636508136</v>
          </cell>
          <cell r="AO7">
            <v>66.6870950121603</v>
          </cell>
          <cell r="AP7">
            <v>66.6892760359071</v>
          </cell>
          <cell r="AQ7">
            <v>66.7539860043944</v>
          </cell>
          <cell r="AR7">
            <v>66.7992289703529</v>
          </cell>
          <cell r="AS7">
            <v>66.8856492557659</v>
          </cell>
          <cell r="AT7">
            <v>66.9367636060801</v>
          </cell>
          <cell r="AU7">
            <v>66.855471759829</v>
          </cell>
          <cell r="AV7">
            <v>67.0629125437295</v>
          </cell>
          <cell r="AW7">
            <v>67.4619238122059</v>
          </cell>
          <cell r="AX7">
            <v>67.6590630901855</v>
          </cell>
          <cell r="AY7">
            <v>67.6440543006472</v>
          </cell>
          <cell r="AZ7">
            <v>67.6597791246203</v>
          </cell>
          <cell r="BA7">
            <v>67.8347719066539</v>
          </cell>
          <cell r="BB7">
            <v>67.4231792875807</v>
          </cell>
          <cell r="BC7">
            <v>66.6586622410769</v>
          </cell>
          <cell r="BD7">
            <v>66.5655179726343</v>
          </cell>
          <cell r="BE7">
            <v>66.5795645421644</v>
          </cell>
          <cell r="BF7">
            <v>66.700685056236</v>
          </cell>
          <cell r="BG7">
            <v>66.6971208544452</v>
          </cell>
          <cell r="BH7">
            <v>66.7574736715173</v>
          </cell>
          <cell r="BI7">
            <v>66.6903988293909</v>
          </cell>
          <cell r="BJ7">
            <v>66.6657748561751</v>
          </cell>
          <cell r="BK7">
            <v>66.6084590842245</v>
          </cell>
          <cell r="BL7">
            <v>66.4646240380841</v>
          </cell>
          <cell r="BM7">
            <v>64.1872026047017</v>
          </cell>
          <cell r="BN7">
            <v>64.4306045110608</v>
          </cell>
        </row>
        <row r="8">
          <cell r="A8" t="str">
            <v>Afghanistan</v>
          </cell>
          <cell r="B8" t="str">
            <v>AFG</v>
          </cell>
          <cell r="C8" t="str">
            <v>Employment to population ratio, 15+, total (%) (modeled ILO estimate)</v>
          </cell>
          <cell r="D8" t="str">
            <v>SL.EMP.TOTL.SP.ZS</v>
          </cell>
        </row>
        <row r="8">
          <cell r="AJ8">
            <v>41.867000579834</v>
          </cell>
          <cell r="AK8">
            <v>41.7890014648438</v>
          </cell>
          <cell r="AL8">
            <v>41.814998626709</v>
          </cell>
          <cell r="AM8">
            <v>41.7789993286133</v>
          </cell>
          <cell r="AN8">
            <v>41.5320014953613</v>
          </cell>
          <cell r="AO8">
            <v>41.5789985656738</v>
          </cell>
          <cell r="AP8">
            <v>41.6240005493164</v>
          </cell>
          <cell r="AQ8">
            <v>41.5979995727539</v>
          </cell>
          <cell r="AR8">
            <v>41.5989990234375</v>
          </cell>
          <cell r="AS8">
            <v>41.6180000305176</v>
          </cell>
          <cell r="AT8">
            <v>41.6969985961914</v>
          </cell>
          <cell r="AU8">
            <v>41.5779991149902</v>
          </cell>
          <cell r="AV8">
            <v>41.7200012207031</v>
          </cell>
          <cell r="AW8">
            <v>41.8699989318848</v>
          </cell>
          <cell r="AX8">
            <v>41.8279991149902</v>
          </cell>
          <cell r="AY8">
            <v>41.7799987792969</v>
          </cell>
          <cell r="AZ8">
            <v>41.5880012512207</v>
          </cell>
          <cell r="BA8">
            <v>41.6059989929199</v>
          </cell>
          <cell r="BB8">
            <v>41.4519996643066</v>
          </cell>
          <cell r="BC8">
            <v>41.4140014648438</v>
          </cell>
          <cell r="BD8">
            <v>41.6500015258789</v>
          </cell>
          <cell r="BE8">
            <v>41.6339988708496</v>
          </cell>
          <cell r="BF8">
            <v>41.765998840332</v>
          </cell>
          <cell r="BG8">
            <v>41.8520011901855</v>
          </cell>
          <cell r="BH8">
            <v>41.9210014343262</v>
          </cell>
          <cell r="BI8">
            <v>41.9690017700195</v>
          </cell>
          <cell r="BJ8">
            <v>42.0209999084473</v>
          </cell>
          <cell r="BK8">
            <v>42.0929985046387</v>
          </cell>
          <cell r="BL8">
            <v>42.1189994812012</v>
          </cell>
          <cell r="BM8">
            <v>36.7109985351563</v>
          </cell>
          <cell r="BN8">
            <v>35.8930015563965</v>
          </cell>
        </row>
        <row r="9">
          <cell r="A9" t="str">
            <v>Africa Western and Central</v>
          </cell>
          <cell r="B9" t="str">
            <v>AFW</v>
          </cell>
          <cell r="C9" t="str">
            <v>Employment to population ratio, 15+, total (%) (modeled ILO estimate)</v>
          </cell>
          <cell r="D9" t="str">
            <v>SL.EMP.TOTL.SP.ZS</v>
          </cell>
        </row>
        <row r="9">
          <cell r="AJ9">
            <v>63.3057054205267</v>
          </cell>
          <cell r="AK9">
            <v>63.169191859761</v>
          </cell>
          <cell r="AL9">
            <v>63.0866325160729</v>
          </cell>
          <cell r="AM9">
            <v>62.9967691513497</v>
          </cell>
          <cell r="AN9">
            <v>62.9043156413102</v>
          </cell>
          <cell r="AO9">
            <v>62.8106698453984</v>
          </cell>
          <cell r="AP9">
            <v>62.7102707838915</v>
          </cell>
          <cell r="AQ9">
            <v>62.5865956368412</v>
          </cell>
          <cell r="AR9">
            <v>62.3413797894355</v>
          </cell>
          <cell r="AS9">
            <v>62.190057159657</v>
          </cell>
          <cell r="AT9">
            <v>62.1432543645231</v>
          </cell>
          <cell r="AU9">
            <v>62.1092513074899</v>
          </cell>
          <cell r="AV9">
            <v>62.0369125302528</v>
          </cell>
          <cell r="AW9">
            <v>61.9817309513628</v>
          </cell>
          <cell r="AX9">
            <v>61.8743294946841</v>
          </cell>
          <cell r="AY9">
            <v>61.8366948112398</v>
          </cell>
          <cell r="AZ9">
            <v>61.739369640367</v>
          </cell>
          <cell r="BA9">
            <v>61.529176450209</v>
          </cell>
          <cell r="BB9">
            <v>61.2952203208178</v>
          </cell>
          <cell r="BC9">
            <v>61.0531527391812</v>
          </cell>
          <cell r="BD9">
            <v>60.9339607676809</v>
          </cell>
          <cell r="BE9">
            <v>59.5601728139837</v>
          </cell>
          <cell r="BF9">
            <v>58.3611231253669</v>
          </cell>
          <cell r="BG9">
            <v>57.935669528222</v>
          </cell>
          <cell r="BH9">
            <v>57.8520852258075</v>
          </cell>
          <cell r="BI9">
            <v>57.1808597843045</v>
          </cell>
          <cell r="BJ9">
            <v>56.8026800003764</v>
          </cell>
          <cell r="BK9">
            <v>56.7261708880827</v>
          </cell>
          <cell r="BL9">
            <v>56.6693618074981</v>
          </cell>
          <cell r="BM9">
            <v>55.1660830178491</v>
          </cell>
          <cell r="BN9">
            <v>55.3790463888797</v>
          </cell>
        </row>
        <row r="10">
          <cell r="A10" t="str">
            <v>Angola</v>
          </cell>
          <cell r="B10" t="str">
            <v>AGO</v>
          </cell>
          <cell r="C10" t="str">
            <v>Employment to population ratio, 15+, total (%) (modeled ILO estimate)</v>
          </cell>
          <cell r="D10" t="str">
            <v>SL.EMP.TOTL.SP.ZS</v>
          </cell>
        </row>
        <row r="10">
          <cell r="AJ10">
            <v>74.1309967041016</v>
          </cell>
          <cell r="AK10">
            <v>74.1399993896484</v>
          </cell>
          <cell r="AL10">
            <v>74.1230010986328</v>
          </cell>
          <cell r="AM10">
            <v>74.1679992675781</v>
          </cell>
          <cell r="AN10">
            <v>74.1869964599609</v>
          </cell>
          <cell r="AO10">
            <v>74.2040023803711</v>
          </cell>
          <cell r="AP10">
            <v>74.2030029296875</v>
          </cell>
          <cell r="AQ10">
            <v>74.197998046875</v>
          </cell>
          <cell r="AR10">
            <v>74.1869964599609</v>
          </cell>
          <cell r="AS10">
            <v>74.177001953125</v>
          </cell>
          <cell r="AT10">
            <v>74.1940002441406</v>
          </cell>
          <cell r="AU10">
            <v>74.2160034179688</v>
          </cell>
          <cell r="AV10">
            <v>74.2030029296875</v>
          </cell>
          <cell r="AW10">
            <v>74.2180023193359</v>
          </cell>
          <cell r="AX10">
            <v>74.2300033569336</v>
          </cell>
          <cell r="AY10">
            <v>74.2610015869141</v>
          </cell>
          <cell r="AZ10">
            <v>74.2979965209961</v>
          </cell>
          <cell r="BA10">
            <v>74.3249969482422</v>
          </cell>
          <cell r="BB10">
            <v>74.338996887207</v>
          </cell>
          <cell r="BC10">
            <v>69.9739990234375</v>
          </cell>
          <cell r="BD10">
            <v>71.6289978027344</v>
          </cell>
          <cell r="BE10">
            <v>71.6490020751953</v>
          </cell>
          <cell r="BF10">
            <v>71.6360015869141</v>
          </cell>
          <cell r="BG10">
            <v>71.6259994506836</v>
          </cell>
          <cell r="BH10">
            <v>71.5979995727539</v>
          </cell>
          <cell r="BI10">
            <v>71.5719985961914</v>
          </cell>
          <cell r="BJ10">
            <v>71.5559997558594</v>
          </cell>
          <cell r="BK10">
            <v>71.5189971923828</v>
          </cell>
          <cell r="BL10">
            <v>71.4830017089844</v>
          </cell>
          <cell r="BM10">
            <v>69.802001953125</v>
          </cell>
          <cell r="BN10">
            <v>69.9369964599609</v>
          </cell>
        </row>
        <row r="11">
          <cell r="A11" t="str">
            <v>Albania</v>
          </cell>
          <cell r="B11" t="str">
            <v>ALB</v>
          </cell>
          <cell r="C11" t="str">
            <v>Employment to population ratio, 15+, total (%) (modeled ILO estimate)</v>
          </cell>
          <cell r="D11" t="str">
            <v>SL.EMP.TOTL.SP.ZS</v>
          </cell>
        </row>
        <row r="11">
          <cell r="AJ11">
            <v>58.3250007629395</v>
          </cell>
          <cell r="AK11">
            <v>45.9780006408691</v>
          </cell>
          <cell r="AL11">
            <v>48.3969993591309</v>
          </cell>
          <cell r="AM11">
            <v>50.6209983825684</v>
          </cell>
          <cell r="AN11">
            <v>53.6069984436035</v>
          </cell>
          <cell r="AO11">
            <v>53.3580017089844</v>
          </cell>
          <cell r="AP11">
            <v>52.3009986877441</v>
          </cell>
          <cell r="AQ11">
            <v>49.6879997253418</v>
          </cell>
          <cell r="AR11">
            <v>48.3870010375977</v>
          </cell>
          <cell r="AS11">
            <v>49.0449981689453</v>
          </cell>
          <cell r="AT11">
            <v>48.8009986877441</v>
          </cell>
          <cell r="AU11">
            <v>48.943000793457</v>
          </cell>
          <cell r="AV11">
            <v>48.6080017089844</v>
          </cell>
          <cell r="AW11">
            <v>48.1180000305176</v>
          </cell>
          <cell r="AX11">
            <v>47.4160003662109</v>
          </cell>
          <cell r="AY11">
            <v>46.701000213623</v>
          </cell>
          <cell r="AZ11">
            <v>45.6059989929199</v>
          </cell>
          <cell r="BA11">
            <v>46.2430000305176</v>
          </cell>
          <cell r="BB11">
            <v>47.4729995727539</v>
          </cell>
          <cell r="BC11">
            <v>47.4220008850098</v>
          </cell>
          <cell r="BD11">
            <v>51.8600006103516</v>
          </cell>
          <cell r="BE11">
            <v>49.3650016784668</v>
          </cell>
          <cell r="BF11">
            <v>44.101001739502</v>
          </cell>
          <cell r="BG11">
            <v>43.7779998779297</v>
          </cell>
          <cell r="BH11">
            <v>45.9599990844727</v>
          </cell>
          <cell r="BI11">
            <v>48.4729995727539</v>
          </cell>
          <cell r="BJ11">
            <v>50.1520004272461</v>
          </cell>
          <cell r="BK11">
            <v>52.0060005187988</v>
          </cell>
          <cell r="BL11">
            <v>53.3919982910156</v>
          </cell>
          <cell r="BM11">
            <v>50.0890007019043</v>
          </cell>
          <cell r="BN11">
            <v>51.609001159668</v>
          </cell>
        </row>
        <row r="12">
          <cell r="A12" t="str">
            <v>Andorra</v>
          </cell>
          <cell r="B12" t="str">
            <v>AND</v>
          </cell>
          <cell r="C12" t="str">
            <v>Employment to population ratio, 15+, total (%) (modeled ILO estimate)</v>
          </cell>
          <cell r="D12" t="str">
            <v>SL.EMP.TOTL.SP.ZS</v>
          </cell>
        </row>
        <row r="13">
          <cell r="A13" t="str">
            <v>Arab World</v>
          </cell>
          <cell r="B13" t="str">
            <v>ARB</v>
          </cell>
          <cell r="C13" t="str">
            <v>Employment to population ratio, 15+, total (%) (modeled ILO estimate)</v>
          </cell>
          <cell r="D13" t="str">
            <v>SL.EMP.TOTL.SP.ZS</v>
          </cell>
        </row>
        <row r="13">
          <cell r="AJ13">
            <v>42.2264570075595</v>
          </cell>
          <cell r="AK13">
            <v>41.9466057702415</v>
          </cell>
          <cell r="AL13">
            <v>41.8087858240038</v>
          </cell>
          <cell r="AM13">
            <v>41.9425219688596</v>
          </cell>
          <cell r="AN13">
            <v>41.6655287609394</v>
          </cell>
          <cell r="AO13">
            <v>41.9391586403066</v>
          </cell>
          <cell r="AP13">
            <v>41.9646847435948</v>
          </cell>
          <cell r="AQ13">
            <v>41.7262568619457</v>
          </cell>
          <cell r="AR13">
            <v>41.9597436576357</v>
          </cell>
          <cell r="AS13">
            <v>41.4181908266348</v>
          </cell>
          <cell r="AT13">
            <v>40.9958190628314</v>
          </cell>
          <cell r="AU13">
            <v>40.3981825282835</v>
          </cell>
          <cell r="AV13">
            <v>40.6016256443464</v>
          </cell>
          <cell r="AW13">
            <v>41.2659299006289</v>
          </cell>
          <cell r="AX13">
            <v>41.5569358109653</v>
          </cell>
          <cell r="AY13">
            <v>42.1954255059021</v>
          </cell>
          <cell r="AZ13">
            <v>42.5939867874409</v>
          </cell>
          <cell r="BA13">
            <v>42.7108932099479</v>
          </cell>
          <cell r="BB13">
            <v>42.8969677804242</v>
          </cell>
          <cell r="BC13">
            <v>43.3485851385796</v>
          </cell>
          <cell r="BD13">
            <v>42.711442075782</v>
          </cell>
          <cell r="BE13">
            <v>42.7745994799584</v>
          </cell>
          <cell r="BF13">
            <v>42.8875137659003</v>
          </cell>
          <cell r="BG13">
            <v>42.6037311645888</v>
          </cell>
          <cell r="BH13">
            <v>42.3889367268302</v>
          </cell>
          <cell r="BI13">
            <v>42.4800975103011</v>
          </cell>
          <cell r="BJ13">
            <v>41.9005070802021</v>
          </cell>
          <cell r="BK13">
            <v>41.7566331602184</v>
          </cell>
          <cell r="BL13">
            <v>41.9923421803129</v>
          </cell>
          <cell r="BM13">
            <v>40.3160816695412</v>
          </cell>
          <cell r="BN13">
            <v>40.3954386991332</v>
          </cell>
        </row>
        <row r="14">
          <cell r="A14" t="str">
            <v>United Arab Emirates</v>
          </cell>
          <cell r="B14" t="str">
            <v>ARE</v>
          </cell>
          <cell r="C14" t="str">
            <v>Employment to population ratio, 15+, total (%) (modeled ILO estimate)</v>
          </cell>
          <cell r="D14" t="str">
            <v>SL.EMP.TOTL.SP.ZS</v>
          </cell>
        </row>
        <row r="14">
          <cell r="AJ14">
            <v>73.1790008544922</v>
          </cell>
          <cell r="AK14">
            <v>73.4160003662109</v>
          </cell>
          <cell r="AL14">
            <v>73.7360000610352</v>
          </cell>
          <cell r="AM14">
            <v>73.7760009765625</v>
          </cell>
          <cell r="AN14">
            <v>73.7779998779297</v>
          </cell>
          <cell r="AO14">
            <v>73.943000793457</v>
          </cell>
          <cell r="AP14">
            <v>74.120002746582</v>
          </cell>
          <cell r="AQ14">
            <v>74.2369995117188</v>
          </cell>
          <cell r="AR14">
            <v>74.411003112793</v>
          </cell>
          <cell r="AS14">
            <v>74.6179962158203</v>
          </cell>
          <cell r="AT14">
            <v>74.6630020141602</v>
          </cell>
          <cell r="AU14">
            <v>74.7720031738281</v>
          </cell>
          <cell r="AV14">
            <v>74.9189987182617</v>
          </cell>
          <cell r="AW14">
            <v>75.0240020751953</v>
          </cell>
          <cell r="AX14">
            <v>75.0820007324219</v>
          </cell>
          <cell r="AY14">
            <v>75.5080032348633</v>
          </cell>
          <cell r="AZ14">
            <v>75.8410034179688</v>
          </cell>
          <cell r="BA14">
            <v>76.2249984741211</v>
          </cell>
          <cell r="BB14">
            <v>76.5469970703125</v>
          </cell>
          <cell r="BC14">
            <v>76.9779968261719</v>
          </cell>
          <cell r="BD14">
            <v>77.3919982910156</v>
          </cell>
          <cell r="BE14">
            <v>77.754997253418</v>
          </cell>
          <cell r="BF14">
            <v>78.1350021362305</v>
          </cell>
          <cell r="BG14">
            <v>78.5070037841797</v>
          </cell>
          <cell r="BH14">
            <v>78.8850021362305</v>
          </cell>
          <cell r="BI14">
            <v>79.2490005493164</v>
          </cell>
          <cell r="BJ14">
            <v>78.7829971313477</v>
          </cell>
          <cell r="BK14">
            <v>77.3369979858398</v>
          </cell>
          <cell r="BL14">
            <v>77.4150009155273</v>
          </cell>
          <cell r="BM14">
            <v>73.2730026245117</v>
          </cell>
          <cell r="BN14">
            <v>73.8610000610352</v>
          </cell>
        </row>
        <row r="15">
          <cell r="A15" t="str">
            <v>Argentina</v>
          </cell>
          <cell r="B15" t="str">
            <v>ARG</v>
          </cell>
          <cell r="C15" t="str">
            <v>Employment to population ratio, 15+, total (%) (modeled ILO estimate)</v>
          </cell>
          <cell r="D15" t="str">
            <v>SL.EMP.TOTL.SP.ZS</v>
          </cell>
        </row>
        <row r="15">
          <cell r="AJ15">
            <v>56.6959991455078</v>
          </cell>
          <cell r="AK15">
            <v>56.8349990844727</v>
          </cell>
          <cell r="AL15">
            <v>55.2569999694824</v>
          </cell>
          <cell r="AM15">
            <v>54.689998626709</v>
          </cell>
          <cell r="AN15">
            <v>49.9370002746582</v>
          </cell>
          <cell r="AO15">
            <v>51.3810005187988</v>
          </cell>
          <cell r="AP15">
            <v>53.4560012817383</v>
          </cell>
          <cell r="AQ15">
            <v>55.0849990844727</v>
          </cell>
          <cell r="AR15">
            <v>53.7490005493164</v>
          </cell>
          <cell r="AS15">
            <v>52.9679985046387</v>
          </cell>
          <cell r="AT15">
            <v>50.984001159668</v>
          </cell>
          <cell r="AU15">
            <v>48.3969993591309</v>
          </cell>
          <cell r="AV15">
            <v>51.6769981384277</v>
          </cell>
          <cell r="AW15">
            <v>53.5660018920898</v>
          </cell>
          <cell r="AX15">
            <v>54.4300003051758</v>
          </cell>
          <cell r="AY15">
            <v>55.5709991455078</v>
          </cell>
          <cell r="AZ15">
            <v>55.9410018920898</v>
          </cell>
          <cell r="BA15">
            <v>55.6920013427734</v>
          </cell>
          <cell r="BB15">
            <v>55.5229988098145</v>
          </cell>
          <cell r="BC15">
            <v>55.548999786377</v>
          </cell>
          <cell r="BD15">
            <v>56.2949981689453</v>
          </cell>
          <cell r="BE15">
            <v>56.0019989013672</v>
          </cell>
          <cell r="BF15">
            <v>55.7029991149902</v>
          </cell>
          <cell r="BG15">
            <v>55.1189994812012</v>
          </cell>
          <cell r="BH15">
            <v>54.7760009765625</v>
          </cell>
          <cell r="BI15">
            <v>54.2330017089844</v>
          </cell>
          <cell r="BJ15">
            <v>53.898998260498</v>
          </cell>
          <cell r="BK15">
            <v>54.1049995422363</v>
          </cell>
          <cell r="BL15">
            <v>54.3569984436035</v>
          </cell>
          <cell r="BM15">
            <v>49.5999984741211</v>
          </cell>
          <cell r="BN15">
            <v>53.814998626709</v>
          </cell>
        </row>
        <row r="16">
          <cell r="A16" t="str">
            <v>Armenia</v>
          </cell>
          <cell r="B16" t="str">
            <v>ARM</v>
          </cell>
          <cell r="C16" t="str">
            <v>Employment to population ratio, 15+, total (%) (modeled ILO estimate)</v>
          </cell>
          <cell r="D16" t="str">
            <v>SL.EMP.TOTL.SP.ZS</v>
          </cell>
        </row>
        <row r="16">
          <cell r="AJ16">
            <v>52.4850006103516</v>
          </cell>
          <cell r="AK16">
            <v>52.3790016174316</v>
          </cell>
          <cell r="AL16">
            <v>50.5120010375977</v>
          </cell>
          <cell r="AM16">
            <v>49.818000793457</v>
          </cell>
          <cell r="AN16">
            <v>49.7649993896484</v>
          </cell>
          <cell r="AO16">
            <v>48.3779983520508</v>
          </cell>
          <cell r="AP16">
            <v>47.5779991149902</v>
          </cell>
          <cell r="AQ16">
            <v>48.3250007629395</v>
          </cell>
          <cell r="AR16">
            <v>47.3650016784668</v>
          </cell>
          <cell r="AS16">
            <v>47.4459991455078</v>
          </cell>
          <cell r="AT16">
            <v>47.5180015563965</v>
          </cell>
          <cell r="AU16">
            <v>47.5909996032715</v>
          </cell>
          <cell r="AV16">
            <v>47.6879997253418</v>
          </cell>
          <cell r="AW16">
            <v>47.8209991455078</v>
          </cell>
          <cell r="AX16">
            <v>47.8969993591309</v>
          </cell>
          <cell r="AY16">
            <v>48.0060005187988</v>
          </cell>
          <cell r="AZ16">
            <v>48.1059989929199</v>
          </cell>
          <cell r="BA16">
            <v>45.3950004577637</v>
          </cell>
          <cell r="BB16">
            <v>43.7980003356934</v>
          </cell>
          <cell r="BC16">
            <v>45.5810012817383</v>
          </cell>
          <cell r="BD16">
            <v>47.0190010070801</v>
          </cell>
          <cell r="BE16">
            <v>47.9080009460449</v>
          </cell>
          <cell r="BF16">
            <v>48.7919998168945</v>
          </cell>
          <cell r="BG16">
            <v>47.4620018005371</v>
          </cell>
          <cell r="BH16">
            <v>46.4770011901855</v>
          </cell>
          <cell r="BI16">
            <v>45.9099998474121</v>
          </cell>
          <cell r="BJ16">
            <v>45.6189994812012</v>
          </cell>
          <cell r="BK16">
            <v>43.0839996337891</v>
          </cell>
          <cell r="BL16">
            <v>44.1949996948242</v>
          </cell>
          <cell r="BM16">
            <v>40.3919982910156</v>
          </cell>
          <cell r="BN16">
            <v>41.0660018920898</v>
          </cell>
        </row>
        <row r="17">
          <cell r="A17" t="str">
            <v>American Samoa</v>
          </cell>
          <cell r="B17" t="str">
            <v>ASM</v>
          </cell>
          <cell r="C17" t="str">
            <v>Employment to population ratio, 15+, total (%) (modeled ILO estimate)</v>
          </cell>
          <cell r="D17" t="str">
            <v>SL.EMP.TOTL.SP.ZS</v>
          </cell>
        </row>
        <row r="18">
          <cell r="A18" t="str">
            <v>Antigua and Barbuda</v>
          </cell>
          <cell r="B18" t="str">
            <v>ATG</v>
          </cell>
          <cell r="C18" t="str">
            <v>Employment to population ratio, 15+, total (%) (modeled ILO estimate)</v>
          </cell>
          <cell r="D18" t="str">
            <v>SL.EMP.TOTL.SP.ZS</v>
          </cell>
        </row>
        <row r="19">
          <cell r="A19" t="str">
            <v>Australia</v>
          </cell>
          <cell r="B19" t="str">
            <v>AUS</v>
          </cell>
          <cell r="C19" t="str">
            <v>Employment to population ratio, 15+, total (%) (modeled ILO estimate)</v>
          </cell>
          <cell r="D19" t="str">
            <v>SL.EMP.TOTL.SP.ZS</v>
          </cell>
        </row>
        <row r="19">
          <cell r="AJ19">
            <v>57.0909996032715</v>
          </cell>
          <cell r="AK19">
            <v>56.1150016784668</v>
          </cell>
          <cell r="AL19">
            <v>55.6619987487793</v>
          </cell>
          <cell r="AM19">
            <v>56.8129997253418</v>
          </cell>
          <cell r="AN19">
            <v>58.1580009460449</v>
          </cell>
          <cell r="AO19">
            <v>58.1139984130859</v>
          </cell>
          <cell r="AP19">
            <v>57.8429985046387</v>
          </cell>
          <cell r="AQ19">
            <v>58.1619987487793</v>
          </cell>
          <cell r="AR19">
            <v>58.4480018615723</v>
          </cell>
          <cell r="AS19">
            <v>59.1749992370605</v>
          </cell>
          <cell r="AT19">
            <v>59.0340003967285</v>
          </cell>
          <cell r="AU19">
            <v>59.3240013122559</v>
          </cell>
          <cell r="AV19">
            <v>59.8190002441406</v>
          </cell>
          <cell r="AW19">
            <v>60.0400009155273</v>
          </cell>
          <cell r="AX19">
            <v>61.1609992980957</v>
          </cell>
          <cell r="AY19">
            <v>61.6640014648438</v>
          </cell>
          <cell r="AZ19">
            <v>62.3250007629395</v>
          </cell>
          <cell r="BA19">
            <v>62.7099990844727</v>
          </cell>
          <cell r="BB19">
            <v>61.7919998168945</v>
          </cell>
          <cell r="BC19">
            <v>61.9830017089844</v>
          </cell>
          <cell r="BD19">
            <v>62.0970001220703</v>
          </cell>
          <cell r="BE19">
            <v>61.7490005493164</v>
          </cell>
          <cell r="BF19">
            <v>61.2639999389648</v>
          </cell>
          <cell r="BG19">
            <v>60.765998840332</v>
          </cell>
          <cell r="BH19">
            <v>61.0670013427734</v>
          </cell>
          <cell r="BI19">
            <v>61.1660003662109</v>
          </cell>
          <cell r="BJ19">
            <v>61.5270004272461</v>
          </cell>
          <cell r="BK19">
            <v>62.1520004272461</v>
          </cell>
          <cell r="BL19">
            <v>62.5470008850098</v>
          </cell>
          <cell r="BM19">
            <v>60.8289985656738</v>
          </cell>
          <cell r="BN19">
            <v>62.3870010375977</v>
          </cell>
        </row>
        <row r="20">
          <cell r="A20" t="str">
            <v>Austria</v>
          </cell>
          <cell r="B20" t="str">
            <v>AUT</v>
          </cell>
          <cell r="C20" t="str">
            <v>Employment to population ratio, 15+, total (%) (modeled ILO estimate)</v>
          </cell>
          <cell r="D20" t="str">
            <v>SL.EMP.TOTL.SP.ZS</v>
          </cell>
        </row>
        <row r="20">
          <cell r="AJ20">
            <v>53.9300003051758</v>
          </cell>
          <cell r="AK20">
            <v>54.548999786377</v>
          </cell>
          <cell r="AL20">
            <v>54.2809982299805</v>
          </cell>
          <cell r="AM20">
            <v>56.9690017700195</v>
          </cell>
          <cell r="AN20">
            <v>56.8450012207031</v>
          </cell>
          <cell r="AO20">
            <v>55.7239990234375</v>
          </cell>
          <cell r="AP20">
            <v>55.4300003051758</v>
          </cell>
          <cell r="AQ20">
            <v>55.601001739502</v>
          </cell>
          <cell r="AR20">
            <v>56.2169990539551</v>
          </cell>
          <cell r="AS20">
            <v>55.9570007324219</v>
          </cell>
          <cell r="AT20">
            <v>55.9049987792969</v>
          </cell>
          <cell r="AU20">
            <v>56.0999984741211</v>
          </cell>
          <cell r="AV20">
            <v>56.3230018615723</v>
          </cell>
          <cell r="AW20">
            <v>53.9220008850098</v>
          </cell>
          <cell r="AX20">
            <v>55.2630004882813</v>
          </cell>
          <cell r="AY20">
            <v>55.984001159668</v>
          </cell>
          <cell r="AZ20">
            <v>57.0270004272461</v>
          </cell>
          <cell r="BA20">
            <v>57.685001373291</v>
          </cell>
          <cell r="BB20">
            <v>57.2459983825684</v>
          </cell>
          <cell r="BC20">
            <v>57.4889984130859</v>
          </cell>
          <cell r="BD20">
            <v>57.7319984436035</v>
          </cell>
          <cell r="BE20">
            <v>57.8009986877441</v>
          </cell>
          <cell r="BF20">
            <v>57.6730003356934</v>
          </cell>
          <cell r="BG20">
            <v>57.2789993286133</v>
          </cell>
          <cell r="BH20">
            <v>57.2470016479492</v>
          </cell>
          <cell r="BI20">
            <v>57.5309982299805</v>
          </cell>
          <cell r="BJ20">
            <v>57.8530006408691</v>
          </cell>
          <cell r="BK20">
            <v>58.3940010070801</v>
          </cell>
          <cell r="BL20">
            <v>58.6049995422363</v>
          </cell>
          <cell r="BM20">
            <v>57.5130004882813</v>
          </cell>
          <cell r="BN20">
            <v>56.9570007324219</v>
          </cell>
        </row>
        <row r="21">
          <cell r="A21" t="str">
            <v>Azerbaijan</v>
          </cell>
          <cell r="B21" t="str">
            <v>AZE</v>
          </cell>
          <cell r="C21" t="str">
            <v>Employment to population ratio, 15+, total (%) (modeled ILO estimate)</v>
          </cell>
          <cell r="D21" t="str">
            <v>SL.EMP.TOTL.SP.ZS</v>
          </cell>
        </row>
        <row r="21">
          <cell r="AJ21">
            <v>72.1439971923828</v>
          </cell>
          <cell r="AK21">
            <v>73.1669998168945</v>
          </cell>
          <cell r="AL21">
            <v>73.1009979248047</v>
          </cell>
          <cell r="AM21">
            <v>73.5039978027344</v>
          </cell>
          <cell r="AN21">
            <v>73.8980026245117</v>
          </cell>
          <cell r="AO21">
            <v>73.1589965820313</v>
          </cell>
          <cell r="AP21">
            <v>71.9909973144531</v>
          </cell>
          <cell r="AQ21">
            <v>70.6139984130859</v>
          </cell>
          <cell r="AR21">
            <v>69.4390029907227</v>
          </cell>
          <cell r="AS21">
            <v>68.0530014038086</v>
          </cell>
          <cell r="AT21">
            <v>66.9509963989258</v>
          </cell>
          <cell r="AU21">
            <v>65.8870010375977</v>
          </cell>
          <cell r="AV21">
            <v>64.879997253418</v>
          </cell>
          <cell r="AW21">
            <v>64.0299987792969</v>
          </cell>
          <cell r="AX21">
            <v>63.4339981079102</v>
          </cell>
          <cell r="AY21">
            <v>62.5460014343262</v>
          </cell>
          <cell r="AZ21">
            <v>62.7779998779297</v>
          </cell>
          <cell r="BA21">
            <v>62.423999786377</v>
          </cell>
          <cell r="BB21">
            <v>61.3160018920898</v>
          </cell>
          <cell r="BC21">
            <v>61.1609992980957</v>
          </cell>
          <cell r="BD21">
            <v>60.9189987182617</v>
          </cell>
          <cell r="BE21">
            <v>60.9339981079102</v>
          </cell>
          <cell r="BF21">
            <v>61.3320007324219</v>
          </cell>
          <cell r="BG21">
            <v>61.8559989929199</v>
          </cell>
          <cell r="BH21">
            <v>62.2700004577637</v>
          </cell>
          <cell r="BI21">
            <v>62.9469985961914</v>
          </cell>
          <cell r="BJ21">
            <v>63.2610015869141</v>
          </cell>
          <cell r="BK21">
            <v>63.564998626709</v>
          </cell>
          <cell r="BL21">
            <v>63.2750015258789</v>
          </cell>
          <cell r="BM21">
            <v>58.7280006408691</v>
          </cell>
          <cell r="BN21">
            <v>59.5849990844727</v>
          </cell>
        </row>
        <row r="22">
          <cell r="A22" t="str">
            <v>Burundi</v>
          </cell>
          <cell r="B22" t="str">
            <v>BDI</v>
          </cell>
          <cell r="C22" t="str">
            <v>Employment to population ratio, 15+, total (%) (modeled ILO estimate)</v>
          </cell>
          <cell r="D22" t="str">
            <v>SL.EMP.TOTL.SP.ZS</v>
          </cell>
        </row>
        <row r="22">
          <cell r="AJ22">
            <v>88.4390029907227</v>
          </cell>
          <cell r="AK22">
            <v>87.8820037841797</v>
          </cell>
          <cell r="AL22">
            <v>87.2890014648438</v>
          </cell>
          <cell r="AM22">
            <v>86.6989974975586</v>
          </cell>
          <cell r="AN22">
            <v>86.0630035400391</v>
          </cell>
          <cell r="AO22">
            <v>85.411003112793</v>
          </cell>
          <cell r="AP22">
            <v>84.7509994506836</v>
          </cell>
          <cell r="AQ22">
            <v>84.0599975585938</v>
          </cell>
          <cell r="AR22">
            <v>83.693000793457</v>
          </cell>
          <cell r="AS22">
            <v>83.3369979858398</v>
          </cell>
          <cell r="AT22">
            <v>82.9820022583008</v>
          </cell>
          <cell r="AU22">
            <v>82.6179962158203</v>
          </cell>
          <cell r="AV22">
            <v>82.2239990234375</v>
          </cell>
          <cell r="AW22">
            <v>81.8570022583008</v>
          </cell>
          <cell r="AX22">
            <v>81.4540023803711</v>
          </cell>
          <cell r="AY22">
            <v>81.068000793457</v>
          </cell>
          <cell r="AZ22">
            <v>80.6559982299805</v>
          </cell>
          <cell r="BA22">
            <v>80.2460021972656</v>
          </cell>
          <cell r="BB22">
            <v>79.8379974365234</v>
          </cell>
          <cell r="BC22">
            <v>79.4290008544922</v>
          </cell>
          <cell r="BD22">
            <v>79.004997253418</v>
          </cell>
          <cell r="BE22">
            <v>78.5790023803711</v>
          </cell>
          <cell r="BF22">
            <v>78.1449966430664</v>
          </cell>
          <cell r="BG22">
            <v>77.7009963989258</v>
          </cell>
          <cell r="BH22">
            <v>77.6880035400391</v>
          </cell>
          <cell r="BI22">
            <v>77.7009963989258</v>
          </cell>
          <cell r="BJ22">
            <v>77.7020034790039</v>
          </cell>
          <cell r="BK22">
            <v>77.6959991455078</v>
          </cell>
          <cell r="BL22">
            <v>77.6800003051758</v>
          </cell>
          <cell r="BM22">
            <v>76.8489990234375</v>
          </cell>
          <cell r="BN22">
            <v>76.8000030517578</v>
          </cell>
        </row>
        <row r="23">
          <cell r="A23" t="str">
            <v>Belgium</v>
          </cell>
          <cell r="B23" t="str">
            <v>BEL</v>
          </cell>
          <cell r="C23" t="str">
            <v>Employment to population ratio, 15+, total (%) (modeled ILO estimate)</v>
          </cell>
          <cell r="D23" t="str">
            <v>SL.EMP.TOTL.SP.ZS</v>
          </cell>
        </row>
        <row r="23">
          <cell r="AJ23">
            <v>45.826000213623</v>
          </cell>
          <cell r="AK23">
            <v>46.3050003051758</v>
          </cell>
          <cell r="AL23">
            <v>45.7120018005371</v>
          </cell>
          <cell r="AM23">
            <v>45.4729995727539</v>
          </cell>
          <cell r="AN23">
            <v>45.8199996948242</v>
          </cell>
          <cell r="AO23">
            <v>45.6310005187988</v>
          </cell>
          <cell r="AP23">
            <v>45.9930000305176</v>
          </cell>
          <cell r="AQ23">
            <v>46.1110000610352</v>
          </cell>
          <cell r="AR23">
            <v>47.4199981689453</v>
          </cell>
          <cell r="AS23">
            <v>48.8440017700195</v>
          </cell>
          <cell r="AT23">
            <v>47.7449989318848</v>
          </cell>
          <cell r="AU23">
            <v>47.6529998779297</v>
          </cell>
          <cell r="AV23">
            <v>47.4059982299805</v>
          </cell>
          <cell r="AW23">
            <v>48.201000213623</v>
          </cell>
          <cell r="AX23">
            <v>48.8009986877441</v>
          </cell>
          <cell r="AY23">
            <v>48.7280006408691</v>
          </cell>
          <cell r="AZ23">
            <v>49.5919990539551</v>
          </cell>
          <cell r="BA23">
            <v>49.9329986572266</v>
          </cell>
          <cell r="BB23">
            <v>49.2410011291504</v>
          </cell>
          <cell r="BC23">
            <v>49.5880012512207</v>
          </cell>
          <cell r="BD23">
            <v>49.4020004272461</v>
          </cell>
          <cell r="BE23">
            <v>49.2350006103516</v>
          </cell>
          <cell r="BF23">
            <v>49.0449981689453</v>
          </cell>
          <cell r="BG23">
            <v>48.951000213623</v>
          </cell>
          <cell r="BH23">
            <v>48.7890014648438</v>
          </cell>
          <cell r="BI23">
            <v>48.951000213623</v>
          </cell>
          <cell r="BJ23">
            <v>50.0229988098145</v>
          </cell>
          <cell r="BK23">
            <v>50.9659996032715</v>
          </cell>
          <cell r="BL23">
            <v>51.4749984741211</v>
          </cell>
          <cell r="BM23">
            <v>50.8419990539551</v>
          </cell>
          <cell r="BN23">
            <v>50.7729988098145</v>
          </cell>
        </row>
        <row r="24">
          <cell r="A24" t="str">
            <v>Benin</v>
          </cell>
          <cell r="B24" t="str">
            <v>BEN</v>
          </cell>
          <cell r="C24" t="str">
            <v>Employment to population ratio, 15+, total (%) (modeled ILO estimate)</v>
          </cell>
          <cell r="D24" t="str">
            <v>SL.EMP.TOTL.SP.ZS</v>
          </cell>
        </row>
        <row r="24">
          <cell r="AJ24">
            <v>71.0999984741211</v>
          </cell>
          <cell r="AK24">
            <v>71.0699996948242</v>
          </cell>
          <cell r="AL24">
            <v>71.0999984741211</v>
          </cell>
          <cell r="AM24">
            <v>71.0999984741211</v>
          </cell>
          <cell r="AN24">
            <v>71.1340026855469</v>
          </cell>
          <cell r="AO24">
            <v>71.1449966430664</v>
          </cell>
          <cell r="AP24">
            <v>71.1669998168945</v>
          </cell>
          <cell r="AQ24">
            <v>71.1790008544922</v>
          </cell>
          <cell r="AR24">
            <v>71.2009963989258</v>
          </cell>
          <cell r="AS24">
            <v>71.2210006713867</v>
          </cell>
          <cell r="AT24">
            <v>71.2379989624023</v>
          </cell>
          <cell r="AU24">
            <v>71.254997253418</v>
          </cell>
          <cell r="AV24">
            <v>71.2369995117188</v>
          </cell>
          <cell r="AW24">
            <v>71.2239990234375</v>
          </cell>
          <cell r="AX24">
            <v>71.2009963989258</v>
          </cell>
          <cell r="AY24">
            <v>71.1910018920898</v>
          </cell>
          <cell r="AZ24">
            <v>71.1800003051758</v>
          </cell>
          <cell r="BA24">
            <v>71.1600036621094</v>
          </cell>
          <cell r="BB24">
            <v>71.1360015869141</v>
          </cell>
          <cell r="BC24">
            <v>71.1179962158203</v>
          </cell>
          <cell r="BD24">
            <v>69.9749984741211</v>
          </cell>
          <cell r="BE24">
            <v>70.0709991455078</v>
          </cell>
          <cell r="BF24">
            <v>70.1630020141602</v>
          </cell>
          <cell r="BG24">
            <v>70.2300033569336</v>
          </cell>
          <cell r="BH24">
            <v>70.2730026245117</v>
          </cell>
          <cell r="BI24">
            <v>70.3610000610352</v>
          </cell>
          <cell r="BJ24">
            <v>70.4459991455078</v>
          </cell>
          <cell r="BK24">
            <v>70.5189971923828</v>
          </cell>
          <cell r="BL24">
            <v>70.4619979858398</v>
          </cell>
          <cell r="BM24">
            <v>69.7119979858398</v>
          </cell>
          <cell r="BN24">
            <v>69.8300018310547</v>
          </cell>
        </row>
        <row r="25">
          <cell r="A25" t="str">
            <v>Burkina Faso</v>
          </cell>
          <cell r="B25" t="str">
            <v>BFA</v>
          </cell>
          <cell r="C25" t="str">
            <v>Employment to population ratio, 15+, total (%) (modeled ILO estimate)</v>
          </cell>
          <cell r="D25" t="str">
            <v>SL.EMP.TOTL.SP.ZS</v>
          </cell>
        </row>
        <row r="25">
          <cell r="AJ25">
            <v>81.7689971923828</v>
          </cell>
          <cell r="AK25">
            <v>81.1399993896484</v>
          </cell>
          <cell r="AL25">
            <v>80.5479965209961</v>
          </cell>
          <cell r="AM25">
            <v>79.9140014648438</v>
          </cell>
          <cell r="AN25">
            <v>79.3030014038086</v>
          </cell>
          <cell r="AO25">
            <v>78.6760025024414</v>
          </cell>
          <cell r="AP25">
            <v>77.9850006103516</v>
          </cell>
          <cell r="AQ25">
            <v>77.2979965209961</v>
          </cell>
          <cell r="AR25">
            <v>76.515998840332</v>
          </cell>
          <cell r="AS25">
            <v>75.6910018920898</v>
          </cell>
          <cell r="AT25">
            <v>74.8919982910156</v>
          </cell>
          <cell r="AU25">
            <v>74.0449981689453</v>
          </cell>
          <cell r="AV25">
            <v>73.2050018310547</v>
          </cell>
          <cell r="AW25">
            <v>71.911003112793</v>
          </cell>
          <cell r="AX25">
            <v>70.6480026245117</v>
          </cell>
          <cell r="AY25">
            <v>70.052001953125</v>
          </cell>
          <cell r="AZ25">
            <v>69.5029983520508</v>
          </cell>
          <cell r="BA25">
            <v>68.5999984741211</v>
          </cell>
          <cell r="BB25">
            <v>67.6620025634766</v>
          </cell>
          <cell r="BC25">
            <v>66.7539978027344</v>
          </cell>
          <cell r="BD25">
            <v>65.7959976196289</v>
          </cell>
          <cell r="BE25">
            <v>64.8349990844727</v>
          </cell>
          <cell r="BF25">
            <v>63.8610000610352</v>
          </cell>
          <cell r="BG25">
            <v>62.8720016479492</v>
          </cell>
          <cell r="BH25">
            <v>62.75</v>
          </cell>
          <cell r="BI25">
            <v>62.6430015563965</v>
          </cell>
          <cell r="BJ25">
            <v>62.5209999084473</v>
          </cell>
          <cell r="BK25">
            <v>62.3969993591309</v>
          </cell>
          <cell r="BL25">
            <v>62.3460006713867</v>
          </cell>
          <cell r="BM25">
            <v>61.6230010986328</v>
          </cell>
          <cell r="BN25">
            <v>61.7849998474121</v>
          </cell>
        </row>
        <row r="26">
          <cell r="A26" t="str">
            <v>Bangladesh</v>
          </cell>
          <cell r="B26" t="str">
            <v>BGD</v>
          </cell>
          <cell r="C26" t="str">
            <v>Employment to population ratio, 15+, total (%) (modeled ILO estimate)</v>
          </cell>
          <cell r="D26" t="str">
            <v>SL.EMP.TOTL.SP.ZS</v>
          </cell>
        </row>
        <row r="26">
          <cell r="AJ26">
            <v>57.6940002441406</v>
          </cell>
          <cell r="AK26">
            <v>57.5839996337891</v>
          </cell>
          <cell r="AL26">
            <v>57.5540008544922</v>
          </cell>
          <cell r="AM26">
            <v>57.5369987487793</v>
          </cell>
          <cell r="AN26">
            <v>57.4799995422363</v>
          </cell>
          <cell r="AO26">
            <v>57.3930015563965</v>
          </cell>
          <cell r="AP26">
            <v>57.2299995422363</v>
          </cell>
          <cell r="AQ26">
            <v>57.0530014038086</v>
          </cell>
          <cell r="AR26">
            <v>56.9059982299805</v>
          </cell>
          <cell r="AS26">
            <v>56.7159996032715</v>
          </cell>
          <cell r="AT26">
            <v>56.4309997558594</v>
          </cell>
          <cell r="AU26">
            <v>56.1889991760254</v>
          </cell>
          <cell r="AV26">
            <v>55.8660011291504</v>
          </cell>
          <cell r="AW26">
            <v>55.8190002441406</v>
          </cell>
          <cell r="AX26">
            <v>55.7389984130859</v>
          </cell>
          <cell r="AY26">
            <v>55.9850006103516</v>
          </cell>
          <cell r="AZ26">
            <v>55.4850006103516</v>
          </cell>
          <cell r="BA26">
            <v>55.0419998168945</v>
          </cell>
          <cell r="BB26">
            <v>54.6049995422363</v>
          </cell>
          <cell r="BC26">
            <v>55.3450012207031</v>
          </cell>
          <cell r="BD26">
            <v>54.9300003051758</v>
          </cell>
          <cell r="BE26">
            <v>54.5419998168945</v>
          </cell>
          <cell r="BF26">
            <v>54.1749992370605</v>
          </cell>
          <cell r="BG26">
            <v>54.0120010375977</v>
          </cell>
          <cell r="BH26">
            <v>53.8320007324219</v>
          </cell>
          <cell r="BI26">
            <v>53.6500015258789</v>
          </cell>
          <cell r="BJ26">
            <v>55.7809982299805</v>
          </cell>
          <cell r="BK26">
            <v>55.773998260498</v>
          </cell>
          <cell r="BL26">
            <v>55.7470016479492</v>
          </cell>
          <cell r="BM26">
            <v>53.6440010070801</v>
          </cell>
          <cell r="BN26">
            <v>53.992000579834</v>
          </cell>
        </row>
        <row r="27">
          <cell r="A27" t="str">
            <v>Bulgaria</v>
          </cell>
          <cell r="B27" t="str">
            <v>BGR</v>
          </cell>
          <cell r="C27" t="str">
            <v>Employment to population ratio, 15+, total (%) (modeled ILO estimate)</v>
          </cell>
          <cell r="D27" t="str">
            <v>SL.EMP.TOTL.SP.ZS</v>
          </cell>
        </row>
        <row r="27">
          <cell r="AJ27">
            <v>50.5550003051758</v>
          </cell>
          <cell r="AK27">
            <v>48.4230003356934</v>
          </cell>
          <cell r="AL27">
            <v>47.0719985961914</v>
          </cell>
          <cell r="AM27">
            <v>48.3419990539551</v>
          </cell>
          <cell r="AN27">
            <v>48.5099983215332</v>
          </cell>
          <cell r="AO27">
            <v>46.9819984436035</v>
          </cell>
          <cell r="AP27">
            <v>45.5810012817383</v>
          </cell>
          <cell r="AQ27">
            <v>45.6020011901855</v>
          </cell>
          <cell r="AR27">
            <v>43.8600006103516</v>
          </cell>
          <cell r="AS27">
            <v>42.0410003662109</v>
          </cell>
          <cell r="AT27">
            <v>41.1370010375977</v>
          </cell>
          <cell r="AU27">
            <v>41.6160011291504</v>
          </cell>
          <cell r="AV27">
            <v>43.0660018920898</v>
          </cell>
          <cell r="AW27">
            <v>44.4640007019043</v>
          </cell>
          <cell r="AX27">
            <v>44.6809997558594</v>
          </cell>
          <cell r="AY27">
            <v>46.7000007629395</v>
          </cell>
          <cell r="AZ27">
            <v>48.9809989929199</v>
          </cell>
          <cell r="BA27">
            <v>50.7910003662109</v>
          </cell>
          <cell r="BB27">
            <v>49.4039993286133</v>
          </cell>
          <cell r="BC27">
            <v>47.9020004272461</v>
          </cell>
          <cell r="BD27">
            <v>46.5970001220703</v>
          </cell>
          <cell r="BE27">
            <v>46.5670013427734</v>
          </cell>
          <cell r="BF27">
            <v>46.9249992370605</v>
          </cell>
          <cell r="BG27">
            <v>47.9570007324219</v>
          </cell>
          <cell r="BH27">
            <v>49.1279983520508</v>
          </cell>
          <cell r="BI27">
            <v>49.2929992675781</v>
          </cell>
          <cell r="BJ27">
            <v>51.939998626709</v>
          </cell>
          <cell r="BK27">
            <v>52.4379997253418</v>
          </cell>
          <cell r="BL27">
            <v>54.1870002746582</v>
          </cell>
          <cell r="BM27">
            <v>52.7060012817383</v>
          </cell>
          <cell r="BN27">
            <v>52.6110000610352</v>
          </cell>
        </row>
        <row r="28">
          <cell r="A28" t="str">
            <v>Bahrain</v>
          </cell>
          <cell r="B28" t="str">
            <v>BHR</v>
          </cell>
          <cell r="C28" t="str">
            <v>Employment to population ratio, 15+, total (%) (modeled ILO estimate)</v>
          </cell>
          <cell r="D28" t="str">
            <v>SL.EMP.TOTL.SP.ZS</v>
          </cell>
        </row>
        <row r="28">
          <cell r="AJ28">
            <v>64.5589981079102</v>
          </cell>
          <cell r="AK28">
            <v>65.0110015869141</v>
          </cell>
          <cell r="AL28">
            <v>65.0370025634766</v>
          </cell>
          <cell r="AM28">
            <v>64.9739990234375</v>
          </cell>
          <cell r="AN28">
            <v>64.9919967651367</v>
          </cell>
          <cell r="AO28">
            <v>65.0899963378906</v>
          </cell>
          <cell r="AP28">
            <v>65.0830001831055</v>
          </cell>
          <cell r="AQ28">
            <v>65.088996887207</v>
          </cell>
          <cell r="AR28">
            <v>65.0839996337891</v>
          </cell>
          <cell r="AS28">
            <v>65.1859970092773</v>
          </cell>
          <cell r="AT28">
            <v>64.9820022583008</v>
          </cell>
          <cell r="AU28">
            <v>65.7149963378906</v>
          </cell>
          <cell r="AV28">
            <v>66.4509963989258</v>
          </cell>
          <cell r="AW28">
            <v>67.1679992675781</v>
          </cell>
          <cell r="AX28">
            <v>67.8710021972656</v>
          </cell>
          <cell r="AY28">
            <v>68.5660018920898</v>
          </cell>
          <cell r="AZ28">
            <v>69.2620010375977</v>
          </cell>
          <cell r="BA28">
            <v>69.9290008544922</v>
          </cell>
          <cell r="BB28">
            <v>70.5770034790039</v>
          </cell>
          <cell r="BC28">
            <v>71.2460021972656</v>
          </cell>
          <cell r="BD28">
            <v>70.2009963989258</v>
          </cell>
          <cell r="BE28">
            <v>70.3190002441406</v>
          </cell>
          <cell r="BF28">
            <v>70.4619979858398</v>
          </cell>
          <cell r="BG28">
            <v>70.5879974365234</v>
          </cell>
          <cell r="BH28">
            <v>70.7099990844727</v>
          </cell>
          <cell r="BI28">
            <v>70.8000030517578</v>
          </cell>
          <cell r="BJ28">
            <v>70.9329986572266</v>
          </cell>
          <cell r="BK28">
            <v>71.1790008544922</v>
          </cell>
          <cell r="BL28">
            <v>71.411003112793</v>
          </cell>
          <cell r="BM28">
            <v>68.6839981079102</v>
          </cell>
          <cell r="BN28">
            <v>68.9879989624023</v>
          </cell>
        </row>
        <row r="29">
          <cell r="A29" t="str">
            <v>Bahamas, The</v>
          </cell>
          <cell r="B29" t="str">
            <v>BHS</v>
          </cell>
          <cell r="C29" t="str">
            <v>Employment to population ratio, 15+, total (%) (modeled ILO estimate)</v>
          </cell>
          <cell r="D29" t="str">
            <v>SL.EMP.TOTL.SP.ZS</v>
          </cell>
        </row>
        <row r="29">
          <cell r="AJ29">
            <v>63.3720016479492</v>
          </cell>
          <cell r="AK29">
            <v>61.931999206543</v>
          </cell>
          <cell r="AL29">
            <v>63.9220008850098</v>
          </cell>
          <cell r="AM29">
            <v>63.568000793457</v>
          </cell>
          <cell r="AN29">
            <v>65.8970031738281</v>
          </cell>
          <cell r="AO29">
            <v>65.2539978027344</v>
          </cell>
          <cell r="AP29">
            <v>67.5899963378906</v>
          </cell>
          <cell r="AQ29">
            <v>70.0589981079102</v>
          </cell>
          <cell r="AR29">
            <v>71.0780029296875</v>
          </cell>
          <cell r="AS29">
            <v>70.9929962158203</v>
          </cell>
          <cell r="AT29">
            <v>70.9649963378906</v>
          </cell>
          <cell r="AU29">
            <v>69.4860000610352</v>
          </cell>
          <cell r="AV29">
            <v>67.7990036010742</v>
          </cell>
          <cell r="AW29">
            <v>67.9609985351563</v>
          </cell>
          <cell r="AX29">
            <v>67.5609970092773</v>
          </cell>
          <cell r="AY29">
            <v>69.1449966430664</v>
          </cell>
          <cell r="AZ29">
            <v>68.4710006713867</v>
          </cell>
          <cell r="BA29">
            <v>67.8239974975586</v>
          </cell>
          <cell r="BB29">
            <v>62.9410018920898</v>
          </cell>
          <cell r="BC29">
            <v>62.4850006103516</v>
          </cell>
          <cell r="BD29">
            <v>61.9220008850098</v>
          </cell>
          <cell r="BE29">
            <v>64.0550003051758</v>
          </cell>
          <cell r="BF29">
            <v>60.9370002746582</v>
          </cell>
          <cell r="BG29">
            <v>62.6619987487793</v>
          </cell>
          <cell r="BH29">
            <v>63.9609985351563</v>
          </cell>
          <cell r="BI29">
            <v>63.4379997253418</v>
          </cell>
          <cell r="BJ29">
            <v>65.5199966430664</v>
          </cell>
          <cell r="BK29">
            <v>65.3899993896484</v>
          </cell>
          <cell r="BL29">
            <v>65.3659973144531</v>
          </cell>
          <cell r="BM29">
            <v>57.5559997558594</v>
          </cell>
          <cell r="BN29">
            <v>59.3769989013672</v>
          </cell>
        </row>
        <row r="30">
          <cell r="A30" t="str">
            <v>Bosnia and Herzegovina</v>
          </cell>
          <cell r="B30" t="str">
            <v>BIH</v>
          </cell>
          <cell r="C30" t="str">
            <v>Employment to population ratio, 15+, total (%) (modeled ILO estimate)</v>
          </cell>
          <cell r="D30" t="str">
            <v>SL.EMP.TOTL.SP.ZS</v>
          </cell>
        </row>
        <row r="30">
          <cell r="AJ30">
            <v>38.3849983215332</v>
          </cell>
          <cell r="AK30">
            <v>38.2070007324219</v>
          </cell>
          <cell r="AL30">
            <v>37.7649993896484</v>
          </cell>
          <cell r="AM30">
            <v>36.9020004272461</v>
          </cell>
          <cell r="AN30">
            <v>36.140998840332</v>
          </cell>
          <cell r="AO30">
            <v>35.4519996643066</v>
          </cell>
          <cell r="AP30">
            <v>34.9099998474121</v>
          </cell>
          <cell r="AQ30">
            <v>34.2939987182617</v>
          </cell>
          <cell r="AR30">
            <v>33.556999206543</v>
          </cell>
          <cell r="AS30">
            <v>33</v>
          </cell>
          <cell r="AT30">
            <v>32.4389991760254</v>
          </cell>
          <cell r="AU30">
            <v>31.806999206543</v>
          </cell>
          <cell r="AV30">
            <v>31.2889995574951</v>
          </cell>
          <cell r="AW30">
            <v>30.6219997406006</v>
          </cell>
          <cell r="AX30">
            <v>29.8700008392334</v>
          </cell>
          <cell r="AY30">
            <v>29.3950004577637</v>
          </cell>
          <cell r="AZ30">
            <v>30.8369998931885</v>
          </cell>
          <cell r="BA30">
            <v>33.2089996337891</v>
          </cell>
          <cell r="BB30">
            <v>32.7869987487793</v>
          </cell>
          <cell r="BC30">
            <v>32.0999984741211</v>
          </cell>
          <cell r="BD30">
            <v>31.6189994812012</v>
          </cell>
          <cell r="BE30">
            <v>31.5240001678467</v>
          </cell>
          <cell r="BF30">
            <v>31.4190006256104</v>
          </cell>
          <cell r="BG30">
            <v>31.4780006408691</v>
          </cell>
          <cell r="BH30">
            <v>31.7369995117188</v>
          </cell>
          <cell r="BI30">
            <v>32.1110000610352</v>
          </cell>
          <cell r="BJ30">
            <v>33.6080017089844</v>
          </cell>
          <cell r="BK30">
            <v>34.1990013122559</v>
          </cell>
          <cell r="BL30">
            <v>35.242000579834</v>
          </cell>
          <cell r="BM30">
            <v>36.076000213623</v>
          </cell>
          <cell r="BN30">
            <v>35.6209983825684</v>
          </cell>
        </row>
        <row r="31">
          <cell r="A31" t="str">
            <v>Belarus</v>
          </cell>
          <cell r="B31" t="str">
            <v>BLR</v>
          </cell>
          <cell r="C31" t="str">
            <v>Employment to population ratio, 15+, total (%) (modeled ILO estimate)</v>
          </cell>
          <cell r="D31" t="str">
            <v>SL.EMP.TOTL.SP.ZS</v>
          </cell>
        </row>
        <row r="31">
          <cell r="AJ31">
            <v>57.681999206543</v>
          </cell>
          <cell r="AK31">
            <v>56.7210006713867</v>
          </cell>
          <cell r="AL31">
            <v>53.9529991149902</v>
          </cell>
          <cell r="AM31">
            <v>52.0289993286133</v>
          </cell>
          <cell r="AN31">
            <v>49.6440010070801</v>
          </cell>
          <cell r="AO31">
            <v>45.4550018310547</v>
          </cell>
          <cell r="AP31">
            <v>49.2859992980957</v>
          </cell>
          <cell r="AQ31">
            <v>50.7159996032715</v>
          </cell>
          <cell r="AR31">
            <v>51.2470016479492</v>
          </cell>
          <cell r="AS31">
            <v>51.8600006103516</v>
          </cell>
          <cell r="AT31">
            <v>52.576000213623</v>
          </cell>
          <cell r="AU31">
            <v>53.2589988708496</v>
          </cell>
          <cell r="AV31">
            <v>53.9080009460449</v>
          </cell>
          <cell r="AW31">
            <v>54.5120010375977</v>
          </cell>
          <cell r="AX31">
            <v>55.2729988098145</v>
          </cell>
          <cell r="AY31">
            <v>55.9790000915527</v>
          </cell>
          <cell r="AZ31">
            <v>56.7290000915527</v>
          </cell>
          <cell r="BA31">
            <v>57.4290008544922</v>
          </cell>
          <cell r="BB31">
            <v>58.3139991760254</v>
          </cell>
          <cell r="BC31">
            <v>58.5260009765625</v>
          </cell>
          <cell r="BD31">
            <v>58.8860015869141</v>
          </cell>
          <cell r="BE31">
            <v>59.2639999389648</v>
          </cell>
          <cell r="BF31">
            <v>59.5970001220703</v>
          </cell>
          <cell r="BG31">
            <v>59.9080009460449</v>
          </cell>
          <cell r="BH31">
            <v>60.3089981079102</v>
          </cell>
          <cell r="BI31">
            <v>60.6110000610352</v>
          </cell>
          <cell r="BJ31">
            <v>60.7900009155273</v>
          </cell>
          <cell r="BK31">
            <v>61.4580001831055</v>
          </cell>
          <cell r="BL31">
            <v>61.6710014343262</v>
          </cell>
          <cell r="BM31">
            <v>60.9939994812012</v>
          </cell>
          <cell r="BN31">
            <v>60.7159996032715</v>
          </cell>
        </row>
        <row r="32">
          <cell r="A32" t="str">
            <v>Belize</v>
          </cell>
          <cell r="B32" t="str">
            <v>BLZ</v>
          </cell>
          <cell r="C32" t="str">
            <v>Employment to population ratio, 15+, total (%) (modeled ILO estimate)</v>
          </cell>
          <cell r="D32" t="str">
            <v>SL.EMP.TOTL.SP.ZS</v>
          </cell>
        </row>
        <row r="32">
          <cell r="AJ32">
            <v>50.242000579834</v>
          </cell>
          <cell r="AK32">
            <v>50.5559997558594</v>
          </cell>
          <cell r="AL32">
            <v>50.6459999084473</v>
          </cell>
          <cell r="AM32">
            <v>49.8460006713867</v>
          </cell>
          <cell r="AN32">
            <v>49.9029998779297</v>
          </cell>
          <cell r="AO32">
            <v>49.9519996643066</v>
          </cell>
          <cell r="AP32">
            <v>51.4309997558594</v>
          </cell>
          <cell r="AQ32">
            <v>50.2999992370605</v>
          </cell>
          <cell r="AR32">
            <v>51.6860008239746</v>
          </cell>
          <cell r="AS32">
            <v>53.0810012817383</v>
          </cell>
          <cell r="AT32">
            <v>54.3600006103516</v>
          </cell>
          <cell r="AU32">
            <v>53.9959983825684</v>
          </cell>
          <cell r="AV32">
            <v>54.0909996032715</v>
          </cell>
          <cell r="AW32">
            <v>54.0960006713867</v>
          </cell>
          <cell r="AX32">
            <v>54.1129989624023</v>
          </cell>
          <cell r="AY32">
            <v>55.2519989013672</v>
          </cell>
          <cell r="AZ32">
            <v>56.0060005187988</v>
          </cell>
          <cell r="BA32">
            <v>56.4259986877441</v>
          </cell>
          <cell r="BB32">
            <v>56.5999984741211</v>
          </cell>
          <cell r="BC32">
            <v>56.8209991455078</v>
          </cell>
          <cell r="BD32">
            <v>57.0110015869141</v>
          </cell>
          <cell r="BE32">
            <v>57.2130012512207</v>
          </cell>
          <cell r="BF32">
            <v>57.4000015258789</v>
          </cell>
          <cell r="BG32">
            <v>58.257999420166</v>
          </cell>
          <cell r="BH32">
            <v>59.0289993286133</v>
          </cell>
          <cell r="BI32">
            <v>59.7529983520508</v>
          </cell>
          <cell r="BJ32">
            <v>59.8040008544922</v>
          </cell>
          <cell r="BK32">
            <v>59.7809982299805</v>
          </cell>
          <cell r="BL32">
            <v>59.6790008544922</v>
          </cell>
          <cell r="BM32">
            <v>55.5460014343262</v>
          </cell>
          <cell r="BN32">
            <v>56.5470008850098</v>
          </cell>
        </row>
        <row r="33">
          <cell r="A33" t="str">
            <v>Bermuda</v>
          </cell>
          <cell r="B33" t="str">
            <v>BMU</v>
          </cell>
          <cell r="C33" t="str">
            <v>Employment to population ratio, 15+, total (%) (modeled ILO estimate)</v>
          </cell>
          <cell r="D33" t="str">
            <v>SL.EMP.TOTL.SP.ZS</v>
          </cell>
        </row>
        <row r="34">
          <cell r="A34" t="str">
            <v>Bolivia</v>
          </cell>
          <cell r="B34" t="str">
            <v>BOL</v>
          </cell>
          <cell r="C34" t="str">
            <v>Employment to population ratio, 15+, total (%) (modeled ILO estimate)</v>
          </cell>
          <cell r="D34" t="str">
            <v>SL.EMP.TOTL.SP.ZS</v>
          </cell>
        </row>
        <row r="34">
          <cell r="AJ34">
            <v>67.4499969482422</v>
          </cell>
          <cell r="AK34">
            <v>67.193000793457</v>
          </cell>
          <cell r="AL34">
            <v>67.5169982910156</v>
          </cell>
          <cell r="AM34">
            <v>67.7590026855469</v>
          </cell>
          <cell r="AN34">
            <v>68.2300033569336</v>
          </cell>
          <cell r="AO34">
            <v>68.6630020141602</v>
          </cell>
          <cell r="AP34">
            <v>69.1900024414063</v>
          </cell>
          <cell r="AQ34">
            <v>69.0550003051758</v>
          </cell>
          <cell r="AR34">
            <v>68.7320022583008</v>
          </cell>
          <cell r="AS34">
            <v>68.677001953125</v>
          </cell>
          <cell r="AT34">
            <v>68.995002746582</v>
          </cell>
          <cell r="AU34">
            <v>69.3789978027344</v>
          </cell>
          <cell r="AV34">
            <v>69.734001159668</v>
          </cell>
          <cell r="AW34">
            <v>70.1419982910156</v>
          </cell>
          <cell r="AX34">
            <v>70.4929962158203</v>
          </cell>
          <cell r="AY34">
            <v>70.8470001220703</v>
          </cell>
          <cell r="AZ34">
            <v>69.9779968261719</v>
          </cell>
          <cell r="BA34">
            <v>69.943000793457</v>
          </cell>
          <cell r="BB34">
            <v>69.9779968261719</v>
          </cell>
          <cell r="BC34">
            <v>70.1660003662109</v>
          </cell>
          <cell r="BD34">
            <v>70.3600006103516</v>
          </cell>
          <cell r="BE34">
            <v>67.1999969482422</v>
          </cell>
          <cell r="BF34">
            <v>67.609001159668</v>
          </cell>
          <cell r="BG34">
            <v>69.9280014038086</v>
          </cell>
          <cell r="BH34">
            <v>64.9940032958984</v>
          </cell>
          <cell r="BI34">
            <v>65.0019989013672</v>
          </cell>
          <cell r="BJ34">
            <v>66.125</v>
          </cell>
          <cell r="BK34">
            <v>69.2730026245117</v>
          </cell>
          <cell r="BL34">
            <v>67.9800033569336</v>
          </cell>
          <cell r="BM34">
            <v>59.3660011291504</v>
          </cell>
          <cell r="BN34">
            <v>69.5240020751953</v>
          </cell>
        </row>
        <row r="35">
          <cell r="A35" t="str">
            <v>Brazil</v>
          </cell>
          <cell r="B35" t="str">
            <v>BRA</v>
          </cell>
          <cell r="C35" t="str">
            <v>Employment to population ratio, 15+, total (%) (modeled ILO estimate)</v>
          </cell>
          <cell r="D35" t="str">
            <v>SL.EMP.TOTL.SP.ZS</v>
          </cell>
        </row>
        <row r="35">
          <cell r="AJ35">
            <v>57.3569984436035</v>
          </cell>
          <cell r="AK35">
            <v>57.6669998168945</v>
          </cell>
          <cell r="AL35">
            <v>58.2809982299805</v>
          </cell>
          <cell r="AM35">
            <v>58.568000793457</v>
          </cell>
          <cell r="AN35">
            <v>58.7799987792969</v>
          </cell>
          <cell r="AO35">
            <v>56.7200012207031</v>
          </cell>
          <cell r="AP35">
            <v>56.8979988098145</v>
          </cell>
          <cell r="AQ35">
            <v>56.2709999084473</v>
          </cell>
          <cell r="AR35">
            <v>56.2470016479492</v>
          </cell>
          <cell r="AS35">
            <v>57.1440010070801</v>
          </cell>
          <cell r="AT35">
            <v>57.5989990234375</v>
          </cell>
          <cell r="AU35">
            <v>58.3959999084473</v>
          </cell>
          <cell r="AV35">
            <v>57.951000213623</v>
          </cell>
          <cell r="AW35">
            <v>59.1629981994629</v>
          </cell>
          <cell r="AX35">
            <v>59.4420013427734</v>
          </cell>
          <cell r="AY35">
            <v>59.7070007324219</v>
          </cell>
          <cell r="AZ35">
            <v>59.6339988708496</v>
          </cell>
          <cell r="BA35">
            <v>60.1209983825684</v>
          </cell>
          <cell r="BB35">
            <v>59.5289993286133</v>
          </cell>
          <cell r="BC35">
            <v>59.2669982910156</v>
          </cell>
          <cell r="BD35">
            <v>58.4010009765625</v>
          </cell>
          <cell r="BE35">
            <v>57.9970016479492</v>
          </cell>
          <cell r="BF35">
            <v>57.9980010986328</v>
          </cell>
          <cell r="BG35">
            <v>58.0009994506836</v>
          </cell>
          <cell r="BH35">
            <v>56.9930000305176</v>
          </cell>
          <cell r="BI35">
            <v>54.8699989318848</v>
          </cell>
          <cell r="BJ35">
            <v>54.3650016784668</v>
          </cell>
          <cell r="BK35">
            <v>54.5750007629395</v>
          </cell>
          <cell r="BL35">
            <v>55.140998840332</v>
          </cell>
          <cell r="BM35">
            <v>49.4379997253418</v>
          </cell>
          <cell r="BN35">
            <v>49.9949989318848</v>
          </cell>
        </row>
        <row r="36">
          <cell r="A36" t="str">
            <v>Barbados</v>
          </cell>
          <cell r="B36" t="str">
            <v>BRB</v>
          </cell>
          <cell r="C36" t="str">
            <v>Employment to population ratio, 15+, total (%) (modeled ILO estimate)</v>
          </cell>
          <cell r="D36" t="str">
            <v>SL.EMP.TOTL.SP.ZS</v>
          </cell>
        </row>
        <row r="36">
          <cell r="AJ36">
            <v>50.4140014648438</v>
          </cell>
          <cell r="AK36">
            <v>50.9519996643066</v>
          </cell>
          <cell r="AL36">
            <v>50.4059982299805</v>
          </cell>
          <cell r="AM36">
            <v>51.9650001525879</v>
          </cell>
          <cell r="AN36">
            <v>54.7599983215332</v>
          </cell>
          <cell r="AO36">
            <v>57.1440010070801</v>
          </cell>
          <cell r="AP36">
            <v>57.826000213623</v>
          </cell>
          <cell r="AQ36">
            <v>59.367000579834</v>
          </cell>
          <cell r="AR36">
            <v>60.632999420166</v>
          </cell>
          <cell r="AS36">
            <v>62.2729988098145</v>
          </cell>
          <cell r="AT36">
            <v>62.6990013122559</v>
          </cell>
          <cell r="AU36">
            <v>61.4220008850098</v>
          </cell>
          <cell r="AV36">
            <v>61.632999420166</v>
          </cell>
          <cell r="AW36">
            <v>63.0120010375977</v>
          </cell>
          <cell r="AX36">
            <v>63.2439994812012</v>
          </cell>
          <cell r="AY36">
            <v>61.9449996948242</v>
          </cell>
          <cell r="AZ36">
            <v>62.7760009765625</v>
          </cell>
          <cell r="BA36">
            <v>62.1290016174316</v>
          </cell>
          <cell r="BB36">
            <v>60.2509994506836</v>
          </cell>
          <cell r="BC36">
            <v>59.4799995422363</v>
          </cell>
          <cell r="BD36">
            <v>60.0270004272461</v>
          </cell>
          <cell r="BE36">
            <v>58.5190010070801</v>
          </cell>
          <cell r="BF36">
            <v>59.0050010681152</v>
          </cell>
          <cell r="BG36">
            <v>56.1059989929199</v>
          </cell>
          <cell r="BH36">
            <v>57.6920013427734</v>
          </cell>
          <cell r="BI36">
            <v>60.0410003662109</v>
          </cell>
          <cell r="BJ36">
            <v>58.8209991455078</v>
          </cell>
          <cell r="BK36">
            <v>58.2809982299805</v>
          </cell>
          <cell r="BL36">
            <v>57.0610008239746</v>
          </cell>
          <cell r="BM36">
            <v>53.1800003051758</v>
          </cell>
          <cell r="BN36">
            <v>53.5149993896484</v>
          </cell>
        </row>
        <row r="37">
          <cell r="A37" t="str">
            <v>Brunei Darussalam</v>
          </cell>
          <cell r="B37" t="str">
            <v>BRN</v>
          </cell>
          <cell r="C37" t="str">
            <v>Employment to population ratio, 15+, total (%) (modeled ILO estimate)</v>
          </cell>
          <cell r="D37" t="str">
            <v>SL.EMP.TOTL.SP.ZS</v>
          </cell>
        </row>
        <row r="37">
          <cell r="AJ37">
            <v>62.4879989624023</v>
          </cell>
          <cell r="AK37">
            <v>62.6119995117188</v>
          </cell>
          <cell r="AL37">
            <v>62.8660011291504</v>
          </cell>
          <cell r="AM37">
            <v>62.9599990844727</v>
          </cell>
          <cell r="AN37">
            <v>63.0830001831055</v>
          </cell>
          <cell r="AO37">
            <v>63.273998260498</v>
          </cell>
          <cell r="AP37">
            <v>63.5289993286133</v>
          </cell>
          <cell r="AQ37">
            <v>63.6599998474121</v>
          </cell>
          <cell r="AR37">
            <v>63.7190017700195</v>
          </cell>
          <cell r="AS37">
            <v>63.8709983825684</v>
          </cell>
          <cell r="AT37">
            <v>64.0189971923828</v>
          </cell>
          <cell r="AU37">
            <v>63.7690010070801</v>
          </cell>
          <cell r="AV37">
            <v>63.5769996643066</v>
          </cell>
          <cell r="AW37">
            <v>63.4249992370605</v>
          </cell>
          <cell r="AX37">
            <v>63.2099990844727</v>
          </cell>
          <cell r="AY37">
            <v>62.8740005493164</v>
          </cell>
          <cell r="AZ37">
            <v>62.7799987792969</v>
          </cell>
          <cell r="BA37">
            <v>62.6230010986328</v>
          </cell>
          <cell r="BB37">
            <v>62.4000015258789</v>
          </cell>
          <cell r="BC37">
            <v>62.0480003356934</v>
          </cell>
          <cell r="BD37">
            <v>61.7910003662109</v>
          </cell>
          <cell r="BE37">
            <v>61.25</v>
          </cell>
          <cell r="BF37">
            <v>60.7099990844727</v>
          </cell>
          <cell r="BG37">
            <v>60.0849990844727</v>
          </cell>
          <cell r="BH37">
            <v>58.992000579834</v>
          </cell>
          <cell r="BI37">
            <v>58.0429992675781</v>
          </cell>
          <cell r="BJ37">
            <v>56.8839988708496</v>
          </cell>
          <cell r="BK37">
            <v>59.701000213623</v>
          </cell>
          <cell r="BL37">
            <v>59.9529991149902</v>
          </cell>
          <cell r="BM37">
            <v>58.8969993591309</v>
          </cell>
          <cell r="BN37">
            <v>58.7000007629395</v>
          </cell>
        </row>
        <row r="38">
          <cell r="A38" t="str">
            <v>Bhutan</v>
          </cell>
          <cell r="B38" t="str">
            <v>BTN</v>
          </cell>
          <cell r="C38" t="str">
            <v>Employment to population ratio, 15+, total (%) (modeled ILO estimate)</v>
          </cell>
          <cell r="D38" t="str">
            <v>SL.EMP.TOTL.SP.ZS</v>
          </cell>
        </row>
        <row r="38">
          <cell r="AJ38">
            <v>69.5699996948242</v>
          </cell>
          <cell r="AK38">
            <v>69.3679962158203</v>
          </cell>
          <cell r="AL38">
            <v>69.2160034179688</v>
          </cell>
          <cell r="AM38">
            <v>69.0169982910156</v>
          </cell>
          <cell r="AN38">
            <v>68.8249969482422</v>
          </cell>
          <cell r="AO38">
            <v>68.8209991455078</v>
          </cell>
          <cell r="AP38">
            <v>68.8300018310547</v>
          </cell>
          <cell r="AQ38">
            <v>68.8499984741211</v>
          </cell>
          <cell r="AR38">
            <v>68.8830032348633</v>
          </cell>
          <cell r="AS38">
            <v>68.7929992675781</v>
          </cell>
          <cell r="AT38">
            <v>68.6340026855469</v>
          </cell>
          <cell r="AU38">
            <v>68.7060012817383</v>
          </cell>
          <cell r="AV38">
            <v>68.8359985351563</v>
          </cell>
          <cell r="AW38">
            <v>68.4000015258789</v>
          </cell>
          <cell r="AX38">
            <v>67.9980010986328</v>
          </cell>
          <cell r="AY38">
            <v>67.8679962158203</v>
          </cell>
          <cell r="AZ38">
            <v>67.3560028076172</v>
          </cell>
          <cell r="BA38">
            <v>67.2710037231445</v>
          </cell>
          <cell r="BB38">
            <v>66.9400024414063</v>
          </cell>
          <cell r="BC38">
            <v>65.8870010375977</v>
          </cell>
          <cell r="BD38">
            <v>65.2129974365234</v>
          </cell>
          <cell r="BE38">
            <v>63.0410003662109</v>
          </cell>
          <cell r="BF38">
            <v>63.4259986877441</v>
          </cell>
          <cell r="BG38">
            <v>60.9630012512207</v>
          </cell>
          <cell r="BH38">
            <v>61.5929985046387</v>
          </cell>
          <cell r="BI38">
            <v>61.4129981994629</v>
          </cell>
          <cell r="BJ38">
            <v>61.2820014953613</v>
          </cell>
          <cell r="BK38">
            <v>61.1199989318848</v>
          </cell>
          <cell r="BL38">
            <v>60.8969993591309</v>
          </cell>
          <cell r="BM38">
            <v>57.3160018920898</v>
          </cell>
          <cell r="BN38">
            <v>57.5340003967285</v>
          </cell>
        </row>
        <row r="39">
          <cell r="A39" t="str">
            <v>Botswana</v>
          </cell>
          <cell r="B39" t="str">
            <v>BWA</v>
          </cell>
          <cell r="C39" t="str">
            <v>Employment to population ratio, 15+, total (%) (modeled ILO estimate)</v>
          </cell>
          <cell r="D39" t="str">
            <v>SL.EMP.TOTL.SP.ZS</v>
          </cell>
        </row>
        <row r="39">
          <cell r="AJ39">
            <v>50.8479995727539</v>
          </cell>
          <cell r="AK39">
            <v>49.2719993591309</v>
          </cell>
          <cell r="AL39">
            <v>47.7140007019043</v>
          </cell>
          <cell r="AM39">
            <v>46.1580009460449</v>
          </cell>
          <cell r="AN39">
            <v>45.9169998168945</v>
          </cell>
          <cell r="AO39">
            <v>45.6660003662109</v>
          </cell>
          <cell r="AP39">
            <v>45.7649993896484</v>
          </cell>
          <cell r="AQ39">
            <v>45.7820014953613</v>
          </cell>
          <cell r="AR39">
            <v>47.101001739502</v>
          </cell>
          <cell r="AS39">
            <v>48.3190002441406</v>
          </cell>
          <cell r="AT39">
            <v>46.9830017089844</v>
          </cell>
          <cell r="AU39">
            <v>45.673999786377</v>
          </cell>
          <cell r="AV39">
            <v>44.3079986572266</v>
          </cell>
          <cell r="AW39">
            <v>45.6360015869141</v>
          </cell>
          <cell r="AX39">
            <v>47.0019989013672</v>
          </cell>
          <cell r="AY39">
            <v>48.3860015869141</v>
          </cell>
          <cell r="AZ39">
            <v>49.6549987792969</v>
          </cell>
          <cell r="BA39">
            <v>50.9210014343262</v>
          </cell>
          <cell r="BB39">
            <v>52.1339988708496</v>
          </cell>
          <cell r="BC39">
            <v>48.5690002441406</v>
          </cell>
          <cell r="BD39">
            <v>48.3419990539551</v>
          </cell>
          <cell r="BE39">
            <v>48.1269989013672</v>
          </cell>
          <cell r="BF39">
            <v>47.9599990844727</v>
          </cell>
          <cell r="BG39">
            <v>47.7089996337891</v>
          </cell>
          <cell r="BH39">
            <v>47.4620018005371</v>
          </cell>
          <cell r="BI39">
            <v>47.2859992980957</v>
          </cell>
          <cell r="BJ39">
            <v>47.0620002746582</v>
          </cell>
          <cell r="BK39">
            <v>46.8559989929199</v>
          </cell>
          <cell r="BL39">
            <v>46.6269989013672</v>
          </cell>
          <cell r="BM39">
            <v>45.5830001831055</v>
          </cell>
          <cell r="BN39">
            <v>45.5359992980957</v>
          </cell>
        </row>
        <row r="40">
          <cell r="A40" t="str">
            <v>Central African Republic</v>
          </cell>
          <cell r="B40" t="str">
            <v>CAF</v>
          </cell>
          <cell r="C40" t="str">
            <v>Employment to population ratio, 15+, total (%) (modeled ILO estimate)</v>
          </cell>
          <cell r="D40" t="str">
            <v>SL.EMP.TOTL.SP.ZS</v>
          </cell>
        </row>
        <row r="40">
          <cell r="AJ40">
            <v>67.6279983520508</v>
          </cell>
          <cell r="AK40">
            <v>67.5719985961914</v>
          </cell>
          <cell r="AL40">
            <v>67.5339965820313</v>
          </cell>
          <cell r="AM40">
            <v>67.5100021362305</v>
          </cell>
          <cell r="AN40">
            <v>67.4940032958984</v>
          </cell>
          <cell r="AO40">
            <v>67.4720001220703</v>
          </cell>
          <cell r="AP40">
            <v>67.4560012817383</v>
          </cell>
          <cell r="AQ40">
            <v>67.4850006103516</v>
          </cell>
          <cell r="AR40">
            <v>67.4929962158203</v>
          </cell>
          <cell r="AS40">
            <v>67.5169982910156</v>
          </cell>
          <cell r="AT40">
            <v>67.4879989624023</v>
          </cell>
          <cell r="AU40">
            <v>67.4300003051758</v>
          </cell>
          <cell r="AV40">
            <v>67.4250030517578</v>
          </cell>
          <cell r="AW40">
            <v>67.4929962158203</v>
          </cell>
          <cell r="AX40">
            <v>67.5039978027344</v>
          </cell>
          <cell r="AY40">
            <v>67.5739974975586</v>
          </cell>
          <cell r="AZ40">
            <v>67.6500015258789</v>
          </cell>
          <cell r="BA40">
            <v>67.7770004272461</v>
          </cell>
          <cell r="BB40">
            <v>67.7789993286133</v>
          </cell>
          <cell r="BC40">
            <v>67.6460037231445</v>
          </cell>
          <cell r="BD40">
            <v>67.7630004882813</v>
          </cell>
          <cell r="BE40">
            <v>67.8779983520508</v>
          </cell>
          <cell r="BF40">
            <v>67.947998046875</v>
          </cell>
          <cell r="BG40">
            <v>67.9729995727539</v>
          </cell>
          <cell r="BH40">
            <v>67.9400024414063</v>
          </cell>
          <cell r="BI40">
            <v>67.8529968261719</v>
          </cell>
          <cell r="BJ40">
            <v>67.7880020141602</v>
          </cell>
          <cell r="BK40">
            <v>67.7419967651367</v>
          </cell>
          <cell r="BL40">
            <v>67.6480026245117</v>
          </cell>
          <cell r="BM40">
            <v>66.3889999389648</v>
          </cell>
          <cell r="BN40">
            <v>66.5579986572266</v>
          </cell>
        </row>
        <row r="41">
          <cell r="A41" t="str">
            <v>Canada</v>
          </cell>
          <cell r="B41" t="str">
            <v>CAN</v>
          </cell>
          <cell r="C41" t="str">
            <v>Employment to population ratio, 15+, total (%) (modeled ILO estimate)</v>
          </cell>
          <cell r="D41" t="str">
            <v>SL.EMP.TOTL.SP.ZS</v>
          </cell>
        </row>
        <row r="41">
          <cell r="AJ41">
            <v>59.7089996337891</v>
          </cell>
          <cell r="AK41">
            <v>58.3419990539551</v>
          </cell>
          <cell r="AL41">
            <v>57.9039993286133</v>
          </cell>
          <cell r="AM41">
            <v>58.382999420166</v>
          </cell>
          <cell r="AN41">
            <v>58.6689987182617</v>
          </cell>
          <cell r="AO41">
            <v>58.4490013122559</v>
          </cell>
          <cell r="AP41">
            <v>58.9669990539551</v>
          </cell>
          <cell r="AQ41">
            <v>59.7369995117188</v>
          </cell>
          <cell r="AR41">
            <v>60.5629997253418</v>
          </cell>
          <cell r="AS41">
            <v>61.2690010070801</v>
          </cell>
          <cell r="AT41">
            <v>61.1510009765625</v>
          </cell>
          <cell r="AU41">
            <v>61.7389984130859</v>
          </cell>
          <cell r="AV41">
            <v>62.4459991455078</v>
          </cell>
          <cell r="AW41">
            <v>62.6370010375977</v>
          </cell>
          <cell r="AX41">
            <v>62.601001739502</v>
          </cell>
          <cell r="AY41">
            <v>62.7840003967285</v>
          </cell>
          <cell r="AZ41">
            <v>63.367000579834</v>
          </cell>
          <cell r="BA41">
            <v>63.4119987487793</v>
          </cell>
          <cell r="BB41">
            <v>61.4949989318848</v>
          </cell>
          <cell r="BC41">
            <v>61.5169982910156</v>
          </cell>
          <cell r="BD41">
            <v>61.7000007629395</v>
          </cell>
          <cell r="BE41">
            <v>61.6520004272461</v>
          </cell>
          <cell r="BF41">
            <v>61.7610015869141</v>
          </cell>
          <cell r="BG41">
            <v>61.4300003051758</v>
          </cell>
          <cell r="BH41">
            <v>61.2900009155273</v>
          </cell>
          <cell r="BI41">
            <v>61.1100006103516</v>
          </cell>
          <cell r="BJ41">
            <v>61.5909996032715</v>
          </cell>
          <cell r="BK41">
            <v>61.5970001220703</v>
          </cell>
          <cell r="BL41">
            <v>61.9910011291504</v>
          </cell>
          <cell r="BM41">
            <v>57.9640007019043</v>
          </cell>
          <cell r="BN41">
            <v>60.3160018920898</v>
          </cell>
        </row>
        <row r="42">
          <cell r="A42" t="str">
            <v>Central Europe and the Baltics</v>
          </cell>
          <cell r="B42" t="str">
            <v>CEB</v>
          </cell>
          <cell r="C42" t="str">
            <v>Employment to population ratio, 15+, total (%) (modeled ILO estimate)</v>
          </cell>
          <cell r="D42" t="str">
            <v>SL.EMP.TOTL.SP.ZS</v>
          </cell>
        </row>
        <row r="42">
          <cell r="AJ42">
            <v>56.2376229178453</v>
          </cell>
          <cell r="AK42">
            <v>55.6743934755177</v>
          </cell>
          <cell r="AL42">
            <v>54.1238435698548</v>
          </cell>
          <cell r="AM42">
            <v>53.4538319101006</v>
          </cell>
          <cell r="AN42">
            <v>53.0506260818308</v>
          </cell>
          <cell r="AO42">
            <v>52.5750252410149</v>
          </cell>
          <cell r="AP42">
            <v>53.0367920346509</v>
          </cell>
          <cell r="AQ42">
            <v>52.7930450234619</v>
          </cell>
          <cell r="AR42">
            <v>51.6895561763381</v>
          </cell>
          <cell r="AS42">
            <v>50.3615735679773</v>
          </cell>
          <cell r="AT42">
            <v>49.6574660442783</v>
          </cell>
          <cell r="AU42">
            <v>48.03050166392</v>
          </cell>
          <cell r="AV42">
            <v>47.8288437683326</v>
          </cell>
          <cell r="AW42">
            <v>47.6975694095171</v>
          </cell>
          <cell r="AX42">
            <v>47.981592878575</v>
          </cell>
          <cell r="AY42">
            <v>49.0782845135046</v>
          </cell>
          <cell r="AZ42">
            <v>50.3775899895423</v>
          </cell>
          <cell r="BA42">
            <v>51.2456214066351</v>
          </cell>
          <cell r="BB42">
            <v>50.3606957900278</v>
          </cell>
          <cell r="BC42">
            <v>49.79563993814</v>
          </cell>
          <cell r="BD42">
            <v>49.7169012437086</v>
          </cell>
          <cell r="BE42">
            <v>49.9891274955974</v>
          </cell>
          <cell r="BF42">
            <v>50.0954018306184</v>
          </cell>
          <cell r="BG42">
            <v>51.1048350504928</v>
          </cell>
          <cell r="BH42">
            <v>51.8090639898488</v>
          </cell>
          <cell r="BI42">
            <v>52.5152302375227</v>
          </cell>
          <cell r="BJ42">
            <v>53.7630868789608</v>
          </cell>
          <cell r="BK42">
            <v>54.3898322444082</v>
          </cell>
          <cell r="BL42">
            <v>54.7624159110419</v>
          </cell>
          <cell r="BM42">
            <v>54.2109539034415</v>
          </cell>
          <cell r="BN42">
            <v>54.2297366848041</v>
          </cell>
        </row>
        <row r="43">
          <cell r="A43" t="str">
            <v>Switzerland</v>
          </cell>
          <cell r="B43" t="str">
            <v>CHE</v>
          </cell>
          <cell r="C43" t="str">
            <v>Employment to population ratio, 15+, total (%) (modeled ILO estimate)</v>
          </cell>
          <cell r="D43" t="str">
            <v>SL.EMP.TOTL.SP.ZS</v>
          </cell>
        </row>
        <row r="43">
          <cell r="AJ43">
            <v>67.2119979858398</v>
          </cell>
          <cell r="AK43">
            <v>66.3710021972656</v>
          </cell>
          <cell r="AL43">
            <v>65.681999206543</v>
          </cell>
          <cell r="AM43">
            <v>64.7369995117188</v>
          </cell>
          <cell r="AN43">
            <v>64.8170013427734</v>
          </cell>
          <cell r="AO43">
            <v>65.1399993896484</v>
          </cell>
          <cell r="AP43">
            <v>64.5879974365234</v>
          </cell>
          <cell r="AQ43">
            <v>65.5419998168945</v>
          </cell>
          <cell r="AR43">
            <v>65.7220001220703</v>
          </cell>
          <cell r="AS43">
            <v>65.5709991455078</v>
          </cell>
          <cell r="AT43">
            <v>66.1119995117188</v>
          </cell>
          <cell r="AU43">
            <v>65.7429962158203</v>
          </cell>
          <cell r="AV43">
            <v>65.0550003051758</v>
          </cell>
          <cell r="AW43">
            <v>64.3639984130859</v>
          </cell>
          <cell r="AX43">
            <v>64.0059967041016</v>
          </cell>
          <cell r="AY43">
            <v>64.6559982299805</v>
          </cell>
          <cell r="AZ43">
            <v>65.1620025634766</v>
          </cell>
          <cell r="BA43">
            <v>65.9059982299805</v>
          </cell>
          <cell r="BB43">
            <v>65.4290008544922</v>
          </cell>
          <cell r="BC43">
            <v>63.7840003967285</v>
          </cell>
          <cell r="BD43">
            <v>64.4820022583008</v>
          </cell>
          <cell r="BE43">
            <v>64.495002746582</v>
          </cell>
          <cell r="BF43">
            <v>64.3320007324219</v>
          </cell>
          <cell r="BG43">
            <v>64.629997253418</v>
          </cell>
          <cell r="BH43">
            <v>64.8789978027344</v>
          </cell>
          <cell r="BI43">
            <v>65.1959991455078</v>
          </cell>
          <cell r="BJ43">
            <v>65.1549987792969</v>
          </cell>
          <cell r="BK43">
            <v>65.254997253418</v>
          </cell>
          <cell r="BL43">
            <v>65.2350006103516</v>
          </cell>
          <cell r="BM43">
            <v>64.5989990234375</v>
          </cell>
          <cell r="BN43">
            <v>63.5719985961914</v>
          </cell>
        </row>
        <row r="44">
          <cell r="A44" t="str">
            <v>Channel Islands</v>
          </cell>
          <cell r="B44" t="str">
            <v>CHI</v>
          </cell>
          <cell r="C44" t="str">
            <v>Employment to population ratio, 15+, total (%) (modeled ILO estimate)</v>
          </cell>
          <cell r="D44" t="str">
            <v>SL.EMP.TOTL.SP.ZS</v>
          </cell>
        </row>
        <row r="44">
          <cell r="AJ44">
            <v>54.2830009460449</v>
          </cell>
          <cell r="AK44">
            <v>53.9449996948242</v>
          </cell>
          <cell r="AL44">
            <v>53.2360000610352</v>
          </cell>
          <cell r="AM44">
            <v>53.0830001831055</v>
          </cell>
          <cell r="AN44">
            <v>53.4150009155273</v>
          </cell>
          <cell r="AO44">
            <v>53.5940017700195</v>
          </cell>
          <cell r="AP44">
            <v>53.7610015869141</v>
          </cell>
          <cell r="AQ44">
            <v>54.1590003967285</v>
          </cell>
          <cell r="AR44">
            <v>54.5060005187988</v>
          </cell>
          <cell r="AS44">
            <v>54.8120002746582</v>
          </cell>
          <cell r="AT44">
            <v>55.7859992980957</v>
          </cell>
          <cell r="AU44">
            <v>55.9500007629395</v>
          </cell>
          <cell r="AV44">
            <v>56.064998626709</v>
          </cell>
          <cell r="AW44">
            <v>55.7910003662109</v>
          </cell>
          <cell r="AX44">
            <v>55.7859992980957</v>
          </cell>
          <cell r="AY44">
            <v>55.7430000305176</v>
          </cell>
          <cell r="AZ44">
            <v>55.8479995727539</v>
          </cell>
          <cell r="BA44">
            <v>56.2789993286133</v>
          </cell>
          <cell r="BB44">
            <v>55.6559982299805</v>
          </cell>
          <cell r="BC44">
            <v>55.056999206543</v>
          </cell>
          <cell r="BD44">
            <v>54.8419990539551</v>
          </cell>
          <cell r="BE44">
            <v>54.4360008239746</v>
          </cell>
          <cell r="BF44">
            <v>54.1349983215332</v>
          </cell>
          <cell r="BG44">
            <v>54.3240013122559</v>
          </cell>
          <cell r="BH44">
            <v>54.6699981689453</v>
          </cell>
          <cell r="BI44">
            <v>55.076000213623</v>
          </cell>
          <cell r="BJ44">
            <v>55.5330009460449</v>
          </cell>
          <cell r="BK44">
            <v>55.9720001220703</v>
          </cell>
          <cell r="BL44">
            <v>56.1370010375977</v>
          </cell>
          <cell r="BM44">
            <v>54.8470001220703</v>
          </cell>
          <cell r="BN44">
            <v>54.9420013427734</v>
          </cell>
        </row>
        <row r="45">
          <cell r="A45" t="str">
            <v>Chile</v>
          </cell>
          <cell r="B45" t="str">
            <v>CHL</v>
          </cell>
          <cell r="C45" t="str">
            <v>Employment to population ratio, 15+, total (%) (modeled ILO estimate)</v>
          </cell>
          <cell r="D45" t="str">
            <v>SL.EMP.TOTL.SP.ZS</v>
          </cell>
        </row>
        <row r="45">
          <cell r="AJ45">
            <v>50.435001373291</v>
          </cell>
          <cell r="AK45">
            <v>51.9029998779297</v>
          </cell>
          <cell r="AL45">
            <v>52.3569984436035</v>
          </cell>
          <cell r="AM45">
            <v>51.9669990539551</v>
          </cell>
          <cell r="AN45">
            <v>53.3969993591309</v>
          </cell>
          <cell r="AO45">
            <v>52.4339981079102</v>
          </cell>
          <cell r="AP45">
            <v>52.5769996643066</v>
          </cell>
          <cell r="AQ45">
            <v>52.6020011901855</v>
          </cell>
          <cell r="AR45">
            <v>50.3279991149902</v>
          </cell>
          <cell r="AS45">
            <v>50.0449981689453</v>
          </cell>
          <cell r="AT45">
            <v>49.2939987182617</v>
          </cell>
          <cell r="AU45">
            <v>48.9659996032715</v>
          </cell>
          <cell r="AV45">
            <v>49.6539993286133</v>
          </cell>
          <cell r="AW45">
            <v>49.7709999084473</v>
          </cell>
          <cell r="AX45">
            <v>50.5340003967285</v>
          </cell>
          <cell r="AY45">
            <v>51.7490005493164</v>
          </cell>
          <cell r="AZ45">
            <v>52.5149993896484</v>
          </cell>
          <cell r="BA45">
            <v>53.1110000610352</v>
          </cell>
          <cell r="BB45">
            <v>51.7509994506836</v>
          </cell>
          <cell r="BC45">
            <v>53.7120018005371</v>
          </cell>
          <cell r="BD45">
            <v>55.5499992370605</v>
          </cell>
          <cell r="BE45">
            <v>55.7150001525879</v>
          </cell>
          <cell r="BF45">
            <v>56.0209999084473</v>
          </cell>
          <cell r="BG45">
            <v>55.976001739502</v>
          </cell>
          <cell r="BH45">
            <v>55.9539985656738</v>
          </cell>
          <cell r="BI45">
            <v>55.6020011901855</v>
          </cell>
          <cell r="BJ45">
            <v>55.7220001220703</v>
          </cell>
          <cell r="BK45">
            <v>55.5139999389648</v>
          </cell>
          <cell r="BL45">
            <v>55.2369995117188</v>
          </cell>
          <cell r="BM45">
            <v>49.117000579834</v>
          </cell>
          <cell r="BN45">
            <v>49.6479988098145</v>
          </cell>
        </row>
        <row r="46">
          <cell r="A46" t="str">
            <v>China</v>
          </cell>
          <cell r="B46" t="str">
            <v>CHN</v>
          </cell>
          <cell r="C46" t="str">
            <v>Employment to population ratio, 15+, total (%) (modeled ILO estimate)</v>
          </cell>
          <cell r="D46" t="str">
            <v>SL.EMP.TOTL.SP.ZS</v>
          </cell>
        </row>
        <row r="46">
          <cell r="AJ46">
            <v>77.0719985961914</v>
          </cell>
          <cell r="AK46">
            <v>76.8489990234375</v>
          </cell>
          <cell r="AL46">
            <v>76.3730010986328</v>
          </cell>
          <cell r="AM46">
            <v>75.9820022583008</v>
          </cell>
          <cell r="AN46">
            <v>75.677001953125</v>
          </cell>
          <cell r="AO46">
            <v>75.3550033569336</v>
          </cell>
          <cell r="AP46">
            <v>75.0390014648438</v>
          </cell>
          <cell r="AQ46">
            <v>74.8000030517578</v>
          </cell>
          <cell r="AR46">
            <v>74.5589981079102</v>
          </cell>
          <cell r="AS46">
            <v>74.3160018920898</v>
          </cell>
          <cell r="AT46">
            <v>73.375</v>
          </cell>
          <cell r="AU46">
            <v>72.5070037841797</v>
          </cell>
          <cell r="AV46">
            <v>71.7099990844727</v>
          </cell>
          <cell r="AW46">
            <v>71.2300033569336</v>
          </cell>
          <cell r="AX46">
            <v>70.6520004272461</v>
          </cell>
          <cell r="AY46">
            <v>70.1539993286133</v>
          </cell>
          <cell r="AZ46">
            <v>69.6399993896484</v>
          </cell>
          <cell r="BA46">
            <v>68.8860015869141</v>
          </cell>
          <cell r="BB46">
            <v>68.2050018310547</v>
          </cell>
          <cell r="BC46">
            <v>67.7460021972656</v>
          </cell>
          <cell r="BD46">
            <v>67.8359985351563</v>
          </cell>
          <cell r="BE46">
            <v>67.5839996337891</v>
          </cell>
          <cell r="BF46">
            <v>67.3399963378906</v>
          </cell>
          <cell r="BG46">
            <v>67.2119979858398</v>
          </cell>
          <cell r="BH46">
            <v>67.0739974975586</v>
          </cell>
          <cell r="BI46">
            <v>66.9150009155273</v>
          </cell>
          <cell r="BJ46">
            <v>66.6529998779297</v>
          </cell>
          <cell r="BK46">
            <v>66.4300003051758</v>
          </cell>
          <cell r="BL46">
            <v>66.0149993896484</v>
          </cell>
          <cell r="BM46">
            <v>64.8369979858398</v>
          </cell>
          <cell r="BN46">
            <v>64.7789993286133</v>
          </cell>
        </row>
        <row r="47">
          <cell r="A47" t="str">
            <v>Cote d'Ivoire</v>
          </cell>
          <cell r="B47" t="str">
            <v>CIV</v>
          </cell>
          <cell r="C47" t="str">
            <v>Employment to population ratio, 15+, total (%) (modeled ILO estimate)</v>
          </cell>
          <cell r="D47" t="str">
            <v>SL.EMP.TOTL.SP.ZS</v>
          </cell>
        </row>
        <row r="47">
          <cell r="AJ47">
            <v>61.1720008850098</v>
          </cell>
          <cell r="AK47">
            <v>61.064998626709</v>
          </cell>
          <cell r="AL47">
            <v>61.5540008544922</v>
          </cell>
          <cell r="AM47">
            <v>62.0390014648438</v>
          </cell>
          <cell r="AN47">
            <v>62.5379981994629</v>
          </cell>
          <cell r="AO47">
            <v>62.5379981994629</v>
          </cell>
          <cell r="AP47">
            <v>62.5130004882813</v>
          </cell>
          <cell r="AQ47">
            <v>62.4980010986328</v>
          </cell>
          <cell r="AR47">
            <v>61.9029998779297</v>
          </cell>
          <cell r="AS47">
            <v>61.3050003051758</v>
          </cell>
          <cell r="AT47">
            <v>60.7270011901855</v>
          </cell>
          <cell r="AU47">
            <v>60.132999420166</v>
          </cell>
          <cell r="AV47">
            <v>59.5460014343262</v>
          </cell>
          <cell r="AW47">
            <v>58.9690017700195</v>
          </cell>
          <cell r="AX47">
            <v>58.3819999694824</v>
          </cell>
          <cell r="AY47">
            <v>57.7919998168945</v>
          </cell>
          <cell r="AZ47">
            <v>57.2029991149902</v>
          </cell>
          <cell r="BA47">
            <v>56.617000579834</v>
          </cell>
          <cell r="BB47">
            <v>56.0299987792969</v>
          </cell>
          <cell r="BC47">
            <v>55.4329986572266</v>
          </cell>
          <cell r="BD47">
            <v>54.8089981079102</v>
          </cell>
          <cell r="BE47">
            <v>54.2999992370605</v>
          </cell>
          <cell r="BF47">
            <v>55.5690002441406</v>
          </cell>
          <cell r="BG47">
            <v>55.4140014648438</v>
          </cell>
          <cell r="BH47">
            <v>55.2540016174316</v>
          </cell>
          <cell r="BI47">
            <v>55.0849990844727</v>
          </cell>
          <cell r="BJ47">
            <v>54.2270011901855</v>
          </cell>
          <cell r="BK47">
            <v>54.1559982299805</v>
          </cell>
          <cell r="BL47">
            <v>54.0870018005371</v>
          </cell>
          <cell r="BM47">
            <v>53.4790000915527</v>
          </cell>
          <cell r="BN47">
            <v>53.5740013122559</v>
          </cell>
        </row>
        <row r="48">
          <cell r="A48" t="str">
            <v>Cameroon</v>
          </cell>
          <cell r="B48" t="str">
            <v>CMR</v>
          </cell>
          <cell r="C48" t="str">
            <v>Employment to population ratio, 15+, total (%) (modeled ILO estimate)</v>
          </cell>
          <cell r="D48" t="str">
            <v>SL.EMP.TOTL.SP.ZS</v>
          </cell>
        </row>
        <row r="48">
          <cell r="AJ48">
            <v>77.0439987182617</v>
          </cell>
          <cell r="AK48">
            <v>76.9520034790039</v>
          </cell>
          <cell r="AL48">
            <v>76.7919998168945</v>
          </cell>
          <cell r="AM48">
            <v>76.7600021362305</v>
          </cell>
          <cell r="AN48">
            <v>76.6279983520508</v>
          </cell>
          <cell r="AO48">
            <v>76.4990005493164</v>
          </cell>
          <cell r="AP48">
            <v>76.5719985961914</v>
          </cell>
          <cell r="AQ48">
            <v>76.6190032958984</v>
          </cell>
          <cell r="AR48">
            <v>76.6660003662109</v>
          </cell>
          <cell r="AS48">
            <v>76.7070007324219</v>
          </cell>
          <cell r="AT48">
            <v>76.7850036621094</v>
          </cell>
          <cell r="AU48">
            <v>77.3840026855469</v>
          </cell>
          <cell r="AV48">
            <v>77.9889984130859</v>
          </cell>
          <cell r="AW48">
            <v>78.6070022583008</v>
          </cell>
          <cell r="AX48">
            <v>79.1869964599609</v>
          </cell>
          <cell r="AY48">
            <v>79.7289962768555</v>
          </cell>
          <cell r="AZ48">
            <v>80.265998840332</v>
          </cell>
          <cell r="BA48">
            <v>78.0289993286133</v>
          </cell>
          <cell r="BB48">
            <v>75.6350021362305</v>
          </cell>
          <cell r="BC48">
            <v>73.0970001220703</v>
          </cell>
          <cell r="BD48">
            <v>73.1989974975586</v>
          </cell>
          <cell r="BE48">
            <v>73.2969970703125</v>
          </cell>
          <cell r="BF48">
            <v>73.3939971923828</v>
          </cell>
          <cell r="BG48">
            <v>73.484001159668</v>
          </cell>
          <cell r="BH48">
            <v>73.4410018920898</v>
          </cell>
          <cell r="BI48">
            <v>73.3949966430664</v>
          </cell>
          <cell r="BJ48">
            <v>73.3420028686523</v>
          </cell>
          <cell r="BK48">
            <v>73.2880020141602</v>
          </cell>
          <cell r="BL48">
            <v>73.2249984741211</v>
          </cell>
          <cell r="BM48">
            <v>72.3789978027344</v>
          </cell>
          <cell r="BN48">
            <v>72.5059967041016</v>
          </cell>
        </row>
        <row r="49">
          <cell r="A49" t="str">
            <v>Congo, Dem. Rep.</v>
          </cell>
          <cell r="B49" t="str">
            <v>COD</v>
          </cell>
          <cell r="C49" t="str">
            <v>Employment to population ratio, 15+, total (%) (modeled ILO estimate)</v>
          </cell>
          <cell r="D49" t="str">
            <v>SL.EMP.TOTL.SP.ZS</v>
          </cell>
        </row>
        <row r="49">
          <cell r="AJ49">
            <v>70.2509994506836</v>
          </cell>
          <cell r="AK49">
            <v>70.2770004272461</v>
          </cell>
          <cell r="AL49">
            <v>70.2939987182617</v>
          </cell>
          <cell r="AM49">
            <v>70.3219985961914</v>
          </cell>
          <cell r="AN49">
            <v>70.3199996948242</v>
          </cell>
          <cell r="AO49">
            <v>70.3509979248047</v>
          </cell>
          <cell r="AP49">
            <v>70.359001159668</v>
          </cell>
          <cell r="AQ49">
            <v>70.3669967651367</v>
          </cell>
          <cell r="AR49">
            <v>70.3539962768555</v>
          </cell>
          <cell r="AS49">
            <v>70.3430023193359</v>
          </cell>
          <cell r="AT49">
            <v>70.3779983520508</v>
          </cell>
          <cell r="AU49">
            <v>70.4059982299805</v>
          </cell>
          <cell r="AV49">
            <v>70.4250030517578</v>
          </cell>
          <cell r="AW49">
            <v>70.4380035400391</v>
          </cell>
          <cell r="AX49">
            <v>70.443000793457</v>
          </cell>
          <cell r="AY49">
            <v>69.4240036010742</v>
          </cell>
          <cell r="AZ49">
            <v>68.3939971923828</v>
          </cell>
          <cell r="BA49">
            <v>67.3509979248047</v>
          </cell>
          <cell r="BB49">
            <v>66.2870025634766</v>
          </cell>
          <cell r="BC49">
            <v>65.2300033569336</v>
          </cell>
          <cell r="BD49">
            <v>64.1520004272461</v>
          </cell>
          <cell r="BE49">
            <v>63.064998626709</v>
          </cell>
          <cell r="BF49">
            <v>63.0839996337891</v>
          </cell>
          <cell r="BG49">
            <v>63.0919990539551</v>
          </cell>
          <cell r="BH49">
            <v>63.0810012817383</v>
          </cell>
          <cell r="BI49">
            <v>63.0740013122559</v>
          </cell>
          <cell r="BJ49">
            <v>63.068000793457</v>
          </cell>
          <cell r="BK49">
            <v>63.0509986877441</v>
          </cell>
          <cell r="BL49">
            <v>63.0139999389648</v>
          </cell>
          <cell r="BM49">
            <v>61.4020004272461</v>
          </cell>
          <cell r="BN49">
            <v>61.5660018920898</v>
          </cell>
        </row>
        <row r="50">
          <cell r="A50" t="str">
            <v>Congo, Rep.</v>
          </cell>
          <cell r="B50" t="str">
            <v>COG</v>
          </cell>
          <cell r="C50" t="str">
            <v>Employment to population ratio, 15+, total (%) (modeled ILO estimate)</v>
          </cell>
          <cell r="D50" t="str">
            <v>SL.EMP.TOTL.SP.ZS</v>
          </cell>
        </row>
        <row r="50">
          <cell r="AJ50">
            <v>54.7970008850098</v>
          </cell>
          <cell r="AK50">
            <v>54.7470016479492</v>
          </cell>
          <cell r="AL50">
            <v>54.6730003356934</v>
          </cell>
          <cell r="AM50">
            <v>54.5970001220703</v>
          </cell>
          <cell r="AN50">
            <v>54.6030006408691</v>
          </cell>
          <cell r="AO50">
            <v>54.5670013427734</v>
          </cell>
          <cell r="AP50">
            <v>54.5060005187988</v>
          </cell>
          <cell r="AQ50">
            <v>54.5009994506836</v>
          </cell>
          <cell r="AR50">
            <v>54.439998626709</v>
          </cell>
          <cell r="AS50">
            <v>54.4720001220703</v>
          </cell>
          <cell r="AT50">
            <v>54.4490013122559</v>
          </cell>
          <cell r="AU50">
            <v>54.4480018615723</v>
          </cell>
          <cell r="AV50">
            <v>54.423999786377</v>
          </cell>
          <cell r="AW50">
            <v>54.439998626709</v>
          </cell>
          <cell r="AX50">
            <v>54.4720001220703</v>
          </cell>
          <cell r="AY50">
            <v>54.4210014343262</v>
          </cell>
          <cell r="AZ50">
            <v>54.2949981689453</v>
          </cell>
          <cell r="BA50">
            <v>54.3230018615723</v>
          </cell>
          <cell r="BB50">
            <v>54.306999206543</v>
          </cell>
          <cell r="BC50">
            <v>54.2480010986328</v>
          </cell>
          <cell r="BD50">
            <v>54.2109985351563</v>
          </cell>
          <cell r="BE50">
            <v>54.2470016479492</v>
          </cell>
          <cell r="BF50">
            <v>54.1710014343262</v>
          </cell>
          <cell r="BG50">
            <v>54.1860008239746</v>
          </cell>
          <cell r="BH50">
            <v>54.0940017700195</v>
          </cell>
          <cell r="BI50">
            <v>54.0019989013672</v>
          </cell>
          <cell r="BJ50">
            <v>53.976001739502</v>
          </cell>
          <cell r="BK50">
            <v>53.9020004272461</v>
          </cell>
          <cell r="BL50">
            <v>53.8499984741211</v>
          </cell>
          <cell r="BM50">
            <v>50.7039985656738</v>
          </cell>
          <cell r="BN50">
            <v>51.0620002746582</v>
          </cell>
        </row>
        <row r="51">
          <cell r="A51" t="str">
            <v>Colombia</v>
          </cell>
          <cell r="B51" t="str">
            <v>COL</v>
          </cell>
          <cell r="C51" t="str">
            <v>Employment to population ratio, 15+, total (%) (modeled ILO estimate)</v>
          </cell>
          <cell r="D51" t="str">
            <v>SL.EMP.TOTL.SP.ZS</v>
          </cell>
        </row>
        <row r="51">
          <cell r="AJ51">
            <v>59.9679985046387</v>
          </cell>
          <cell r="AK51">
            <v>60.6189994812012</v>
          </cell>
          <cell r="AL51">
            <v>62.0460014343262</v>
          </cell>
          <cell r="AM51">
            <v>62.1129989624023</v>
          </cell>
          <cell r="AN51">
            <v>62.1100006103516</v>
          </cell>
          <cell r="AO51">
            <v>60.0309982299805</v>
          </cell>
          <cell r="AP51">
            <v>59.9589996337891</v>
          </cell>
          <cell r="AQ51">
            <v>57.9070014953613</v>
          </cell>
          <cell r="AR51">
            <v>53.9539985656738</v>
          </cell>
          <cell r="AS51">
            <v>53.7519989013672</v>
          </cell>
          <cell r="AT51">
            <v>57.4669990539551</v>
          </cell>
          <cell r="AU51">
            <v>56.9560012817383</v>
          </cell>
          <cell r="AV51">
            <v>58.523998260498</v>
          </cell>
          <cell r="AW51">
            <v>57.5390014648438</v>
          </cell>
          <cell r="AX51">
            <v>58.1129989624023</v>
          </cell>
          <cell r="AY51">
            <v>57.6790008544922</v>
          </cell>
          <cell r="AZ51">
            <v>56.7309989929199</v>
          </cell>
          <cell r="BA51">
            <v>57</v>
          </cell>
          <cell r="BB51">
            <v>59.0449981689453</v>
          </cell>
          <cell r="BC51">
            <v>60.3199996948242</v>
          </cell>
          <cell r="BD51">
            <v>61.5480003356934</v>
          </cell>
          <cell r="BE51">
            <v>62.648998260498</v>
          </cell>
          <cell r="BF51">
            <v>62.7830009460449</v>
          </cell>
          <cell r="BG51">
            <v>63.2239990234375</v>
          </cell>
          <cell r="BH51">
            <v>63.7130012512207</v>
          </cell>
          <cell r="BI51">
            <v>63.068000793457</v>
          </cell>
          <cell r="BJ51">
            <v>62.7789993286133</v>
          </cell>
          <cell r="BK51">
            <v>62.1599998474121</v>
          </cell>
          <cell r="BL51">
            <v>60.7589988708496</v>
          </cell>
          <cell r="BM51">
            <v>53.2700004577637</v>
          </cell>
          <cell r="BN51">
            <v>55.4329986572266</v>
          </cell>
        </row>
        <row r="52">
          <cell r="A52" t="str">
            <v>Comoros</v>
          </cell>
          <cell r="B52" t="str">
            <v>COM</v>
          </cell>
          <cell r="C52" t="str">
            <v>Employment to population ratio, 15+, total (%) (modeled ILO estimate)</v>
          </cell>
          <cell r="D52" t="str">
            <v>SL.EMP.TOTL.SP.ZS</v>
          </cell>
        </row>
        <row r="52">
          <cell r="AJ52">
            <v>40.1389999389648</v>
          </cell>
          <cell r="AK52">
            <v>40.1790008544922</v>
          </cell>
          <cell r="AL52">
            <v>40.1559982299805</v>
          </cell>
          <cell r="AM52">
            <v>40.1100006103516</v>
          </cell>
          <cell r="AN52">
            <v>40.0929985046387</v>
          </cell>
          <cell r="AO52">
            <v>40.0390014648438</v>
          </cell>
          <cell r="AP52">
            <v>39.9990005493164</v>
          </cell>
          <cell r="AQ52">
            <v>39.9300003051758</v>
          </cell>
          <cell r="AR52">
            <v>39.8600006103516</v>
          </cell>
          <cell r="AS52">
            <v>39.7999992370605</v>
          </cell>
          <cell r="AT52">
            <v>39.7159996032715</v>
          </cell>
          <cell r="AU52">
            <v>39.6430015563965</v>
          </cell>
          <cell r="AV52">
            <v>39.564998626709</v>
          </cell>
          <cell r="AW52">
            <v>39.4889984130859</v>
          </cell>
          <cell r="AX52">
            <v>39.6360015869141</v>
          </cell>
          <cell r="AY52">
            <v>39.7779998779297</v>
          </cell>
          <cell r="AZ52">
            <v>39.9140014648438</v>
          </cell>
          <cell r="BA52">
            <v>40.0629997253418</v>
          </cell>
          <cell r="BB52">
            <v>40.1980018615723</v>
          </cell>
          <cell r="BC52">
            <v>40.3349990844727</v>
          </cell>
          <cell r="BD52">
            <v>40.4700012207031</v>
          </cell>
          <cell r="BE52">
            <v>40.5979995727539</v>
          </cell>
          <cell r="BF52">
            <v>40.7330017089844</v>
          </cell>
          <cell r="BG52">
            <v>40.8499984741211</v>
          </cell>
          <cell r="BH52">
            <v>40.7960014343262</v>
          </cell>
          <cell r="BI52">
            <v>40.765998840332</v>
          </cell>
          <cell r="BJ52">
            <v>40.7179985046387</v>
          </cell>
          <cell r="BK52">
            <v>40.6570014953613</v>
          </cell>
          <cell r="BL52">
            <v>40.5870018005371</v>
          </cell>
          <cell r="BM52">
            <v>39.1879997253418</v>
          </cell>
          <cell r="BN52">
            <v>39.2639999389648</v>
          </cell>
        </row>
        <row r="53">
          <cell r="A53" t="str">
            <v>Cabo Verde</v>
          </cell>
          <cell r="B53" t="str">
            <v>CPV</v>
          </cell>
          <cell r="C53" t="str">
            <v>Employment to population ratio, 15+, total (%) (modeled ILO estimate)</v>
          </cell>
          <cell r="D53" t="str">
            <v>SL.EMP.TOTL.SP.ZS</v>
          </cell>
        </row>
        <row r="53">
          <cell r="AJ53">
            <v>53.8930015563965</v>
          </cell>
          <cell r="AK53">
            <v>53.9140014648438</v>
          </cell>
          <cell r="AL53">
            <v>53.8969993591309</v>
          </cell>
          <cell r="AM53">
            <v>53.9049987792969</v>
          </cell>
          <cell r="AN53">
            <v>53.8520011901855</v>
          </cell>
          <cell r="AO53">
            <v>53.7599983215332</v>
          </cell>
          <cell r="AP53">
            <v>53.6529998779297</v>
          </cell>
          <cell r="AQ53">
            <v>53.5250015258789</v>
          </cell>
          <cell r="AR53">
            <v>53.367000579834</v>
          </cell>
          <cell r="AS53">
            <v>53.1990013122559</v>
          </cell>
          <cell r="AT53">
            <v>53.0099983215332</v>
          </cell>
          <cell r="AU53">
            <v>52.8470001220703</v>
          </cell>
          <cell r="AV53">
            <v>52.6640014648438</v>
          </cell>
          <cell r="AW53">
            <v>52.507999420166</v>
          </cell>
          <cell r="AX53">
            <v>52.3429985046387</v>
          </cell>
          <cell r="AY53">
            <v>52.3349990844727</v>
          </cell>
          <cell r="AZ53">
            <v>52.3639984130859</v>
          </cell>
          <cell r="BA53">
            <v>52.3610000610352</v>
          </cell>
          <cell r="BB53">
            <v>52.3619995117188</v>
          </cell>
          <cell r="BC53">
            <v>52.3889999389648</v>
          </cell>
          <cell r="BD53">
            <v>52.2130012512207</v>
          </cell>
          <cell r="BE53">
            <v>52.0670013427734</v>
          </cell>
          <cell r="BF53">
            <v>51.9679985046387</v>
          </cell>
          <cell r="BG53">
            <v>51.8969993591309</v>
          </cell>
          <cell r="BH53">
            <v>51.8390007019043</v>
          </cell>
          <cell r="BI53">
            <v>51.7789993286133</v>
          </cell>
          <cell r="BJ53">
            <v>51.7239990234375</v>
          </cell>
          <cell r="BK53">
            <v>48.6809997558594</v>
          </cell>
          <cell r="BL53">
            <v>50.242000579834</v>
          </cell>
          <cell r="BM53">
            <v>44.8769989013672</v>
          </cell>
          <cell r="BN53">
            <v>45.9370002746582</v>
          </cell>
        </row>
        <row r="54">
          <cell r="A54" t="str">
            <v>Costa Rica</v>
          </cell>
          <cell r="B54" t="str">
            <v>CRI</v>
          </cell>
          <cell r="C54" t="str">
            <v>Employment to population ratio, 15+, total (%) (modeled ILO estimate)</v>
          </cell>
          <cell r="D54" t="str">
            <v>SL.EMP.TOTL.SP.ZS</v>
          </cell>
        </row>
        <row r="54">
          <cell r="AJ54">
            <v>53.4659996032715</v>
          </cell>
          <cell r="AK54">
            <v>53.4729995727539</v>
          </cell>
          <cell r="AL54">
            <v>54.306999206543</v>
          </cell>
          <cell r="AM54">
            <v>54.7109985351563</v>
          </cell>
          <cell r="AN54">
            <v>55.023998260498</v>
          </cell>
          <cell r="AO54">
            <v>52.5219993591309</v>
          </cell>
          <cell r="AP54">
            <v>54.8279991149902</v>
          </cell>
          <cell r="AQ54">
            <v>56.5089988708496</v>
          </cell>
          <cell r="AR54">
            <v>56.1679992675781</v>
          </cell>
          <cell r="AS54">
            <v>55.8790016174316</v>
          </cell>
          <cell r="AT54">
            <v>57.4259986877441</v>
          </cell>
          <cell r="AU54">
            <v>56.8110008239746</v>
          </cell>
          <cell r="AV54">
            <v>57.007999420166</v>
          </cell>
          <cell r="AW54">
            <v>55.9790000915527</v>
          </cell>
          <cell r="AX54">
            <v>57.992000579834</v>
          </cell>
          <cell r="AY54">
            <v>58.1769981384277</v>
          </cell>
          <cell r="AZ54">
            <v>59.7700004577637</v>
          </cell>
          <cell r="BA54">
            <v>59.1699981689453</v>
          </cell>
          <cell r="BB54">
            <v>56.757999420166</v>
          </cell>
          <cell r="BC54">
            <v>54.9650001525879</v>
          </cell>
          <cell r="BD54">
            <v>52.9189987182617</v>
          </cell>
          <cell r="BE54">
            <v>56.4059982299805</v>
          </cell>
          <cell r="BF54">
            <v>56.435001373291</v>
          </cell>
          <cell r="BG54">
            <v>56.5099983215332</v>
          </cell>
          <cell r="BH54">
            <v>55.3549995422363</v>
          </cell>
          <cell r="BI54">
            <v>52.8199996948242</v>
          </cell>
          <cell r="BJ54">
            <v>53.4720001220703</v>
          </cell>
          <cell r="BK54">
            <v>54.4300003051758</v>
          </cell>
          <cell r="BL54">
            <v>55.1510009765625</v>
          </cell>
          <cell r="BM54">
            <v>48.4970016479492</v>
          </cell>
          <cell r="BN54">
            <v>48.6110000610352</v>
          </cell>
        </row>
        <row r="55">
          <cell r="A55" t="str">
            <v>Caribbean small states</v>
          </cell>
          <cell r="B55" t="str">
            <v>CSS</v>
          </cell>
          <cell r="C55" t="str">
            <v>Employment to population ratio, 15+, total (%) (modeled ILO estimate)</v>
          </cell>
          <cell r="D55" t="str">
            <v>SL.EMP.TOTL.SP.ZS</v>
          </cell>
        </row>
        <row r="55">
          <cell r="AJ55">
            <v>53.046950331257</v>
          </cell>
          <cell r="AK55">
            <v>52.7878829665583</v>
          </cell>
          <cell r="AL55">
            <v>52.5646392545944</v>
          </cell>
          <cell r="AM55">
            <v>53.1169205258959</v>
          </cell>
          <cell r="AN55">
            <v>53.3803497877429</v>
          </cell>
          <cell r="AO55">
            <v>53.369618279145</v>
          </cell>
          <cell r="AP55">
            <v>53.393093529676</v>
          </cell>
          <cell r="AQ55">
            <v>53.6863510590054</v>
          </cell>
          <cell r="AR55">
            <v>53.469327883914</v>
          </cell>
          <cell r="AS55">
            <v>53.6272141588901</v>
          </cell>
          <cell r="AT55">
            <v>53.6426142745541</v>
          </cell>
          <cell r="AU55">
            <v>53.640391276582</v>
          </cell>
          <cell r="AV55">
            <v>54.2028338667261</v>
          </cell>
          <cell r="AW55">
            <v>55.7214203341121</v>
          </cell>
          <cell r="AX55">
            <v>56.370808398123</v>
          </cell>
          <cell r="AY55">
            <v>57.1831297220414</v>
          </cell>
          <cell r="AZ55">
            <v>57.5440176849872</v>
          </cell>
          <cell r="BA55">
            <v>57.5123273375143</v>
          </cell>
          <cell r="BB55">
            <v>56.025197378211</v>
          </cell>
          <cell r="BC55">
            <v>55.1104041428854</v>
          </cell>
          <cell r="BD55">
            <v>54.8603902016547</v>
          </cell>
          <cell r="BE55">
            <v>54.6712419690166</v>
          </cell>
          <cell r="BF55">
            <v>54.6730442909214</v>
          </cell>
          <cell r="BG55">
            <v>55.1825005973899</v>
          </cell>
          <cell r="BH55">
            <v>55.2740283911481</v>
          </cell>
          <cell r="BI55">
            <v>55.8285015952812</v>
          </cell>
          <cell r="BJ55">
            <v>56.400115387807</v>
          </cell>
          <cell r="BK55">
            <v>56.631848843242</v>
          </cell>
          <cell r="BL55">
            <v>57.2165509563469</v>
          </cell>
          <cell r="BM55">
            <v>53.4135549091262</v>
          </cell>
          <cell r="BN55">
            <v>54.3090927625311</v>
          </cell>
        </row>
        <row r="56">
          <cell r="A56" t="str">
            <v>Cuba</v>
          </cell>
          <cell r="B56" t="str">
            <v>CUB</v>
          </cell>
          <cell r="C56" t="str">
            <v>Employment to population ratio, 15+, total (%) (modeled ILO estimate)</v>
          </cell>
          <cell r="D56" t="str">
            <v>SL.EMP.TOTL.SP.ZS</v>
          </cell>
        </row>
        <row r="56">
          <cell r="AJ56">
            <v>48.6599998474121</v>
          </cell>
          <cell r="AK56">
            <v>48.1150016784668</v>
          </cell>
          <cell r="AL56">
            <v>47.4109992980957</v>
          </cell>
          <cell r="AM56">
            <v>47.492000579834</v>
          </cell>
          <cell r="AN56">
            <v>47.4959983825684</v>
          </cell>
          <cell r="AO56">
            <v>48.0909996032715</v>
          </cell>
          <cell r="AP56">
            <v>48.4389991760254</v>
          </cell>
          <cell r="AQ56">
            <v>48.882999420166</v>
          </cell>
          <cell r="AR56">
            <v>49.0699996948242</v>
          </cell>
          <cell r="AS56">
            <v>49.6910018920898</v>
          </cell>
          <cell r="AT56">
            <v>50.5139999389648</v>
          </cell>
          <cell r="AU56">
            <v>50.9609985351563</v>
          </cell>
          <cell r="AV56">
            <v>51.609001159668</v>
          </cell>
          <cell r="AW56">
            <v>52.068000793457</v>
          </cell>
          <cell r="AX56">
            <v>52.4140014648438</v>
          </cell>
          <cell r="AY56">
            <v>52.867000579834</v>
          </cell>
          <cell r="AZ56">
            <v>53.2000007629395</v>
          </cell>
          <cell r="BA56">
            <v>53.4720001220703</v>
          </cell>
          <cell r="BB56">
            <v>54.6710014343262</v>
          </cell>
          <cell r="BC56">
            <v>53.625</v>
          </cell>
          <cell r="BD56">
            <v>53.8129997253418</v>
          </cell>
          <cell r="BE56">
            <v>53.7620010375977</v>
          </cell>
          <cell r="BF56">
            <v>53.951000213623</v>
          </cell>
          <cell r="BG56">
            <v>54.3120002746582</v>
          </cell>
          <cell r="BH56">
            <v>54.6389999389648</v>
          </cell>
          <cell r="BI56">
            <v>54.8790016174316</v>
          </cell>
          <cell r="BJ56">
            <v>55.1139984130859</v>
          </cell>
          <cell r="BK56">
            <v>55.2000007629395</v>
          </cell>
          <cell r="BL56">
            <v>55.2019996643066</v>
          </cell>
          <cell r="BM56">
            <v>52.1440010070801</v>
          </cell>
          <cell r="BN56">
            <v>52.6829986572266</v>
          </cell>
        </row>
        <row r="57">
          <cell r="A57" t="str">
            <v>Curacao</v>
          </cell>
          <cell r="B57" t="str">
            <v>CUW</v>
          </cell>
          <cell r="C57" t="str">
            <v>Employment to population ratio, 15+, total (%) (modeled ILO estimate)</v>
          </cell>
          <cell r="D57" t="str">
            <v>SL.EMP.TOTL.SP.ZS</v>
          </cell>
        </row>
        <row r="58">
          <cell r="A58" t="str">
            <v>Cayman Islands</v>
          </cell>
          <cell r="B58" t="str">
            <v>CYM</v>
          </cell>
          <cell r="C58" t="str">
            <v>Employment to population ratio, 15+, total (%) (modeled ILO estimate)</v>
          </cell>
          <cell r="D58" t="str">
            <v>SL.EMP.TOTL.SP.ZS</v>
          </cell>
        </row>
        <row r="59">
          <cell r="A59" t="str">
            <v>Cyprus</v>
          </cell>
          <cell r="B59" t="str">
            <v>CYP</v>
          </cell>
          <cell r="C59" t="str">
            <v>Employment to population ratio, 15+, total (%) (modeled ILO estimate)</v>
          </cell>
          <cell r="D59" t="str">
            <v>SL.EMP.TOTL.SP.ZS</v>
          </cell>
        </row>
        <row r="59">
          <cell r="AJ59">
            <v>57.9879989624023</v>
          </cell>
          <cell r="AK59">
            <v>58.0410003662109</v>
          </cell>
          <cell r="AL59">
            <v>57.8009986877441</v>
          </cell>
          <cell r="AM59">
            <v>57.9230003356934</v>
          </cell>
          <cell r="AN59">
            <v>58.1049995422363</v>
          </cell>
          <cell r="AO59">
            <v>57.9280014038086</v>
          </cell>
          <cell r="AP59">
            <v>57.8689994812012</v>
          </cell>
          <cell r="AQ59">
            <v>58.0499992370605</v>
          </cell>
          <cell r="AR59">
            <v>56.7270011901855</v>
          </cell>
          <cell r="AS59">
            <v>57.2840003967285</v>
          </cell>
          <cell r="AT59">
            <v>59.2350006103516</v>
          </cell>
          <cell r="AU59">
            <v>59.8190002441406</v>
          </cell>
          <cell r="AV59">
            <v>60.5550003051758</v>
          </cell>
          <cell r="AW59">
            <v>60.310001373291</v>
          </cell>
          <cell r="AX59">
            <v>59.8499984741211</v>
          </cell>
          <cell r="AY59">
            <v>60.6549987792969</v>
          </cell>
          <cell r="AZ59">
            <v>61.8660011291504</v>
          </cell>
          <cell r="BA59">
            <v>61.8660011291504</v>
          </cell>
          <cell r="BB59">
            <v>60.3139991760254</v>
          </cell>
          <cell r="BC59">
            <v>60.2470016479492</v>
          </cell>
          <cell r="BD59">
            <v>58.7299995422363</v>
          </cell>
          <cell r="BE59">
            <v>55.9449996948242</v>
          </cell>
          <cell r="BF59">
            <v>53.2540016174316</v>
          </cell>
          <cell r="BG59">
            <v>53.4930000305176</v>
          </cell>
          <cell r="BH59">
            <v>53.0029983520508</v>
          </cell>
          <cell r="BI59">
            <v>53.3269996643066</v>
          </cell>
          <cell r="BJ59">
            <v>54.8199996948242</v>
          </cell>
          <cell r="BK59">
            <v>57.1769981384277</v>
          </cell>
          <cell r="BL59">
            <v>58.5089988708496</v>
          </cell>
          <cell r="BM59">
            <v>57.9410018920898</v>
          </cell>
          <cell r="BN59">
            <v>58.8279991149902</v>
          </cell>
        </row>
        <row r="60">
          <cell r="A60" t="str">
            <v>Czech Republic</v>
          </cell>
          <cell r="B60" t="str">
            <v>CZE</v>
          </cell>
          <cell r="C60" t="str">
            <v>Employment to population ratio, 15+, total (%) (modeled ILO estimate)</v>
          </cell>
          <cell r="D60" t="str">
            <v>SL.EMP.TOTL.SP.ZS</v>
          </cell>
        </row>
        <row r="60">
          <cell r="AJ60">
            <v>60.0200004577637</v>
          </cell>
          <cell r="AK60">
            <v>59.8230018615723</v>
          </cell>
          <cell r="AL60">
            <v>58.7669982910156</v>
          </cell>
          <cell r="AM60">
            <v>58.9700012207031</v>
          </cell>
          <cell r="AN60">
            <v>59.0369987487793</v>
          </cell>
          <cell r="AO60">
            <v>58.8580017089844</v>
          </cell>
          <cell r="AP60">
            <v>58.0989990234375</v>
          </cell>
          <cell r="AQ60">
            <v>57.0250015258789</v>
          </cell>
          <cell r="AR60">
            <v>55.4640007019043</v>
          </cell>
          <cell r="AS60">
            <v>54.798999786377</v>
          </cell>
          <cell r="AT60">
            <v>54.875</v>
          </cell>
          <cell r="AU60">
            <v>55.2859992980957</v>
          </cell>
          <cell r="AV60">
            <v>54.7639999389648</v>
          </cell>
          <cell r="AW60">
            <v>54.1290016174316</v>
          </cell>
          <cell r="AX60">
            <v>54.6710014343262</v>
          </cell>
          <cell r="AY60">
            <v>55.0320014953613</v>
          </cell>
          <cell r="AZ60">
            <v>55.6430015563965</v>
          </cell>
          <cell r="BA60">
            <v>55.931999206543</v>
          </cell>
          <cell r="BB60">
            <v>54.7719993591309</v>
          </cell>
          <cell r="BC60">
            <v>54.1860008239746</v>
          </cell>
          <cell r="BD60">
            <v>54.351001739502</v>
          </cell>
          <cell r="BE60">
            <v>54.5470008850098</v>
          </cell>
          <cell r="BF60">
            <v>55.1599998474121</v>
          </cell>
          <cell r="BG60">
            <v>55.6860008239746</v>
          </cell>
          <cell r="BH60">
            <v>56.4189987182617</v>
          </cell>
          <cell r="BI60">
            <v>57.5530014038086</v>
          </cell>
          <cell r="BJ60">
            <v>58.4799995422363</v>
          </cell>
          <cell r="BK60">
            <v>59.2029991149902</v>
          </cell>
          <cell r="BL60">
            <v>59.1660003662109</v>
          </cell>
          <cell r="BM60">
            <v>58.2649993896484</v>
          </cell>
          <cell r="BN60">
            <v>57.9560012817383</v>
          </cell>
        </row>
        <row r="61">
          <cell r="A61" t="str">
            <v>Germany</v>
          </cell>
          <cell r="B61" t="str">
            <v>DEU</v>
          </cell>
          <cell r="C61" t="str">
            <v>Employment to population ratio, 15+, total (%) (modeled ILO estimate)</v>
          </cell>
          <cell r="D61" t="str">
            <v>SL.EMP.TOTL.SP.ZS</v>
          </cell>
        </row>
        <row r="61">
          <cell r="AJ61">
            <v>56.2589988708496</v>
          </cell>
          <cell r="AK61">
            <v>55.0180015563965</v>
          </cell>
          <cell r="AL61">
            <v>53.8320007324219</v>
          </cell>
          <cell r="AM61">
            <v>53.0830001831055</v>
          </cell>
          <cell r="AN61">
            <v>53.0099983215332</v>
          </cell>
          <cell r="AO61">
            <v>52.5289993286133</v>
          </cell>
          <cell r="AP61">
            <v>51.984001159668</v>
          </cell>
          <cell r="AQ61">
            <v>52.0330009460449</v>
          </cell>
          <cell r="AR61">
            <v>52.7430000305176</v>
          </cell>
          <cell r="AS61">
            <v>52.9090003967285</v>
          </cell>
          <cell r="AT61">
            <v>53.0139999389648</v>
          </cell>
          <cell r="AU61">
            <v>52.4140014648438</v>
          </cell>
          <cell r="AV61">
            <v>51.7140007019043</v>
          </cell>
          <cell r="AW61">
            <v>50.7680015563965</v>
          </cell>
          <cell r="AX61">
            <v>51.8940010070801</v>
          </cell>
          <cell r="AY61">
            <v>52.9169998168945</v>
          </cell>
          <cell r="AZ61">
            <v>54.0279998779297</v>
          </cell>
          <cell r="BA61">
            <v>54.7849998474121</v>
          </cell>
          <cell r="BB61">
            <v>54.7929992675781</v>
          </cell>
          <cell r="BC61">
            <v>55.2319984436035</v>
          </cell>
          <cell r="BD61">
            <v>56.5929985046387</v>
          </cell>
          <cell r="BE61">
            <v>56.8380012512207</v>
          </cell>
          <cell r="BF61">
            <v>57.1940002441406</v>
          </cell>
          <cell r="BG61">
            <v>57.4020004272461</v>
          </cell>
          <cell r="BH61">
            <v>57.3899993896484</v>
          </cell>
          <cell r="BI61">
            <v>58.4959983825684</v>
          </cell>
          <cell r="BJ61">
            <v>58.9150009155273</v>
          </cell>
          <cell r="BK61">
            <v>59.2089996337891</v>
          </cell>
          <cell r="BL61">
            <v>59.976001739502</v>
          </cell>
          <cell r="BM61">
            <v>59.2529983520508</v>
          </cell>
          <cell r="BN61">
            <v>59.1920013427734</v>
          </cell>
        </row>
        <row r="62">
          <cell r="A62" t="str">
            <v>Djibouti</v>
          </cell>
          <cell r="B62" t="str">
            <v>DJI</v>
          </cell>
          <cell r="C62" t="str">
            <v>Employment to population ratio, 15+, total (%) (modeled ILO estimate)</v>
          </cell>
          <cell r="D62" t="str">
            <v>SL.EMP.TOTL.SP.ZS</v>
          </cell>
        </row>
        <row r="62">
          <cell r="AJ62">
            <v>25.5869998931885</v>
          </cell>
          <cell r="AK62">
            <v>25.5799999237061</v>
          </cell>
          <cell r="AL62">
            <v>25.4699993133545</v>
          </cell>
          <cell r="AM62">
            <v>25.4200000762939</v>
          </cell>
          <cell r="AN62">
            <v>25.375</v>
          </cell>
          <cell r="AO62">
            <v>25.3040008544922</v>
          </cell>
          <cell r="AP62">
            <v>25.2849998474121</v>
          </cell>
          <cell r="AQ62">
            <v>25.2779998779297</v>
          </cell>
          <cell r="AR62">
            <v>25.2549991607666</v>
          </cell>
          <cell r="AS62">
            <v>25.1709995269775</v>
          </cell>
          <cell r="AT62">
            <v>25.1399993896484</v>
          </cell>
          <cell r="AU62">
            <v>25.0769996643066</v>
          </cell>
          <cell r="AV62">
            <v>24.9860000610352</v>
          </cell>
          <cell r="AW62">
            <v>24.8899993896484</v>
          </cell>
          <cell r="AX62">
            <v>24.798999786377</v>
          </cell>
          <cell r="AY62">
            <v>24.6359996795654</v>
          </cell>
          <cell r="AZ62">
            <v>24.4699993133545</v>
          </cell>
          <cell r="BA62">
            <v>24.3110008239746</v>
          </cell>
          <cell r="BB62">
            <v>24.1439990997314</v>
          </cell>
          <cell r="BC62">
            <v>24.0200004577637</v>
          </cell>
          <cell r="BD62">
            <v>23.9810009002686</v>
          </cell>
          <cell r="BE62">
            <v>23.9400005340576</v>
          </cell>
          <cell r="BF62">
            <v>23.9200000762939</v>
          </cell>
          <cell r="BG62">
            <v>23.9080009460449</v>
          </cell>
          <cell r="BH62">
            <v>23.882999420166</v>
          </cell>
          <cell r="BI62">
            <v>23.882999420166</v>
          </cell>
          <cell r="BJ62">
            <v>23.8600006103516</v>
          </cell>
          <cell r="BK62">
            <v>23.742000579834</v>
          </cell>
          <cell r="BL62">
            <v>23.6189994812012</v>
          </cell>
          <cell r="BM62">
            <v>22.5139999389648</v>
          </cell>
          <cell r="BN62">
            <v>22.5060005187988</v>
          </cell>
        </row>
        <row r="63">
          <cell r="A63" t="str">
            <v>Dominica</v>
          </cell>
          <cell r="B63" t="str">
            <v>DMA</v>
          </cell>
          <cell r="C63" t="str">
            <v>Employment to population ratio, 15+, total (%) (modeled ILO estimate)</v>
          </cell>
          <cell r="D63" t="str">
            <v>SL.EMP.TOTL.SP.ZS</v>
          </cell>
        </row>
        <row r="64">
          <cell r="A64" t="str">
            <v>Denmark</v>
          </cell>
          <cell r="B64" t="str">
            <v>DNK</v>
          </cell>
          <cell r="C64" t="str">
            <v>Employment to population ratio, 15+, total (%) (modeled ILO estimate)</v>
          </cell>
          <cell r="D64" t="str">
            <v>SL.EMP.TOTL.SP.ZS</v>
          </cell>
        </row>
        <row r="64">
          <cell r="AJ64">
            <v>61.6570014953613</v>
          </cell>
          <cell r="AK64">
            <v>61.9599990844727</v>
          </cell>
          <cell r="AL64">
            <v>60.1479988098145</v>
          </cell>
          <cell r="AM64">
            <v>59.2039985656738</v>
          </cell>
          <cell r="AN64">
            <v>60.0940017700195</v>
          </cell>
          <cell r="AO64">
            <v>60.7400016784668</v>
          </cell>
          <cell r="AP64">
            <v>61.9059982299805</v>
          </cell>
          <cell r="AQ64">
            <v>61.8950004577637</v>
          </cell>
          <cell r="AR64">
            <v>62.4179992675781</v>
          </cell>
          <cell r="AS64">
            <v>62.6040000915527</v>
          </cell>
          <cell r="AT64">
            <v>62.439998626709</v>
          </cell>
          <cell r="AU64">
            <v>62.8370018005371</v>
          </cell>
          <cell r="AV64">
            <v>61.9440002441406</v>
          </cell>
          <cell r="AW64">
            <v>62.5019989013672</v>
          </cell>
          <cell r="AX64">
            <v>62.4790000915527</v>
          </cell>
          <cell r="AY64">
            <v>63.359001159668</v>
          </cell>
          <cell r="AZ64">
            <v>63.2130012512207</v>
          </cell>
          <cell r="BA64">
            <v>62.685001373291</v>
          </cell>
          <cell r="BB64">
            <v>60.2630004882813</v>
          </cell>
          <cell r="BC64">
            <v>58.5789985656738</v>
          </cell>
          <cell r="BD64">
            <v>58.1510009765625</v>
          </cell>
          <cell r="BE64">
            <v>57.4500007629395</v>
          </cell>
          <cell r="BF64">
            <v>56.8870010375977</v>
          </cell>
          <cell r="BG64">
            <v>57.0149993896484</v>
          </cell>
          <cell r="BH64">
            <v>57.4690017700195</v>
          </cell>
          <cell r="BI64">
            <v>57.9570007324219</v>
          </cell>
          <cell r="BJ64">
            <v>58.1220016479492</v>
          </cell>
          <cell r="BK64">
            <v>58.648998260498</v>
          </cell>
          <cell r="BL64">
            <v>59.2389984130859</v>
          </cell>
          <cell r="BM64">
            <v>58.5219993591309</v>
          </cell>
          <cell r="BN64">
            <v>59.1500015258789</v>
          </cell>
        </row>
        <row r="65">
          <cell r="A65" t="str">
            <v>Dominican Republic</v>
          </cell>
          <cell r="B65" t="str">
            <v>DOM</v>
          </cell>
          <cell r="C65" t="str">
            <v>Employment to population ratio, 15+, total (%) (modeled ILO estimate)</v>
          </cell>
          <cell r="D65" t="str">
            <v>SL.EMP.TOTL.SP.ZS</v>
          </cell>
        </row>
        <row r="65">
          <cell r="AJ65">
            <v>53.2690010070801</v>
          </cell>
          <cell r="AK65">
            <v>53.6769981384277</v>
          </cell>
          <cell r="AL65">
            <v>53.8320007324219</v>
          </cell>
          <cell r="AM65">
            <v>53.8089981079102</v>
          </cell>
          <cell r="AN65">
            <v>53.9650001525879</v>
          </cell>
          <cell r="AO65">
            <v>54.1080017089844</v>
          </cell>
          <cell r="AP65">
            <v>54.375</v>
          </cell>
          <cell r="AQ65">
            <v>54.523998260498</v>
          </cell>
          <cell r="AR65">
            <v>54.6599998474121</v>
          </cell>
          <cell r="AS65">
            <v>54.7480010986328</v>
          </cell>
          <cell r="AT65">
            <v>53.1209983825684</v>
          </cell>
          <cell r="AU65">
            <v>53.6669998168945</v>
          </cell>
          <cell r="AV65">
            <v>52.7000007629395</v>
          </cell>
          <cell r="AW65">
            <v>53.2680015563965</v>
          </cell>
          <cell r="AX65">
            <v>52.8889999389648</v>
          </cell>
          <cell r="AY65">
            <v>54.0629997253418</v>
          </cell>
          <cell r="AZ65">
            <v>54.257999420166</v>
          </cell>
          <cell r="BA65">
            <v>54.8489990234375</v>
          </cell>
          <cell r="BB65">
            <v>52.4360008239746</v>
          </cell>
          <cell r="BC65">
            <v>53.7550010681152</v>
          </cell>
          <cell r="BD65">
            <v>54.6180000305176</v>
          </cell>
          <cell r="BE65">
            <v>55.4360008239746</v>
          </cell>
          <cell r="BF65">
            <v>54.9140014648438</v>
          </cell>
          <cell r="BG65">
            <v>55.5299987792969</v>
          </cell>
          <cell r="BH65">
            <v>57.2910003662109</v>
          </cell>
          <cell r="BI65">
            <v>57.9039993286133</v>
          </cell>
          <cell r="BJ65">
            <v>58.734001159668</v>
          </cell>
          <cell r="BK65">
            <v>60.0330009460449</v>
          </cell>
          <cell r="BL65">
            <v>61.0439987182617</v>
          </cell>
          <cell r="BM65">
            <v>56.6510009765625</v>
          </cell>
          <cell r="BN65">
            <v>56.9580001831055</v>
          </cell>
        </row>
        <row r="66">
          <cell r="A66" t="str">
            <v>Algeria</v>
          </cell>
          <cell r="B66" t="str">
            <v>DZA</v>
          </cell>
          <cell r="C66" t="str">
            <v>Employment to population ratio, 15+, total (%) (modeled ILO estimate)</v>
          </cell>
          <cell r="D66" t="str">
            <v>SL.EMP.TOTL.SP.ZS</v>
          </cell>
        </row>
        <row r="66">
          <cell r="AJ66">
            <v>35.0519981384277</v>
          </cell>
          <cell r="AK66">
            <v>33.4749984741211</v>
          </cell>
          <cell r="AL66">
            <v>32.8969993591309</v>
          </cell>
          <cell r="AM66">
            <v>32.4179992675781</v>
          </cell>
          <cell r="AN66">
            <v>30.6040000915527</v>
          </cell>
          <cell r="AO66">
            <v>32.1040000915527</v>
          </cell>
          <cell r="AP66">
            <v>33.2949981689453</v>
          </cell>
          <cell r="AQ66">
            <v>32.5470008850098</v>
          </cell>
          <cell r="AR66">
            <v>31.6259994506836</v>
          </cell>
          <cell r="AS66">
            <v>30.7889995574951</v>
          </cell>
          <cell r="AT66">
            <v>31.6770000457764</v>
          </cell>
          <cell r="AU66">
            <v>32.0870018005371</v>
          </cell>
          <cell r="AV66">
            <v>32.8269996643066</v>
          </cell>
          <cell r="AW66">
            <v>35.2190017700195</v>
          </cell>
          <cell r="AX66">
            <v>36.0099983215332</v>
          </cell>
          <cell r="AY66">
            <v>37.0509986877441</v>
          </cell>
          <cell r="AZ66">
            <v>36.1790008544922</v>
          </cell>
          <cell r="BA66">
            <v>36.9749984741211</v>
          </cell>
          <cell r="BB66">
            <v>37.2210006713867</v>
          </cell>
          <cell r="BC66">
            <v>37.5559997558594</v>
          </cell>
          <cell r="BD66">
            <v>36.1510009765625</v>
          </cell>
          <cell r="BE66">
            <v>37.3930015563965</v>
          </cell>
          <cell r="BF66">
            <v>38.9580001831055</v>
          </cell>
          <cell r="BG66">
            <v>36.9490013122559</v>
          </cell>
          <cell r="BH66">
            <v>37.0340003967285</v>
          </cell>
          <cell r="BI66">
            <v>37.5989990234375</v>
          </cell>
          <cell r="BJ66">
            <v>37.5169982910156</v>
          </cell>
          <cell r="BK66">
            <v>37.4469985961914</v>
          </cell>
          <cell r="BL66">
            <v>37.4119987487793</v>
          </cell>
          <cell r="BM66">
            <v>34.8699989318848</v>
          </cell>
          <cell r="BN66">
            <v>35.1139984130859</v>
          </cell>
        </row>
        <row r="67">
          <cell r="A67" t="str">
            <v>East Asia &amp; Pacific (excluding high income)</v>
          </cell>
          <cell r="B67" t="str">
            <v>EAP</v>
          </cell>
          <cell r="C67" t="str">
            <v>Employment to population ratio, 15+, total (%) (modeled ILO estimate)</v>
          </cell>
          <cell r="D67" t="str">
            <v>SL.EMP.TOTL.SP.ZS</v>
          </cell>
        </row>
        <row r="67">
          <cell r="AJ67">
            <v>74.5703514554756</v>
          </cell>
          <cell r="AK67">
            <v>74.4601695172118</v>
          </cell>
          <cell r="AL67">
            <v>74.0088178984038</v>
          </cell>
          <cell r="AM67">
            <v>73.7014237731099</v>
          </cell>
          <cell r="AN67">
            <v>73.4451908575717</v>
          </cell>
          <cell r="AO67">
            <v>73.1995589218822</v>
          </cell>
          <cell r="AP67">
            <v>72.8224937524675</v>
          </cell>
          <cell r="AQ67">
            <v>72.4938636194847</v>
          </cell>
          <cell r="AR67">
            <v>72.2074799917996</v>
          </cell>
          <cell r="AS67">
            <v>72.0826643647578</v>
          </cell>
          <cell r="AT67">
            <v>71.3654804953776</v>
          </cell>
          <cell r="AU67">
            <v>70.5779407370473</v>
          </cell>
          <cell r="AV67">
            <v>69.9390483650549</v>
          </cell>
          <cell r="AW67">
            <v>69.5259156259906</v>
          </cell>
          <cell r="AX67">
            <v>68.9605674061735</v>
          </cell>
          <cell r="AY67">
            <v>68.5999206858264</v>
          </cell>
          <cell r="AZ67">
            <v>68.4474439054643</v>
          </cell>
          <cell r="BA67">
            <v>67.9729214365705</v>
          </cell>
          <cell r="BB67">
            <v>67.5491937636171</v>
          </cell>
          <cell r="BC67">
            <v>67.3226135604182</v>
          </cell>
          <cell r="BD67">
            <v>67.5645247792535</v>
          </cell>
          <cell r="BE67">
            <v>67.4498016076169</v>
          </cell>
          <cell r="BF67">
            <v>67.1321507699899</v>
          </cell>
          <cell r="BG67">
            <v>67.046917346184</v>
          </cell>
          <cell r="BH67">
            <v>66.8435287163976</v>
          </cell>
          <cell r="BI67">
            <v>66.6213097711117</v>
          </cell>
          <cell r="BJ67">
            <v>66.3252251942832</v>
          </cell>
          <cell r="BK67">
            <v>66.2573102078928</v>
          </cell>
          <cell r="BL67">
            <v>66.0144337312299</v>
          </cell>
          <cell r="BM67">
            <v>64.6588509832758</v>
          </cell>
          <cell r="BN67">
            <v>64.6078949263663</v>
          </cell>
        </row>
        <row r="68">
          <cell r="A68" t="str">
            <v>Early-demographic dividend</v>
          </cell>
          <cell r="B68" t="str">
            <v>EAR</v>
          </cell>
          <cell r="C68" t="str">
            <v>Employment to population ratio, 15+, total (%) (modeled ILO estimate)</v>
          </cell>
          <cell r="D68" t="str">
            <v>SL.EMP.TOTL.SP.ZS</v>
          </cell>
        </row>
        <row r="68">
          <cell r="AJ68">
            <v>56.1529651131312</v>
          </cell>
          <cell r="AK68">
            <v>56.0970410138566</v>
          </cell>
          <cell r="AL68">
            <v>55.8517166768682</v>
          </cell>
          <cell r="AM68">
            <v>55.8392061735577</v>
          </cell>
          <cell r="AN68">
            <v>55.5037831240379</v>
          </cell>
          <cell r="AO68">
            <v>55.4947040048149</v>
          </cell>
          <cell r="AP68">
            <v>55.5560127450543</v>
          </cell>
          <cell r="AQ68">
            <v>55.4732369256973</v>
          </cell>
          <cell r="AR68">
            <v>55.3024184081543</v>
          </cell>
          <cell r="AS68">
            <v>55.1680593790527</v>
          </cell>
          <cell r="AT68">
            <v>55.0244962705428</v>
          </cell>
          <cell r="AU68">
            <v>54.7146598475913</v>
          </cell>
          <cell r="AV68">
            <v>54.7573412015123</v>
          </cell>
          <cell r="AW68">
            <v>54.9267409494565</v>
          </cell>
          <cell r="AX68">
            <v>54.9161650718397</v>
          </cell>
          <cell r="AY68">
            <v>54.6733051337606</v>
          </cell>
          <cell r="AZ68">
            <v>54.4843509085243</v>
          </cell>
          <cell r="BA68">
            <v>54.1576403986768</v>
          </cell>
          <cell r="BB68">
            <v>53.686609293184</v>
          </cell>
          <cell r="BC68">
            <v>53.4907204165566</v>
          </cell>
          <cell r="BD68">
            <v>53.1487177368661</v>
          </cell>
          <cell r="BE68">
            <v>52.8484533940404</v>
          </cell>
          <cell r="BF68">
            <v>52.5407377236813</v>
          </cell>
          <cell r="BG68">
            <v>52.2296475504546</v>
          </cell>
          <cell r="BH68">
            <v>51.9571084766451</v>
          </cell>
          <cell r="BI68">
            <v>51.7141541896644</v>
          </cell>
          <cell r="BJ68">
            <v>51.5536328714593</v>
          </cell>
          <cell r="BK68">
            <v>51.3725055307496</v>
          </cell>
          <cell r="BL68">
            <v>51.5046450817381</v>
          </cell>
          <cell r="BM68">
            <v>48.0468003663897</v>
          </cell>
          <cell r="BN68">
            <v>49.1904077297453</v>
          </cell>
        </row>
        <row r="69">
          <cell r="A69" t="str">
            <v>East Asia &amp; Pacific</v>
          </cell>
          <cell r="B69" t="str">
            <v>EAS</v>
          </cell>
          <cell r="C69" t="str">
            <v>Employment to population ratio, 15+, total (%) (modeled ILO estimate)</v>
          </cell>
          <cell r="D69" t="str">
            <v>SL.EMP.TOTL.SP.ZS</v>
          </cell>
        </row>
        <row r="69">
          <cell r="AJ69">
            <v>72.7554315738666</v>
          </cell>
          <cell r="AK69">
            <v>72.6716096523253</v>
          </cell>
          <cell r="AL69">
            <v>72.2487251258034</v>
          </cell>
          <cell r="AM69">
            <v>71.9984599650704</v>
          </cell>
          <cell r="AN69">
            <v>71.7778473857842</v>
          </cell>
          <cell r="AO69">
            <v>71.5735530258533</v>
          </cell>
          <cell r="AP69">
            <v>71.2667077988161</v>
          </cell>
          <cell r="AQ69">
            <v>70.8082292401628</v>
          </cell>
          <cell r="AR69">
            <v>70.5140039764455</v>
          </cell>
          <cell r="AS69">
            <v>70.4501227240703</v>
          </cell>
          <cell r="AT69">
            <v>69.790754768332</v>
          </cell>
          <cell r="AU69">
            <v>69.0667354343046</v>
          </cell>
          <cell r="AV69">
            <v>68.4846455856283</v>
          </cell>
          <cell r="AW69">
            <v>68.167949272514</v>
          </cell>
          <cell r="AX69">
            <v>67.7100338138284</v>
          </cell>
          <cell r="AY69">
            <v>67.429404604485</v>
          </cell>
          <cell r="AZ69">
            <v>67.3282818813316</v>
          </cell>
          <cell r="BA69">
            <v>66.8898026690474</v>
          </cell>
          <cell r="BB69">
            <v>66.4048509969887</v>
          </cell>
          <cell r="BC69">
            <v>66.2029294141505</v>
          </cell>
          <cell r="BD69">
            <v>66.4454269533552</v>
          </cell>
          <cell r="BE69">
            <v>66.3523518095043</v>
          </cell>
          <cell r="BF69">
            <v>66.113868994151</v>
          </cell>
          <cell r="BG69">
            <v>66.0849195595902</v>
          </cell>
          <cell r="BH69">
            <v>65.9352262056724</v>
          </cell>
          <cell r="BI69">
            <v>65.7778613646615</v>
          </cell>
          <cell r="BJ69">
            <v>65.5738773160036</v>
          </cell>
          <cell r="BK69">
            <v>65.5949973928259</v>
          </cell>
          <cell r="BL69">
            <v>65.4273340435024</v>
          </cell>
          <cell r="BM69">
            <v>64.1498845107164</v>
          </cell>
          <cell r="BN69">
            <v>64.1250894773446</v>
          </cell>
        </row>
        <row r="70">
          <cell r="A70" t="str">
            <v>Europe &amp; Central Asia (excluding high income)</v>
          </cell>
          <cell r="B70" t="str">
            <v>ECA</v>
          </cell>
          <cell r="C70" t="str">
            <v>Employment to population ratio, 15+, total (%) (modeled ILO estimate)</v>
          </cell>
          <cell r="D70" t="str">
            <v>SL.EMP.TOTL.SP.ZS</v>
          </cell>
        </row>
        <row r="70">
          <cell r="AJ70">
            <v>59.1701837920536</v>
          </cell>
          <cell r="AK70">
            <v>59.0161079985437</v>
          </cell>
          <cell r="AL70">
            <v>57.3269698070772</v>
          </cell>
          <cell r="AM70">
            <v>55.9402691874646</v>
          </cell>
          <cell r="AN70">
            <v>54.8109012647626</v>
          </cell>
          <cell r="AO70">
            <v>53.6615936078652</v>
          </cell>
          <cell r="AP70">
            <v>52.2181971845284</v>
          </cell>
          <cell r="AQ70">
            <v>51.131932771264</v>
          </cell>
          <cell r="AR70">
            <v>52.1139113560758</v>
          </cell>
          <cell r="AS70">
            <v>52.4476288422301</v>
          </cell>
          <cell r="AT70">
            <v>52.2731178993057</v>
          </cell>
          <cell r="AU70">
            <v>52.5922863489964</v>
          </cell>
          <cell r="AV70">
            <v>52.2544582207889</v>
          </cell>
          <cell r="AW70">
            <v>52.1622370736809</v>
          </cell>
          <cell r="AX70">
            <v>52.5025734973039</v>
          </cell>
          <cell r="AY70">
            <v>52.6059552506055</v>
          </cell>
          <cell r="AZ70">
            <v>53.4241648038197</v>
          </cell>
          <cell r="BA70">
            <v>53.6488879147571</v>
          </cell>
          <cell r="BB70">
            <v>52.619205495277</v>
          </cell>
          <cell r="BC70">
            <v>53.1088557650636</v>
          </cell>
          <cell r="BD70">
            <v>53.7620477313436</v>
          </cell>
          <cell r="BE70">
            <v>54.0732434338097</v>
          </cell>
          <cell r="BF70">
            <v>54.1344879917345</v>
          </cell>
          <cell r="BG70">
            <v>54.1051336324074</v>
          </cell>
          <cell r="BH70">
            <v>54.1565943664581</v>
          </cell>
          <cell r="BI70">
            <v>54.2796602513755</v>
          </cell>
          <cell r="BJ70">
            <v>54.4716847738091</v>
          </cell>
          <cell r="BK70">
            <v>54.6742016722312</v>
          </cell>
          <cell r="BL70">
            <v>54.2926508767399</v>
          </cell>
          <cell r="BM70">
            <v>52.5298539824664</v>
          </cell>
          <cell r="BN70">
            <v>52.6259950230952</v>
          </cell>
        </row>
        <row r="71">
          <cell r="A71" t="str">
            <v>Europe &amp; Central Asia</v>
          </cell>
          <cell r="B71" t="str">
            <v>ECS</v>
          </cell>
          <cell r="C71" t="str">
            <v>Employment to population ratio, 15+, total (%) (modeled ILO estimate)</v>
          </cell>
          <cell r="D71" t="str">
            <v>SL.EMP.TOTL.SP.ZS</v>
          </cell>
        </row>
        <row r="71">
          <cell r="AJ71">
            <v>55.4986606466557</v>
          </cell>
          <cell r="AK71">
            <v>55.0233834626063</v>
          </cell>
          <cell r="AL71">
            <v>53.6381248869046</v>
          </cell>
          <cell r="AM71">
            <v>52.7594087708156</v>
          </cell>
          <cell r="AN71">
            <v>52.3074634202023</v>
          </cell>
          <cell r="AO71">
            <v>51.8119894015439</v>
          </cell>
          <cell r="AP71">
            <v>51.3695201173399</v>
          </cell>
          <cell r="AQ71">
            <v>51.1788755356556</v>
          </cell>
          <cell r="AR71">
            <v>51.7637611256562</v>
          </cell>
          <cell r="AS71">
            <v>52.0750711023142</v>
          </cell>
          <cell r="AT71">
            <v>52.1396887770455</v>
          </cell>
          <cell r="AU71">
            <v>52.1228549313826</v>
          </cell>
          <cell r="AV71">
            <v>52.0005527177471</v>
          </cell>
          <cell r="AW71">
            <v>51.8812281361327</v>
          </cell>
          <cell r="AX71">
            <v>52.2767263607232</v>
          </cell>
          <cell r="AY71">
            <v>52.6962525301974</v>
          </cell>
          <cell r="AZ71">
            <v>53.4403447454944</v>
          </cell>
          <cell r="BA71">
            <v>53.7167646519596</v>
          </cell>
          <cell r="BB71">
            <v>52.6313956901527</v>
          </cell>
          <cell r="BC71">
            <v>52.5989451033366</v>
          </cell>
          <cell r="BD71">
            <v>52.857288137847</v>
          </cell>
          <cell r="BE71">
            <v>52.8459247916243</v>
          </cell>
          <cell r="BF71">
            <v>52.7286119322154</v>
          </cell>
          <cell r="BG71">
            <v>52.9241440609904</v>
          </cell>
          <cell r="BH71">
            <v>53.1892022371212</v>
          </cell>
          <cell r="BI71">
            <v>53.6175812643154</v>
          </cell>
          <cell r="BJ71">
            <v>54.069270942054</v>
          </cell>
          <cell r="BK71">
            <v>54.4639074210895</v>
          </cell>
          <cell r="BL71">
            <v>54.547766132093</v>
          </cell>
          <cell r="BM71">
            <v>53.3506706743399</v>
          </cell>
          <cell r="BN71">
            <v>53.5245286874753</v>
          </cell>
        </row>
        <row r="72">
          <cell r="A72" t="str">
            <v>Ecuador</v>
          </cell>
          <cell r="B72" t="str">
            <v>ECU</v>
          </cell>
          <cell r="C72" t="str">
            <v>Employment to population ratio, 15+, total (%) (modeled ILO estimate)</v>
          </cell>
          <cell r="D72" t="str">
            <v>SL.EMP.TOTL.SP.ZS</v>
          </cell>
        </row>
        <row r="72">
          <cell r="AJ72">
            <v>60.6030006408691</v>
          </cell>
          <cell r="AK72">
            <v>60.4830017089844</v>
          </cell>
          <cell r="AL72">
            <v>60.431999206543</v>
          </cell>
          <cell r="AM72">
            <v>60.6969985961914</v>
          </cell>
          <cell r="AN72">
            <v>60.6069984436035</v>
          </cell>
          <cell r="AO72">
            <v>60.5279998779297</v>
          </cell>
          <cell r="AP72">
            <v>61.351001739502</v>
          </cell>
          <cell r="AQ72">
            <v>63.3230018615723</v>
          </cell>
          <cell r="AR72">
            <v>62.7410011291504</v>
          </cell>
          <cell r="AS72">
            <v>62.7960014343262</v>
          </cell>
          <cell r="AT72">
            <v>62.9570007324219</v>
          </cell>
          <cell r="AU72">
            <v>62.3310012817383</v>
          </cell>
          <cell r="AV72">
            <v>61.6319999694824</v>
          </cell>
          <cell r="AW72">
            <v>64.0970001220703</v>
          </cell>
          <cell r="AX72">
            <v>64.447998046875</v>
          </cell>
          <cell r="AY72">
            <v>65.5380020141602</v>
          </cell>
          <cell r="AZ72">
            <v>64.6729965209961</v>
          </cell>
          <cell r="BA72">
            <v>63.9410018920898</v>
          </cell>
          <cell r="BB72">
            <v>61.0589981079102</v>
          </cell>
          <cell r="BC72">
            <v>60.1160011291504</v>
          </cell>
          <cell r="BD72">
            <v>59.6419982910156</v>
          </cell>
          <cell r="BE72">
            <v>60.4329986572266</v>
          </cell>
          <cell r="BF72">
            <v>60.3419990539551</v>
          </cell>
          <cell r="BG72">
            <v>60.4410018920898</v>
          </cell>
          <cell r="BH72">
            <v>63.2830009460449</v>
          </cell>
          <cell r="BI72">
            <v>64.556999206543</v>
          </cell>
          <cell r="BJ72">
            <v>65.5329971313477</v>
          </cell>
          <cell r="BK72">
            <v>64.306999206543</v>
          </cell>
          <cell r="BL72">
            <v>63.6590003967285</v>
          </cell>
          <cell r="BM72">
            <v>56.4189987182617</v>
          </cell>
          <cell r="BN72">
            <v>60.6699981689453</v>
          </cell>
        </row>
        <row r="73">
          <cell r="A73" t="str">
            <v>Egypt, Arab Rep.</v>
          </cell>
          <cell r="B73" t="str">
            <v>EGY</v>
          </cell>
          <cell r="C73" t="str">
            <v>Employment to population ratio, 15+, total (%) (modeled ILO estimate)</v>
          </cell>
          <cell r="D73" t="str">
            <v>SL.EMP.TOTL.SP.ZS</v>
          </cell>
        </row>
        <row r="73">
          <cell r="AJ73">
            <v>42.3380012512207</v>
          </cell>
          <cell r="AK73">
            <v>42.9809989929199</v>
          </cell>
          <cell r="AL73">
            <v>42.6599998474121</v>
          </cell>
          <cell r="AM73">
            <v>43.5369987487793</v>
          </cell>
          <cell r="AN73">
            <v>42.6300010681152</v>
          </cell>
          <cell r="AO73">
            <v>43.023998260498</v>
          </cell>
          <cell r="AP73">
            <v>42.7350006103516</v>
          </cell>
          <cell r="AQ73">
            <v>42.3059997558594</v>
          </cell>
          <cell r="AR73">
            <v>43.742000579834</v>
          </cell>
          <cell r="AS73">
            <v>42.0719985961914</v>
          </cell>
          <cell r="AT73">
            <v>40.7690010070801</v>
          </cell>
          <cell r="AU73">
            <v>38.867000579834</v>
          </cell>
          <cell r="AV73">
            <v>39.2709999084473</v>
          </cell>
          <cell r="AW73">
            <v>40.4210014343262</v>
          </cell>
          <cell r="AX73">
            <v>40.8660011291504</v>
          </cell>
          <cell r="AY73">
            <v>42.0429992675781</v>
          </cell>
          <cell r="AZ73">
            <v>43.7120018005371</v>
          </cell>
          <cell r="BA73">
            <v>43.4990005493164</v>
          </cell>
          <cell r="BB73">
            <v>43.5460014343262</v>
          </cell>
          <cell r="BC73">
            <v>45.0449981689453</v>
          </cell>
          <cell r="BD73">
            <v>43.007999420166</v>
          </cell>
          <cell r="BE73">
            <v>42.3800010681152</v>
          </cell>
          <cell r="BF73">
            <v>42.0699996948242</v>
          </cell>
          <cell r="BG73">
            <v>41.8160018920898</v>
          </cell>
          <cell r="BH73">
            <v>40.8489990234375</v>
          </cell>
          <cell r="BI73">
            <v>40.8870010375977</v>
          </cell>
          <cell r="BJ73">
            <v>39.726001739502</v>
          </cell>
          <cell r="BK73">
            <v>39.0929985046387</v>
          </cell>
          <cell r="BL73">
            <v>38.9010009765625</v>
          </cell>
          <cell r="BM73">
            <v>37.4370002746582</v>
          </cell>
          <cell r="BN73">
            <v>37.4070014953613</v>
          </cell>
        </row>
        <row r="74">
          <cell r="A74" t="str">
            <v>Euro area</v>
          </cell>
          <cell r="B74" t="str">
            <v>EMU</v>
          </cell>
          <cell r="C74" t="str">
            <v>Employment to population ratio, 15+, total (%) (modeled ILO estimate)</v>
          </cell>
          <cell r="D74" t="str">
            <v>SL.EMP.TOTL.SP.ZS</v>
          </cell>
        </row>
        <row r="74">
          <cell r="AJ74">
            <v>50.489997748617</v>
          </cell>
          <cell r="AK74">
            <v>49.800902437337</v>
          </cell>
          <cell r="AL74">
            <v>48.6111857231659</v>
          </cell>
          <cell r="AM74">
            <v>47.9882901550557</v>
          </cell>
          <cell r="AN74">
            <v>47.9814447012201</v>
          </cell>
          <cell r="AO74">
            <v>47.9313359909449</v>
          </cell>
          <cell r="AP74">
            <v>47.9803379598743</v>
          </cell>
          <cell r="AQ74">
            <v>48.5579514136816</v>
          </cell>
          <cell r="AR74">
            <v>49.2492383956144</v>
          </cell>
          <cell r="AS74">
            <v>49.9085831504719</v>
          </cell>
          <cell r="AT74">
            <v>50.4059552074371</v>
          </cell>
          <cell r="AU74">
            <v>50.6052397774519</v>
          </cell>
          <cell r="AV74">
            <v>50.7913396930516</v>
          </cell>
          <cell r="AW74">
            <v>50.6546090815337</v>
          </cell>
          <cell r="AX74">
            <v>51.21089208203</v>
          </cell>
          <cell r="AY74">
            <v>51.8658980937446</v>
          </cell>
          <cell r="AZ74">
            <v>52.5545935156021</v>
          </cell>
          <cell r="BA74">
            <v>52.7724809763962</v>
          </cell>
          <cell r="BB74">
            <v>51.5392731596007</v>
          </cell>
          <cell r="BC74">
            <v>51.1495388597953</v>
          </cell>
          <cell r="BD74">
            <v>51.1357672196215</v>
          </cell>
          <cell r="BE74">
            <v>50.671027869818</v>
          </cell>
          <cell r="BF74">
            <v>50.2310939238745</v>
          </cell>
          <cell r="BG74">
            <v>50.3153088279096</v>
          </cell>
          <cell r="BH74">
            <v>50.663170594572</v>
          </cell>
          <cell r="BI74">
            <v>51.3513830648695</v>
          </cell>
          <cell r="BJ74">
            <v>51.9703356002093</v>
          </cell>
          <cell r="BK74">
            <v>52.5345307437049</v>
          </cell>
          <cell r="BL74">
            <v>53.0320578238039</v>
          </cell>
          <cell r="BM74">
            <v>52.1562790592594</v>
          </cell>
          <cell r="BN74">
            <v>52.5574346192759</v>
          </cell>
        </row>
        <row r="75">
          <cell r="A75" t="str">
            <v>Eritrea</v>
          </cell>
          <cell r="B75" t="str">
            <v>ERI</v>
          </cell>
          <cell r="C75" t="str">
            <v>Employment to population ratio, 15+, total (%) (modeled ILO estimate)</v>
          </cell>
          <cell r="D75" t="str">
            <v>SL.EMP.TOTL.SP.ZS</v>
          </cell>
        </row>
        <row r="75">
          <cell r="AJ75">
            <v>76.390998840332</v>
          </cell>
          <cell r="AK75">
            <v>76.3420028686523</v>
          </cell>
          <cell r="AL75">
            <v>76.3099975585938</v>
          </cell>
          <cell r="AM75">
            <v>76.2890014648438</v>
          </cell>
          <cell r="AN75">
            <v>76.2740020751953</v>
          </cell>
          <cell r="AO75">
            <v>76.1719970703125</v>
          </cell>
          <cell r="AP75">
            <v>76.0709991455078</v>
          </cell>
          <cell r="AQ75">
            <v>76.0179977416992</v>
          </cell>
          <cell r="AR75">
            <v>75.9440002441406</v>
          </cell>
          <cell r="AS75">
            <v>75.8960037231445</v>
          </cell>
          <cell r="AT75">
            <v>75.6940002441406</v>
          </cell>
          <cell r="AU75">
            <v>75.4779968261719</v>
          </cell>
          <cell r="AV75">
            <v>75.3330001831055</v>
          </cell>
          <cell r="AW75">
            <v>75.2750015258789</v>
          </cell>
          <cell r="AX75">
            <v>75.1630020141602</v>
          </cell>
          <cell r="AY75">
            <v>75.1760025024414</v>
          </cell>
          <cell r="AZ75">
            <v>75.2030029296875</v>
          </cell>
          <cell r="BA75">
            <v>75.2939987182617</v>
          </cell>
          <cell r="BB75">
            <v>75.2799987792969</v>
          </cell>
          <cell r="BC75">
            <v>75.1330032348633</v>
          </cell>
          <cell r="BD75">
            <v>75.2350006103516</v>
          </cell>
          <cell r="BE75">
            <v>75.3359985351563</v>
          </cell>
          <cell r="BF75">
            <v>75.3929977416992</v>
          </cell>
          <cell r="BG75">
            <v>75.4049987792969</v>
          </cell>
          <cell r="BH75">
            <v>75.3570022583008</v>
          </cell>
          <cell r="BI75">
            <v>75.2570037841797</v>
          </cell>
          <cell r="BJ75">
            <v>75.2050018310547</v>
          </cell>
          <cell r="BK75">
            <v>75.1839981079102</v>
          </cell>
          <cell r="BL75">
            <v>75.1009979248047</v>
          </cell>
          <cell r="BM75">
            <v>69.2710037231445</v>
          </cell>
          <cell r="BN75">
            <v>70.6510009765625</v>
          </cell>
        </row>
        <row r="76">
          <cell r="A76" t="str">
            <v>Spain</v>
          </cell>
          <cell r="B76" t="str">
            <v>ESP</v>
          </cell>
          <cell r="C76" t="str">
            <v>Employment to population ratio, 15+, total (%) (modeled ILO estimate)</v>
          </cell>
          <cell r="D76" t="str">
            <v>SL.EMP.TOTL.SP.ZS</v>
          </cell>
        </row>
        <row r="76">
          <cell r="AJ76">
            <v>40.5299987792969</v>
          </cell>
          <cell r="AK76">
            <v>41.0019989013672</v>
          </cell>
          <cell r="AL76">
            <v>38.8110008239746</v>
          </cell>
          <cell r="AM76">
            <v>38.0690002441406</v>
          </cell>
          <cell r="AN76">
            <v>38.7039985656738</v>
          </cell>
          <cell r="AO76">
            <v>39.2029991149902</v>
          </cell>
          <cell r="AP76">
            <v>40.2919998168945</v>
          </cell>
          <cell r="AQ76">
            <v>41.560001373291</v>
          </cell>
          <cell r="AR76">
            <v>43.6209983825684</v>
          </cell>
          <cell r="AS76">
            <v>45.4930000305176</v>
          </cell>
          <cell r="AT76">
            <v>46.6990013122559</v>
          </cell>
          <cell r="AU76">
            <v>47.7750015258789</v>
          </cell>
          <cell r="AV76">
            <v>48.7430000305176</v>
          </cell>
          <cell r="AW76">
            <v>49.6559982299805</v>
          </cell>
          <cell r="AX76">
            <v>51.8660011291504</v>
          </cell>
          <cell r="AY76">
            <v>53.0530014038086</v>
          </cell>
          <cell r="AZ76">
            <v>53.7589988708496</v>
          </cell>
          <cell r="BA76">
            <v>52.6910018920898</v>
          </cell>
          <cell r="BB76">
            <v>48.8730010986328</v>
          </cell>
          <cell r="BC76">
            <v>47.7709999084473</v>
          </cell>
          <cell r="BD76">
            <v>46.9140014648438</v>
          </cell>
          <cell r="BE76">
            <v>44.9379997253418</v>
          </cell>
          <cell r="BF76">
            <v>43.8730010986328</v>
          </cell>
          <cell r="BG76">
            <v>44.5279998779297</v>
          </cell>
          <cell r="BH76">
            <v>45.8520011901855</v>
          </cell>
          <cell r="BI76">
            <v>47.0330009460449</v>
          </cell>
          <cell r="BJ76">
            <v>48.1030006408691</v>
          </cell>
          <cell r="BK76">
            <v>49.0870018005371</v>
          </cell>
          <cell r="BL76">
            <v>49.7529983520508</v>
          </cell>
          <cell r="BM76">
            <v>47.9029998779297</v>
          </cell>
          <cell r="BN76">
            <v>48.9529991149902</v>
          </cell>
        </row>
        <row r="77">
          <cell r="A77" t="str">
            <v>Estonia</v>
          </cell>
          <cell r="B77" t="str">
            <v>EST</v>
          </cell>
          <cell r="C77" t="str">
            <v>Employment to population ratio, 15+, total (%) (modeled ILO estimate)</v>
          </cell>
          <cell r="D77" t="str">
            <v>SL.EMP.TOTL.SP.ZS</v>
          </cell>
        </row>
        <row r="77">
          <cell r="AJ77">
            <v>71.1389999389648</v>
          </cell>
          <cell r="AK77">
            <v>67.1640014648438</v>
          </cell>
          <cell r="AL77">
            <v>63.1040000915527</v>
          </cell>
          <cell r="AM77">
            <v>62.1100006103516</v>
          </cell>
          <cell r="AN77">
            <v>59.1440010070801</v>
          </cell>
          <cell r="AO77">
            <v>57.3860015869141</v>
          </cell>
          <cell r="AP77">
            <v>55.4850006103516</v>
          </cell>
          <cell r="AQ77">
            <v>54.3569984436035</v>
          </cell>
          <cell r="AR77">
            <v>51.8380012512207</v>
          </cell>
          <cell r="AS77">
            <v>51.056999206543</v>
          </cell>
          <cell r="AT77">
            <v>50.5929985046387</v>
          </cell>
          <cell r="AU77">
            <v>51.4809989929199</v>
          </cell>
          <cell r="AV77">
            <v>52.3120002746582</v>
          </cell>
          <cell r="AW77">
            <v>53.0149993896484</v>
          </cell>
          <cell r="AX77">
            <v>54.0229988098145</v>
          </cell>
          <cell r="AY77">
            <v>57.0559997558594</v>
          </cell>
          <cell r="AZ77">
            <v>57.7709999084473</v>
          </cell>
          <cell r="BA77">
            <v>57.7799987792969</v>
          </cell>
          <cell r="BB77">
            <v>52.492000579834</v>
          </cell>
          <cell r="BC77">
            <v>50.3899993896484</v>
          </cell>
          <cell r="BD77">
            <v>53.742000579834</v>
          </cell>
          <cell r="BE77">
            <v>55.1669998168945</v>
          </cell>
          <cell r="BF77">
            <v>56.0369987487793</v>
          </cell>
          <cell r="BG77">
            <v>56.6279983520508</v>
          </cell>
          <cell r="BH77">
            <v>58.2750015258789</v>
          </cell>
          <cell r="BI77">
            <v>58.6199989318848</v>
          </cell>
          <cell r="BJ77">
            <v>59.9930000305176</v>
          </cell>
          <cell r="BK77">
            <v>60.3740005493164</v>
          </cell>
          <cell r="BL77">
            <v>60.818000793457</v>
          </cell>
          <cell r="BM77">
            <v>59.3030014038086</v>
          </cell>
          <cell r="BN77">
            <v>59.3720016479492</v>
          </cell>
        </row>
        <row r="78">
          <cell r="A78" t="str">
            <v>Ethiopia</v>
          </cell>
          <cell r="B78" t="str">
            <v>ETH</v>
          </cell>
          <cell r="C78" t="str">
            <v>Employment to population ratio, 15+, total (%) (modeled ILO estimate)</v>
          </cell>
          <cell r="D78" t="str">
            <v>SL.EMP.TOTL.SP.ZS</v>
          </cell>
        </row>
        <row r="78">
          <cell r="AJ78">
            <v>75.5009994506836</v>
          </cell>
          <cell r="AK78">
            <v>75.5009994506836</v>
          </cell>
          <cell r="AL78">
            <v>75.5550003051758</v>
          </cell>
          <cell r="AM78">
            <v>75.5139999389648</v>
          </cell>
          <cell r="AN78">
            <v>75.8119964599609</v>
          </cell>
          <cell r="AO78">
            <v>76.1129989624023</v>
          </cell>
          <cell r="AP78">
            <v>76.3629989624023</v>
          </cell>
          <cell r="AQ78">
            <v>76.6119995117188</v>
          </cell>
          <cell r="AR78">
            <v>76.9039993286133</v>
          </cell>
          <cell r="AS78">
            <v>77.4229965209961</v>
          </cell>
          <cell r="AT78">
            <v>77.943000793457</v>
          </cell>
          <cell r="AU78">
            <v>78.4329986572266</v>
          </cell>
          <cell r="AV78">
            <v>78.9300003051758</v>
          </cell>
          <cell r="AW78">
            <v>79.4739990234375</v>
          </cell>
          <cell r="AX78">
            <v>79.9700012207031</v>
          </cell>
          <cell r="AY78">
            <v>79.9000015258789</v>
          </cell>
          <cell r="AZ78">
            <v>79.8349990844727</v>
          </cell>
          <cell r="BA78">
            <v>79.7639999389648</v>
          </cell>
          <cell r="BB78">
            <v>79.6900024414063</v>
          </cell>
          <cell r="BC78">
            <v>79.6279983520508</v>
          </cell>
          <cell r="BD78">
            <v>79.5550003051758</v>
          </cell>
          <cell r="BE78">
            <v>79.4789962768555</v>
          </cell>
          <cell r="BF78">
            <v>79.4120025634766</v>
          </cell>
          <cell r="BG78">
            <v>79.2979965209961</v>
          </cell>
          <cell r="BH78">
            <v>79.1859970092773</v>
          </cell>
          <cell r="BI78">
            <v>79.0910034179688</v>
          </cell>
          <cell r="BJ78">
            <v>78.9940032958984</v>
          </cell>
          <cell r="BK78">
            <v>78.8919982910156</v>
          </cell>
          <cell r="BL78">
            <v>78.802001953125</v>
          </cell>
          <cell r="BM78">
            <v>75.0120010375977</v>
          </cell>
          <cell r="BN78">
            <v>75.5650024414063</v>
          </cell>
        </row>
        <row r="79">
          <cell r="A79" t="str">
            <v>European Union</v>
          </cell>
          <cell r="B79" t="str">
            <v>EUU</v>
          </cell>
          <cell r="C79" t="str">
            <v>Employment to population ratio, 15+, total (%) (modeled ILO estimate)</v>
          </cell>
          <cell r="D79" t="str">
            <v>SL.EMP.TOTL.SP.ZS</v>
          </cell>
        </row>
        <row r="79">
          <cell r="AJ79">
            <v>52.0674086804192</v>
          </cell>
          <cell r="AK79">
            <v>51.3831609882679</v>
          </cell>
          <cell r="AL79">
            <v>50.1329901458124</v>
          </cell>
          <cell r="AM79">
            <v>49.5146957856578</v>
          </cell>
          <cell r="AN79">
            <v>49.4638372418337</v>
          </cell>
          <cell r="AO79">
            <v>49.2951406683689</v>
          </cell>
          <cell r="AP79">
            <v>49.4244799484898</v>
          </cell>
          <cell r="AQ79">
            <v>49.8170279283107</v>
          </cell>
          <cell r="AR79">
            <v>50.131020770307</v>
          </cell>
          <cell r="AS79">
            <v>50.361313395225</v>
          </cell>
          <cell r="AT79">
            <v>50.5750052068554</v>
          </cell>
          <cell r="AU79">
            <v>50.3039409507745</v>
          </cell>
          <cell r="AV79">
            <v>50.3562477170184</v>
          </cell>
          <cell r="AW79">
            <v>50.2155869367651</v>
          </cell>
          <cell r="AX79">
            <v>50.6850091848145</v>
          </cell>
          <cell r="AY79">
            <v>51.4253562006106</v>
          </cell>
          <cell r="AZ79">
            <v>52.2461048856689</v>
          </cell>
          <cell r="BA79">
            <v>52.6074175511405</v>
          </cell>
          <cell r="BB79">
            <v>51.5011856515891</v>
          </cell>
          <cell r="BC79">
            <v>51.0976783313016</v>
          </cell>
          <cell r="BD79">
            <v>51.0547353209801</v>
          </cell>
          <cell r="BE79">
            <v>50.7364121653573</v>
          </cell>
          <cell r="BF79">
            <v>50.4162326076703</v>
          </cell>
          <cell r="BG79">
            <v>50.698688284878</v>
          </cell>
          <cell r="BH79">
            <v>51.1087877406429</v>
          </cell>
          <cell r="BI79">
            <v>51.7819949231286</v>
          </cell>
          <cell r="BJ79">
            <v>52.5216029598118</v>
          </cell>
          <cell r="BK79">
            <v>53.0797736470098</v>
          </cell>
          <cell r="BL79">
            <v>53.5394321075043</v>
          </cell>
          <cell r="BM79">
            <v>52.740280494313</v>
          </cell>
          <cell r="BN79">
            <v>53.0523359193415</v>
          </cell>
        </row>
        <row r="80">
          <cell r="A80" t="str">
            <v>Fragile and conflict affected situations</v>
          </cell>
          <cell r="B80" t="str">
            <v>FCS</v>
          </cell>
          <cell r="C80" t="str">
            <v>Employment to population ratio, 15+, total (%) (modeled ILO estimate)</v>
          </cell>
          <cell r="D80" t="str">
            <v>SL.EMP.TOTL.SP.ZS</v>
          </cell>
        </row>
        <row r="80">
          <cell r="AJ80">
            <v>61.8340875470973</v>
          </cell>
          <cell r="AK80">
            <v>61.7649863167487</v>
          </cell>
          <cell r="AL80">
            <v>61.6658929184956</v>
          </cell>
          <cell r="AM80">
            <v>61.4533509734368</v>
          </cell>
          <cell r="AN80">
            <v>61.0310291826461</v>
          </cell>
          <cell r="AO80">
            <v>60.7801740410167</v>
          </cell>
          <cell r="AP80">
            <v>60.665381973869</v>
          </cell>
          <cell r="AQ80">
            <v>60.4600773157523</v>
          </cell>
          <cell r="AR80">
            <v>60.2665867325443</v>
          </cell>
          <cell r="AS80">
            <v>60.2417066725353</v>
          </cell>
          <cell r="AT80">
            <v>60.1848298516251</v>
          </cell>
          <cell r="AU80">
            <v>60.0225288955659</v>
          </cell>
          <cell r="AV80">
            <v>59.9692528495307</v>
          </cell>
          <cell r="AW80">
            <v>60.0118419240497</v>
          </cell>
          <cell r="AX80">
            <v>60.144002544726</v>
          </cell>
          <cell r="AY80">
            <v>60.0443627838413</v>
          </cell>
          <cell r="AZ80">
            <v>59.9196639706818</v>
          </cell>
          <cell r="BA80">
            <v>59.7100541137779</v>
          </cell>
          <cell r="BB80">
            <v>59.4206144630266</v>
          </cell>
          <cell r="BC80">
            <v>59.1541273584538</v>
          </cell>
          <cell r="BD80">
            <v>59.0379900211247</v>
          </cell>
          <cell r="BE80">
            <v>58.3781517066335</v>
          </cell>
          <cell r="BF80">
            <v>57.885080890583</v>
          </cell>
          <cell r="BG80">
            <v>57.5966411139397</v>
          </cell>
          <cell r="BH80">
            <v>57.5527782875962</v>
          </cell>
          <cell r="BI80">
            <v>57.073705327486</v>
          </cell>
          <cell r="BJ80">
            <v>56.6311448904686</v>
          </cell>
          <cell r="BK80">
            <v>56.6299121997089</v>
          </cell>
          <cell r="BL80">
            <v>56.3626722027193</v>
          </cell>
          <cell r="BM80">
            <v>54.2509073691838</v>
          </cell>
          <cell r="BN80">
            <v>54.2748740506192</v>
          </cell>
        </row>
        <row r="81">
          <cell r="A81" t="str">
            <v>Finland</v>
          </cell>
          <cell r="B81" t="str">
            <v>FIN</v>
          </cell>
          <cell r="C81" t="str">
            <v>Employment to population ratio, 15+, total (%) (modeled ILO estimate)</v>
          </cell>
          <cell r="D81" t="str">
            <v>SL.EMP.TOTL.SP.ZS</v>
          </cell>
        </row>
        <row r="81">
          <cell r="AJ81">
            <v>59.6160011291504</v>
          </cell>
          <cell r="AK81">
            <v>55.0639991760254</v>
          </cell>
          <cell r="AL81">
            <v>51.4780006408691</v>
          </cell>
          <cell r="AM81">
            <v>50.6599998474121</v>
          </cell>
          <cell r="AN81">
            <v>50.7210006713867</v>
          </cell>
          <cell r="AO81">
            <v>50.1180000305176</v>
          </cell>
          <cell r="AP81">
            <v>51.1370010375977</v>
          </cell>
          <cell r="AQ81">
            <v>52.3079986572266</v>
          </cell>
          <cell r="AR81">
            <v>53.701000213623</v>
          </cell>
          <cell r="AS81">
            <v>54.2369995117188</v>
          </cell>
          <cell r="AT81">
            <v>54.9199981689453</v>
          </cell>
          <cell r="AU81">
            <v>54.9210014343262</v>
          </cell>
          <cell r="AV81">
            <v>54.6399993896484</v>
          </cell>
          <cell r="AW81">
            <v>54.2770004272461</v>
          </cell>
          <cell r="AX81">
            <v>55.6500015258789</v>
          </cell>
          <cell r="AY81">
            <v>56.318000793457</v>
          </cell>
          <cell r="AZ81">
            <v>57.0449981689453</v>
          </cell>
          <cell r="BA81">
            <v>57.5639991760254</v>
          </cell>
          <cell r="BB81">
            <v>55.5</v>
          </cell>
          <cell r="BC81">
            <v>54.9290008544922</v>
          </cell>
          <cell r="BD81">
            <v>55.2490005493164</v>
          </cell>
          <cell r="BE81">
            <v>55.1549987792969</v>
          </cell>
          <cell r="BF81">
            <v>54.2960014343262</v>
          </cell>
          <cell r="BG81">
            <v>53.8359985351563</v>
          </cell>
          <cell r="BH81">
            <v>53.4109992980957</v>
          </cell>
          <cell r="BI81">
            <v>53.4410018920898</v>
          </cell>
          <cell r="BJ81">
            <v>53.7929992675781</v>
          </cell>
          <cell r="BK81">
            <v>55.064998626709</v>
          </cell>
          <cell r="BL81">
            <v>55.4449996948242</v>
          </cell>
          <cell r="BM81">
            <v>54.4490013122559</v>
          </cell>
          <cell r="BN81">
            <v>55.640998840332</v>
          </cell>
        </row>
        <row r="82">
          <cell r="A82" t="str">
            <v>Fiji</v>
          </cell>
          <cell r="B82" t="str">
            <v>FJI</v>
          </cell>
          <cell r="C82" t="str">
            <v>Employment to population ratio, 15+, total (%) (modeled ILO estimate)</v>
          </cell>
          <cell r="D82" t="str">
            <v>SL.EMP.TOTL.SP.ZS</v>
          </cell>
        </row>
        <row r="82">
          <cell r="AJ82">
            <v>57.4099998474121</v>
          </cell>
          <cell r="AK82">
            <v>57.3880004882813</v>
          </cell>
          <cell r="AL82">
            <v>57.3230018615723</v>
          </cell>
          <cell r="AM82">
            <v>57.2620010375977</v>
          </cell>
          <cell r="AN82">
            <v>57.201000213623</v>
          </cell>
          <cell r="AO82">
            <v>57.1339988708496</v>
          </cell>
          <cell r="AP82">
            <v>56.9049987792969</v>
          </cell>
          <cell r="AQ82">
            <v>56.8030014038086</v>
          </cell>
          <cell r="AR82">
            <v>56.7449989318848</v>
          </cell>
          <cell r="AS82">
            <v>56.4780006408691</v>
          </cell>
          <cell r="AT82">
            <v>56.3779983520508</v>
          </cell>
          <cell r="AU82">
            <v>56.2470016479492</v>
          </cell>
          <cell r="AV82">
            <v>56.0769996643066</v>
          </cell>
          <cell r="AW82">
            <v>55.9819984436035</v>
          </cell>
          <cell r="AX82">
            <v>54.5229988098145</v>
          </cell>
          <cell r="AY82">
            <v>55.5180015563965</v>
          </cell>
          <cell r="AZ82">
            <v>56.4570007324219</v>
          </cell>
          <cell r="BA82">
            <v>57.4420013427734</v>
          </cell>
          <cell r="BB82">
            <v>58.359001159668</v>
          </cell>
          <cell r="BC82">
            <v>59.3559989929199</v>
          </cell>
          <cell r="BD82">
            <v>60.2789993286133</v>
          </cell>
          <cell r="BE82">
            <v>58.9609985351563</v>
          </cell>
          <cell r="BF82">
            <v>57.6879997253418</v>
          </cell>
          <cell r="BG82">
            <v>56.3639984130859</v>
          </cell>
          <cell r="BH82">
            <v>55.7350006103516</v>
          </cell>
          <cell r="BI82">
            <v>55.0929985046387</v>
          </cell>
          <cell r="BJ82">
            <v>54.9970016479492</v>
          </cell>
          <cell r="BK82">
            <v>54.8950004577637</v>
          </cell>
          <cell r="BL82">
            <v>54.8209991455078</v>
          </cell>
          <cell r="BM82">
            <v>54.148998260498</v>
          </cell>
          <cell r="BN82">
            <v>53.6590003967285</v>
          </cell>
        </row>
        <row r="83">
          <cell r="A83" t="str">
            <v>France</v>
          </cell>
          <cell r="B83" t="str">
            <v>FRA</v>
          </cell>
          <cell r="C83" t="str">
            <v>Employment to population ratio, 15+, total (%) (modeled ILO estimate)</v>
          </cell>
          <cell r="D83" t="str">
            <v>SL.EMP.TOTL.SP.ZS</v>
          </cell>
        </row>
        <row r="83">
          <cell r="AJ83">
            <v>50.351001739502</v>
          </cell>
          <cell r="AK83">
            <v>49.8870010375977</v>
          </cell>
          <cell r="AL83">
            <v>49.2620010375977</v>
          </cell>
          <cell r="AM83">
            <v>48.4949989318848</v>
          </cell>
          <cell r="AN83">
            <v>48.8759994506836</v>
          </cell>
          <cell r="AO83">
            <v>48.8709983825684</v>
          </cell>
          <cell r="AP83">
            <v>48.4799995422363</v>
          </cell>
          <cell r="AQ83">
            <v>48.765998840332</v>
          </cell>
          <cell r="AR83">
            <v>49.0709991455078</v>
          </cell>
          <cell r="AS83">
            <v>50.0069999694824</v>
          </cell>
          <cell r="AT83">
            <v>50.7210006713867</v>
          </cell>
          <cell r="AU83">
            <v>50.8720016479492</v>
          </cell>
          <cell r="AV83">
            <v>51.7220001220703</v>
          </cell>
          <cell r="AW83">
            <v>51.2379989624023</v>
          </cell>
          <cell r="AX83">
            <v>51.4650001525879</v>
          </cell>
          <cell r="AY83">
            <v>51.4049987792969</v>
          </cell>
          <cell r="AZ83">
            <v>51.9690017700195</v>
          </cell>
          <cell r="BA83">
            <v>52.3899993896484</v>
          </cell>
          <cell r="BB83">
            <v>51.6349983215332</v>
          </cell>
          <cell r="BC83">
            <v>51.4980010986328</v>
          </cell>
          <cell r="BD83">
            <v>51.3030014038086</v>
          </cell>
          <cell r="BE83">
            <v>51.1619987487793</v>
          </cell>
          <cell r="BF83">
            <v>50.8409996032715</v>
          </cell>
          <cell r="BG83">
            <v>50.3359985351563</v>
          </cell>
          <cell r="BH83">
            <v>50.2130012512207</v>
          </cell>
          <cell r="BI83">
            <v>50.2099990844727</v>
          </cell>
          <cell r="BJ83">
            <v>50.4039993286133</v>
          </cell>
          <cell r="BK83">
            <v>50.6030006408691</v>
          </cell>
          <cell r="BL83">
            <v>50.6220016479492</v>
          </cell>
          <cell r="BM83">
            <v>50.1619987487793</v>
          </cell>
          <cell r="BN83">
            <v>51.1300010681152</v>
          </cell>
        </row>
        <row r="84">
          <cell r="A84" t="str">
            <v>Faroe Islands</v>
          </cell>
          <cell r="B84" t="str">
            <v>FRO</v>
          </cell>
          <cell r="C84" t="str">
            <v>Employment to population ratio, 15+, total (%) (modeled ILO estimate)</v>
          </cell>
          <cell r="D84" t="str">
            <v>SL.EMP.TOTL.SP.ZS</v>
          </cell>
        </row>
        <row r="85">
          <cell r="A85" t="str">
            <v>Micronesia, Fed. Sts.</v>
          </cell>
          <cell r="B85" t="str">
            <v>FSM</v>
          </cell>
          <cell r="C85" t="str">
            <v>Employment to population ratio, 15+, total (%) (modeled ILO estimate)</v>
          </cell>
          <cell r="D85" t="str">
            <v>SL.EMP.TOTL.SP.ZS</v>
          </cell>
        </row>
        <row r="86">
          <cell r="A86" t="str">
            <v>Gabon</v>
          </cell>
          <cell r="B86" t="str">
            <v>GAB</v>
          </cell>
          <cell r="C86" t="str">
            <v>Employment to population ratio, 15+, total (%) (modeled ILO estimate)</v>
          </cell>
          <cell r="D86" t="str">
            <v>SL.EMP.TOTL.SP.ZS</v>
          </cell>
        </row>
        <row r="86">
          <cell r="AJ86">
            <v>41.140998840332</v>
          </cell>
          <cell r="AK86">
            <v>41.1199989318848</v>
          </cell>
          <cell r="AL86">
            <v>41.1759986877441</v>
          </cell>
          <cell r="AM86">
            <v>41.2070007324219</v>
          </cell>
          <cell r="AN86">
            <v>41.2309989929199</v>
          </cell>
          <cell r="AO86">
            <v>41.2389984130859</v>
          </cell>
          <cell r="AP86">
            <v>41.2490005493164</v>
          </cell>
          <cell r="AQ86">
            <v>41.2249984741211</v>
          </cell>
          <cell r="AR86">
            <v>41.1399993896484</v>
          </cell>
          <cell r="AS86">
            <v>41.148998260498</v>
          </cell>
          <cell r="AT86">
            <v>41.1300010681152</v>
          </cell>
          <cell r="AU86">
            <v>41.0750007629395</v>
          </cell>
          <cell r="AV86">
            <v>41.0419998168945</v>
          </cell>
          <cell r="AW86">
            <v>40.9900016784668</v>
          </cell>
          <cell r="AX86">
            <v>40.9599990844727</v>
          </cell>
          <cell r="AY86">
            <v>40.4679985046387</v>
          </cell>
          <cell r="AZ86">
            <v>40.0610008239746</v>
          </cell>
          <cell r="BA86">
            <v>39.5730018615723</v>
          </cell>
          <cell r="BB86">
            <v>39.1689987182617</v>
          </cell>
          <cell r="BC86">
            <v>38.8019981384277</v>
          </cell>
          <cell r="BD86">
            <v>38.7089996337891</v>
          </cell>
          <cell r="BE86">
            <v>38.6139984130859</v>
          </cell>
          <cell r="BF86">
            <v>38.5470008850098</v>
          </cell>
          <cell r="BG86">
            <v>38.4850006103516</v>
          </cell>
          <cell r="BH86">
            <v>38.4389991760254</v>
          </cell>
          <cell r="BI86">
            <v>38.4710006713867</v>
          </cell>
          <cell r="BJ86">
            <v>38.5</v>
          </cell>
          <cell r="BK86">
            <v>38.5330009460449</v>
          </cell>
          <cell r="BL86">
            <v>38.5719985961914</v>
          </cell>
          <cell r="BM86">
            <v>37.6129989624023</v>
          </cell>
          <cell r="BN86">
            <v>37.5190010070801</v>
          </cell>
        </row>
        <row r="87">
          <cell r="A87" t="str">
            <v>United Kingdom</v>
          </cell>
          <cell r="B87" t="str">
            <v>GBR</v>
          </cell>
          <cell r="C87" t="str">
            <v>Employment to population ratio, 15+, total (%) (modeled ILO estimate)</v>
          </cell>
          <cell r="D87" t="str">
            <v>SL.EMP.TOTL.SP.ZS</v>
          </cell>
        </row>
        <row r="87">
          <cell r="AJ87">
            <v>57.3030014038086</v>
          </cell>
          <cell r="AK87">
            <v>56.2970008850098</v>
          </cell>
          <cell r="AL87">
            <v>55.484001159668</v>
          </cell>
          <cell r="AM87">
            <v>55.7910003662109</v>
          </cell>
          <cell r="AN87">
            <v>56.2290000915527</v>
          </cell>
          <cell r="AO87">
            <v>56.6380004882813</v>
          </cell>
          <cell r="AP87">
            <v>57.4860000610352</v>
          </cell>
          <cell r="AQ87">
            <v>57.9309997558594</v>
          </cell>
          <cell r="AR87">
            <v>57.9449996948242</v>
          </cell>
          <cell r="AS87">
            <v>58.4679985046387</v>
          </cell>
          <cell r="AT87">
            <v>58.6570014953613</v>
          </cell>
          <cell r="AU87">
            <v>58.6759986877441</v>
          </cell>
          <cell r="AV87">
            <v>58.9039993286133</v>
          </cell>
          <cell r="AW87">
            <v>59.0400009155273</v>
          </cell>
          <cell r="AX87">
            <v>59.3120002746582</v>
          </cell>
          <cell r="AY87">
            <v>59.3359985351563</v>
          </cell>
          <cell r="AZ87">
            <v>59.2309989929199</v>
          </cell>
          <cell r="BA87">
            <v>59.2330017089844</v>
          </cell>
          <cell r="BB87">
            <v>57.8429985046387</v>
          </cell>
          <cell r="BC87">
            <v>57.4930000305176</v>
          </cell>
          <cell r="BD87">
            <v>57.3190002441406</v>
          </cell>
          <cell r="BE87">
            <v>57.556999206543</v>
          </cell>
          <cell r="BF87">
            <v>57.9020004272461</v>
          </cell>
          <cell r="BG87">
            <v>58.8499984741211</v>
          </cell>
          <cell r="BH87">
            <v>59.423999786377</v>
          </cell>
          <cell r="BI87">
            <v>59.9129981994629</v>
          </cell>
          <cell r="BJ87">
            <v>60.1860008239746</v>
          </cell>
          <cell r="BK87">
            <v>60.556999206543</v>
          </cell>
          <cell r="BL87">
            <v>60.8559989929199</v>
          </cell>
          <cell r="BM87">
            <v>59.9910011291504</v>
          </cell>
          <cell r="BN87">
            <v>59.6539993286133</v>
          </cell>
        </row>
        <row r="88">
          <cell r="A88" t="str">
            <v>Georgia</v>
          </cell>
          <cell r="B88" t="str">
            <v>GEO</v>
          </cell>
          <cell r="C88" t="str">
            <v>Employment to population ratio, 15+, total (%) (modeled ILO estimate)</v>
          </cell>
          <cell r="D88" t="str">
            <v>SL.EMP.TOTL.SP.ZS</v>
          </cell>
        </row>
        <row r="88">
          <cell r="AJ88">
            <v>64.6050033569336</v>
          </cell>
          <cell r="AK88">
            <v>63.398998260498</v>
          </cell>
          <cell r="AL88">
            <v>64.0550003051758</v>
          </cell>
          <cell r="AM88">
            <v>62.7400016784668</v>
          </cell>
          <cell r="AN88">
            <v>62.8019981384277</v>
          </cell>
          <cell r="AO88">
            <v>59.1360015869141</v>
          </cell>
          <cell r="AP88">
            <v>58.2400016784668</v>
          </cell>
          <cell r="AQ88">
            <v>55.8969993591309</v>
          </cell>
          <cell r="AR88">
            <v>56.8919982910156</v>
          </cell>
          <cell r="AS88">
            <v>57.1640014648438</v>
          </cell>
          <cell r="AT88">
            <v>58.8209991455078</v>
          </cell>
          <cell r="AU88">
            <v>56.7729988098145</v>
          </cell>
          <cell r="AV88">
            <v>58.4210014343262</v>
          </cell>
          <cell r="AW88">
            <v>56.5960006713867</v>
          </cell>
          <cell r="AX88">
            <v>55.2050018310547</v>
          </cell>
          <cell r="AY88">
            <v>53.7589988708496</v>
          </cell>
          <cell r="AZ88">
            <v>54.8940010070801</v>
          </cell>
          <cell r="BA88">
            <v>52.1440010070801</v>
          </cell>
          <cell r="BB88">
            <v>51.2130012512207</v>
          </cell>
          <cell r="BC88">
            <v>52.2610015869141</v>
          </cell>
          <cell r="BD88">
            <v>53.2210006713867</v>
          </cell>
          <cell r="BE88">
            <v>54.2760009765625</v>
          </cell>
          <cell r="BF88">
            <v>54.109001159668</v>
          </cell>
          <cell r="BG88">
            <v>55.8930015563965</v>
          </cell>
          <cell r="BH88">
            <v>57.423999786377</v>
          </cell>
          <cell r="BI88">
            <v>57.0620002746582</v>
          </cell>
          <cell r="BJ88">
            <v>56.9819984436035</v>
          </cell>
          <cell r="BK88">
            <v>55.8300018310547</v>
          </cell>
          <cell r="BL88">
            <v>55.648998260498</v>
          </cell>
          <cell r="BM88">
            <v>48.3440017700195</v>
          </cell>
          <cell r="BN88">
            <v>52.6450004577637</v>
          </cell>
        </row>
        <row r="89">
          <cell r="A89" t="str">
            <v>Ghana</v>
          </cell>
          <cell r="B89" t="str">
            <v>GHA</v>
          </cell>
          <cell r="C89" t="str">
            <v>Employment to population ratio, 15+, total (%) (modeled ILO estimate)</v>
          </cell>
          <cell r="D89" t="str">
            <v>SL.EMP.TOTL.SP.ZS</v>
          </cell>
        </row>
        <row r="89">
          <cell r="AJ89">
            <v>74.8339996337891</v>
          </cell>
          <cell r="AK89">
            <v>73.5970001220703</v>
          </cell>
          <cell r="AL89">
            <v>72.8580017089844</v>
          </cell>
          <cell r="AM89">
            <v>72.0999984741211</v>
          </cell>
          <cell r="AN89">
            <v>71.3580017089844</v>
          </cell>
          <cell r="AO89">
            <v>70.6119995117188</v>
          </cell>
          <cell r="AP89">
            <v>69.8570022583008</v>
          </cell>
          <cell r="AQ89">
            <v>69.109001159668</v>
          </cell>
          <cell r="AR89">
            <v>67.3779983520508</v>
          </cell>
          <cell r="AS89">
            <v>66.8059997558594</v>
          </cell>
          <cell r="AT89">
            <v>67.2160034179688</v>
          </cell>
          <cell r="AU89">
            <v>67.6220016479492</v>
          </cell>
          <cell r="AV89">
            <v>68.0230026245117</v>
          </cell>
          <cell r="AW89">
            <v>68.4140014648438</v>
          </cell>
          <cell r="AX89">
            <v>68.7979965209961</v>
          </cell>
          <cell r="AY89">
            <v>69.1760025024414</v>
          </cell>
          <cell r="AZ89">
            <v>68.6910018920898</v>
          </cell>
          <cell r="BA89">
            <v>68.2429962158203</v>
          </cell>
          <cell r="BB89">
            <v>67.7399978637695</v>
          </cell>
          <cell r="BC89">
            <v>67.2799987792969</v>
          </cell>
          <cell r="BD89">
            <v>66.7819976806641</v>
          </cell>
          <cell r="BE89">
            <v>66.2119979858398</v>
          </cell>
          <cell r="BF89">
            <v>65.6579971313477</v>
          </cell>
          <cell r="BG89">
            <v>65.0839996337891</v>
          </cell>
          <cell r="BH89">
            <v>64.5339965820313</v>
          </cell>
          <cell r="BI89">
            <v>65.3870010375977</v>
          </cell>
          <cell r="BJ89">
            <v>66.25</v>
          </cell>
          <cell r="BK89">
            <v>66.1640014648438</v>
          </cell>
          <cell r="BL89">
            <v>66.0879974365234</v>
          </cell>
          <cell r="BM89">
            <v>65.2310028076172</v>
          </cell>
          <cell r="BN89">
            <v>65.1989974975586</v>
          </cell>
        </row>
        <row r="90">
          <cell r="A90" t="str">
            <v>Gibraltar</v>
          </cell>
          <cell r="B90" t="str">
            <v>GIB</v>
          </cell>
          <cell r="C90" t="str">
            <v>Employment to population ratio, 15+, total (%) (modeled ILO estimate)</v>
          </cell>
          <cell r="D90" t="str">
            <v>SL.EMP.TOTL.SP.ZS</v>
          </cell>
        </row>
        <row r="91">
          <cell r="A91" t="str">
            <v>Guinea</v>
          </cell>
          <cell r="B91" t="str">
            <v>GIN</v>
          </cell>
          <cell r="C91" t="str">
            <v>Employment to population ratio, 15+, total (%) (modeled ILO estimate)</v>
          </cell>
          <cell r="D91" t="str">
            <v>SL.EMP.TOTL.SP.ZS</v>
          </cell>
        </row>
        <row r="91">
          <cell r="AJ91">
            <v>61.1720008850098</v>
          </cell>
          <cell r="AK91">
            <v>61.2309989929199</v>
          </cell>
          <cell r="AL91">
            <v>61.2789993286133</v>
          </cell>
          <cell r="AM91">
            <v>61.2960014343262</v>
          </cell>
          <cell r="AN91">
            <v>61.310001373291</v>
          </cell>
          <cell r="AO91">
            <v>61.3629989624023</v>
          </cell>
          <cell r="AP91">
            <v>61.4039993286133</v>
          </cell>
          <cell r="AQ91">
            <v>61.4150009155273</v>
          </cell>
          <cell r="AR91">
            <v>61.4199981689453</v>
          </cell>
          <cell r="AS91">
            <v>61.398998260498</v>
          </cell>
          <cell r="AT91">
            <v>61.4529991149902</v>
          </cell>
          <cell r="AU91">
            <v>61.4889984130859</v>
          </cell>
          <cell r="AV91">
            <v>61.4630012512207</v>
          </cell>
          <cell r="AW91">
            <v>61.4539985656738</v>
          </cell>
          <cell r="AX91">
            <v>61.4300003051758</v>
          </cell>
          <cell r="AY91">
            <v>61.3839988708496</v>
          </cell>
          <cell r="AZ91">
            <v>61.3769989013672</v>
          </cell>
          <cell r="BA91">
            <v>61.3089981079102</v>
          </cell>
          <cell r="BB91">
            <v>61.2169990539551</v>
          </cell>
          <cell r="BC91">
            <v>61.1920013427734</v>
          </cell>
          <cell r="BD91">
            <v>61.1319999694824</v>
          </cell>
          <cell r="BE91">
            <v>61.0620002746582</v>
          </cell>
          <cell r="BF91">
            <v>60.9700012207031</v>
          </cell>
          <cell r="BG91">
            <v>60.8870010375977</v>
          </cell>
          <cell r="BH91">
            <v>60.8050003051758</v>
          </cell>
          <cell r="BI91">
            <v>60.7330017089844</v>
          </cell>
          <cell r="BJ91">
            <v>60.6100006103516</v>
          </cell>
          <cell r="BK91">
            <v>60.4640007019043</v>
          </cell>
          <cell r="BL91">
            <v>60.3380012512207</v>
          </cell>
          <cell r="BM91">
            <v>57.9280014038086</v>
          </cell>
          <cell r="BN91">
            <v>58.1809997558594</v>
          </cell>
        </row>
        <row r="92">
          <cell r="A92" t="str">
            <v>Gambia, The</v>
          </cell>
          <cell r="B92" t="str">
            <v>GMB</v>
          </cell>
          <cell r="C92" t="str">
            <v>Employment to population ratio, 15+, total (%) (modeled ILO estimate)</v>
          </cell>
          <cell r="D92" t="str">
            <v>SL.EMP.TOTL.SP.ZS</v>
          </cell>
        </row>
        <row r="92">
          <cell r="AJ92">
            <v>52.1689987182617</v>
          </cell>
          <cell r="AK92">
            <v>52.2709999084473</v>
          </cell>
          <cell r="AL92">
            <v>52.3470001220703</v>
          </cell>
          <cell r="AM92">
            <v>52.3889999389648</v>
          </cell>
          <cell r="AN92">
            <v>52.4480018615723</v>
          </cell>
          <cell r="AO92">
            <v>52.5099983215332</v>
          </cell>
          <cell r="AP92">
            <v>52.5779991149902</v>
          </cell>
          <cell r="AQ92">
            <v>52.6259994506836</v>
          </cell>
          <cell r="AR92">
            <v>52.6949996948242</v>
          </cell>
          <cell r="AS92">
            <v>52.7449989318848</v>
          </cell>
          <cell r="AT92">
            <v>52.8009986877441</v>
          </cell>
          <cell r="AU92">
            <v>52.8110008239746</v>
          </cell>
          <cell r="AV92">
            <v>52.9150009155273</v>
          </cell>
          <cell r="AW92">
            <v>52.9720001220703</v>
          </cell>
          <cell r="AX92">
            <v>52.9809989929199</v>
          </cell>
          <cell r="AY92">
            <v>53.0460014343262</v>
          </cell>
          <cell r="AZ92">
            <v>53.1199989318848</v>
          </cell>
          <cell r="BA92">
            <v>53.1910018920898</v>
          </cell>
          <cell r="BB92">
            <v>53.2490005493164</v>
          </cell>
          <cell r="BC92">
            <v>53.2999992370605</v>
          </cell>
          <cell r="BD92">
            <v>53.2820014953613</v>
          </cell>
          <cell r="BE92">
            <v>53.4059982299805</v>
          </cell>
          <cell r="BF92">
            <v>53.351001739502</v>
          </cell>
          <cell r="BG92">
            <v>53.2849998474121</v>
          </cell>
          <cell r="BH92">
            <v>53.2690010070801</v>
          </cell>
          <cell r="BI92">
            <v>53.2379989624023</v>
          </cell>
          <cell r="BJ92">
            <v>53.2249984741211</v>
          </cell>
          <cell r="BK92">
            <v>53.2019996643066</v>
          </cell>
          <cell r="BL92">
            <v>53.1520004272461</v>
          </cell>
          <cell r="BM92">
            <v>50.4799995422363</v>
          </cell>
          <cell r="BN92">
            <v>50.9650001525879</v>
          </cell>
        </row>
        <row r="93">
          <cell r="A93" t="str">
            <v>Guinea-Bissau</v>
          </cell>
          <cell r="B93" t="str">
            <v>GNB</v>
          </cell>
          <cell r="C93" t="str">
            <v>Employment to population ratio, 15+, total (%) (modeled ILO estimate)</v>
          </cell>
          <cell r="D93" t="str">
            <v>SL.EMP.TOTL.SP.ZS</v>
          </cell>
        </row>
        <row r="93">
          <cell r="AJ93">
            <v>67.8010025024414</v>
          </cell>
          <cell r="AK93">
            <v>67.7239990234375</v>
          </cell>
          <cell r="AL93">
            <v>67.6809997558594</v>
          </cell>
          <cell r="AM93">
            <v>67.6470031738281</v>
          </cell>
          <cell r="AN93">
            <v>67.6139984130859</v>
          </cell>
          <cell r="AO93">
            <v>67.5790023803711</v>
          </cell>
          <cell r="AP93">
            <v>67.5380020141602</v>
          </cell>
          <cell r="AQ93">
            <v>67.5400009155273</v>
          </cell>
          <cell r="AR93">
            <v>67.5210037231445</v>
          </cell>
          <cell r="AS93">
            <v>67.5240020751953</v>
          </cell>
          <cell r="AT93">
            <v>67.4359970092773</v>
          </cell>
          <cell r="AU93">
            <v>67.3239974975586</v>
          </cell>
          <cell r="AV93">
            <v>67.2720031738281</v>
          </cell>
          <cell r="AW93">
            <v>67.2939987182617</v>
          </cell>
          <cell r="AX93">
            <v>67.2580032348633</v>
          </cell>
          <cell r="AY93">
            <v>67.2699966430664</v>
          </cell>
          <cell r="AZ93">
            <v>67.2880020141602</v>
          </cell>
          <cell r="BA93">
            <v>67.3629989624023</v>
          </cell>
          <cell r="BB93">
            <v>67.3199996948242</v>
          </cell>
          <cell r="BC93">
            <v>67.1510009765625</v>
          </cell>
          <cell r="BD93">
            <v>67.2080001831055</v>
          </cell>
          <cell r="BE93">
            <v>67.2699966430664</v>
          </cell>
          <cell r="BF93">
            <v>67.2929992675781</v>
          </cell>
          <cell r="BG93">
            <v>67.2740020751953</v>
          </cell>
          <cell r="BH93">
            <v>67.1989974975586</v>
          </cell>
          <cell r="BI93">
            <v>67.1240005493164</v>
          </cell>
          <cell r="BJ93">
            <v>67.0739974975586</v>
          </cell>
          <cell r="BK93">
            <v>67.0449981689453</v>
          </cell>
          <cell r="BL93">
            <v>66.9660034179688</v>
          </cell>
          <cell r="BM93">
            <v>65.8349990844727</v>
          </cell>
          <cell r="BN93">
            <v>66.0370025634766</v>
          </cell>
        </row>
        <row r="94">
          <cell r="A94" t="str">
            <v>Equatorial Guinea</v>
          </cell>
          <cell r="B94" t="str">
            <v>GNQ</v>
          </cell>
          <cell r="C94" t="str">
            <v>Employment to population ratio, 15+, total (%) (modeled ILO estimate)</v>
          </cell>
          <cell r="D94" t="str">
            <v>SL.EMP.TOTL.SP.ZS</v>
          </cell>
        </row>
        <row r="94">
          <cell r="AJ94">
            <v>52.7750015258789</v>
          </cell>
          <cell r="AK94">
            <v>52.7099990844727</v>
          </cell>
          <cell r="AL94">
            <v>52.6640014648438</v>
          </cell>
          <cell r="AM94">
            <v>52.6139984130859</v>
          </cell>
          <cell r="AN94">
            <v>52.5330009460449</v>
          </cell>
          <cell r="AO94">
            <v>52.4059982299805</v>
          </cell>
          <cell r="AP94">
            <v>52.265998840332</v>
          </cell>
          <cell r="AQ94">
            <v>52.1699981689453</v>
          </cell>
          <cell r="AR94">
            <v>52.068000793457</v>
          </cell>
          <cell r="AS94">
            <v>52</v>
          </cell>
          <cell r="AT94">
            <v>51.8650016784668</v>
          </cell>
          <cell r="AU94">
            <v>51.7080001831055</v>
          </cell>
          <cell r="AV94">
            <v>51.617000579834</v>
          </cell>
          <cell r="AW94">
            <v>51.609001159668</v>
          </cell>
          <cell r="AX94">
            <v>51.5550003051758</v>
          </cell>
          <cell r="AY94">
            <v>51.5180015563965</v>
          </cell>
          <cell r="AZ94">
            <v>51.4879989624023</v>
          </cell>
          <cell r="BA94">
            <v>51.5190010070801</v>
          </cell>
          <cell r="BB94">
            <v>51.443000793457</v>
          </cell>
          <cell r="BC94">
            <v>51.2449989318848</v>
          </cell>
          <cell r="BD94">
            <v>51.257999420166</v>
          </cell>
          <cell r="BE94">
            <v>51.2669982910156</v>
          </cell>
          <cell r="BF94">
            <v>51.2669982910156</v>
          </cell>
          <cell r="BG94">
            <v>51.2330017089844</v>
          </cell>
          <cell r="BH94">
            <v>51.1479988098145</v>
          </cell>
          <cell r="BI94">
            <v>51.0800018310547</v>
          </cell>
          <cell r="BJ94">
            <v>51.0270004272461</v>
          </cell>
          <cell r="BK94">
            <v>50.9970016479492</v>
          </cell>
          <cell r="BL94">
            <v>50.9259986877441</v>
          </cell>
          <cell r="BM94">
            <v>49.1259994506836</v>
          </cell>
          <cell r="BN94">
            <v>49.8540000915527</v>
          </cell>
        </row>
        <row r="95">
          <cell r="A95" t="str">
            <v>Greece</v>
          </cell>
          <cell r="B95" t="str">
            <v>GRC</v>
          </cell>
          <cell r="C95" t="str">
            <v>Employment to population ratio, 15+, total (%) (modeled ILO estimate)</v>
          </cell>
          <cell r="D95" t="str">
            <v>SL.EMP.TOTL.SP.ZS</v>
          </cell>
        </row>
        <row r="95">
          <cell r="AJ95">
            <v>44.5540008544922</v>
          </cell>
          <cell r="AK95">
            <v>44.798999786377</v>
          </cell>
          <cell r="AL95">
            <v>44.4980010986328</v>
          </cell>
          <cell r="AM95">
            <v>44.7319984436035</v>
          </cell>
          <cell r="AN95">
            <v>44.742000579834</v>
          </cell>
          <cell r="AO95">
            <v>44.8629989624023</v>
          </cell>
          <cell r="AP95">
            <v>44.1699981689453</v>
          </cell>
          <cell r="AQ95">
            <v>46.4169998168945</v>
          </cell>
          <cell r="AR95">
            <v>46.1549987792969</v>
          </cell>
          <cell r="AS95">
            <v>46.4070014953613</v>
          </cell>
          <cell r="AT95">
            <v>46.148998260498</v>
          </cell>
          <cell r="AU95">
            <v>46.6360015869141</v>
          </cell>
          <cell r="AV95">
            <v>47.3240013122559</v>
          </cell>
          <cell r="AW95">
            <v>47.5270004272461</v>
          </cell>
          <cell r="AX95">
            <v>47.6150016784668</v>
          </cell>
          <cell r="AY95">
            <v>48.2970008850098</v>
          </cell>
          <cell r="AZ95">
            <v>48.484001159668</v>
          </cell>
          <cell r="BA95">
            <v>48.8689994812012</v>
          </cell>
          <cell r="BB95">
            <v>48.3079986572266</v>
          </cell>
          <cell r="BC95">
            <v>46.7000007629395</v>
          </cell>
          <cell r="BD95">
            <v>43.2550010681152</v>
          </cell>
          <cell r="BE95">
            <v>39.5410003662109</v>
          </cell>
          <cell r="BF95">
            <v>37.7369995117188</v>
          </cell>
          <cell r="BG95">
            <v>38.0999984741211</v>
          </cell>
          <cell r="BH95">
            <v>39.0439987182617</v>
          </cell>
          <cell r="BI95">
            <v>39.8740005493164</v>
          </cell>
          <cell r="BJ95">
            <v>40.8880004882813</v>
          </cell>
          <cell r="BK95">
            <v>41.8800010681152</v>
          </cell>
          <cell r="BL95">
            <v>42.9659996032715</v>
          </cell>
          <cell r="BM95">
            <v>42.6870002746582</v>
          </cell>
          <cell r="BN95">
            <v>43.0359992980957</v>
          </cell>
        </row>
        <row r="96">
          <cell r="A96" t="str">
            <v>Grenada</v>
          </cell>
          <cell r="B96" t="str">
            <v>GRD</v>
          </cell>
          <cell r="C96" t="str">
            <v>Employment to population ratio, 15+, total (%) (modeled ILO estimate)</v>
          </cell>
          <cell r="D96" t="str">
            <v>SL.EMP.TOTL.SP.ZS</v>
          </cell>
        </row>
        <row r="97">
          <cell r="A97" t="str">
            <v>Greenland</v>
          </cell>
          <cell r="B97" t="str">
            <v>GRL</v>
          </cell>
          <cell r="C97" t="str">
            <v>Employment to population ratio, 15+, total (%) (modeled ILO estimate)</v>
          </cell>
          <cell r="D97" t="str">
            <v>SL.EMP.TOTL.SP.ZS</v>
          </cell>
        </row>
        <row r="98">
          <cell r="A98" t="str">
            <v>Guatemala</v>
          </cell>
          <cell r="B98" t="str">
            <v>GTM</v>
          </cell>
          <cell r="C98" t="str">
            <v>Employment to population ratio, 15+, total (%) (modeled ILO estimate)</v>
          </cell>
          <cell r="D98" t="str">
            <v>SL.EMP.TOTL.SP.ZS</v>
          </cell>
        </row>
        <row r="98">
          <cell r="AJ98">
            <v>60.8199996948242</v>
          </cell>
          <cell r="AK98">
            <v>60.9129981994629</v>
          </cell>
          <cell r="AL98">
            <v>60.9360008239746</v>
          </cell>
          <cell r="AM98">
            <v>60.9850006103516</v>
          </cell>
          <cell r="AN98">
            <v>61.0830001831055</v>
          </cell>
          <cell r="AO98">
            <v>61.0540008544922</v>
          </cell>
          <cell r="AP98">
            <v>61.1440010070801</v>
          </cell>
          <cell r="AQ98">
            <v>61.242000579834</v>
          </cell>
          <cell r="AR98">
            <v>61.2620010375977</v>
          </cell>
          <cell r="AS98">
            <v>61.2890014648438</v>
          </cell>
          <cell r="AT98">
            <v>61.2480010986328</v>
          </cell>
          <cell r="AU98">
            <v>61.3250007629395</v>
          </cell>
          <cell r="AV98">
            <v>61.2999992370605</v>
          </cell>
          <cell r="AW98">
            <v>61.2360000610352</v>
          </cell>
          <cell r="AX98">
            <v>60.9500007629395</v>
          </cell>
          <cell r="AY98">
            <v>60.7080001831055</v>
          </cell>
          <cell r="AZ98">
            <v>60.4410018920898</v>
          </cell>
          <cell r="BA98">
            <v>60.0800018310547</v>
          </cell>
          <cell r="BB98">
            <v>59.7179985046387</v>
          </cell>
          <cell r="BC98">
            <v>59.4889984130859</v>
          </cell>
          <cell r="BD98">
            <v>59.5060005187988</v>
          </cell>
          <cell r="BE98">
            <v>59.132999420166</v>
          </cell>
          <cell r="BF98">
            <v>58.4010009765625</v>
          </cell>
          <cell r="BG98">
            <v>59.0779991149902</v>
          </cell>
          <cell r="BH98">
            <v>59.0789985656738</v>
          </cell>
          <cell r="BI98">
            <v>59.1240005493164</v>
          </cell>
          <cell r="BJ98">
            <v>59.4410018920898</v>
          </cell>
          <cell r="BK98">
            <v>59.6059989929199</v>
          </cell>
          <cell r="BL98">
            <v>59.7400016784668</v>
          </cell>
          <cell r="BM98">
            <v>54.8230018615723</v>
          </cell>
          <cell r="BN98">
            <v>56.0530014038086</v>
          </cell>
        </row>
        <row r="99">
          <cell r="A99" t="str">
            <v>Guam</v>
          </cell>
          <cell r="B99" t="str">
            <v>GUM</v>
          </cell>
          <cell r="C99" t="str">
            <v>Employment to population ratio, 15+, total (%) (modeled ILO estimate)</v>
          </cell>
          <cell r="D99" t="str">
            <v>SL.EMP.TOTL.SP.ZS</v>
          </cell>
        </row>
        <row r="99">
          <cell r="AJ99">
            <v>69.6869964599609</v>
          </cell>
          <cell r="AK99">
            <v>68.995002746582</v>
          </cell>
          <cell r="AL99">
            <v>67.3310012817383</v>
          </cell>
          <cell r="AM99">
            <v>65.4100036621094</v>
          </cell>
          <cell r="AN99">
            <v>64.7490005493164</v>
          </cell>
          <cell r="AO99">
            <v>64.0309982299805</v>
          </cell>
          <cell r="AP99">
            <v>62.6129989624023</v>
          </cell>
          <cell r="AQ99">
            <v>63.4879989624023</v>
          </cell>
          <cell r="AR99">
            <v>58.7799987792969</v>
          </cell>
          <cell r="AS99">
            <v>57.4129981994629</v>
          </cell>
          <cell r="AT99">
            <v>56.9339981079102</v>
          </cell>
          <cell r="AU99">
            <v>55.2929992675781</v>
          </cell>
          <cell r="AV99">
            <v>55.9990005493164</v>
          </cell>
          <cell r="AW99">
            <v>56.9490013122559</v>
          </cell>
          <cell r="AX99">
            <v>56.8230018615723</v>
          </cell>
          <cell r="AY99">
            <v>58.060001373291</v>
          </cell>
          <cell r="AZ99">
            <v>53.0029983520508</v>
          </cell>
          <cell r="BA99">
            <v>54.5559997558594</v>
          </cell>
          <cell r="BB99">
            <v>55.9620018005371</v>
          </cell>
          <cell r="BC99">
            <v>56.3650016784668</v>
          </cell>
          <cell r="BD99">
            <v>54.273998260498</v>
          </cell>
          <cell r="BE99">
            <v>54.931999206543</v>
          </cell>
          <cell r="BF99">
            <v>55.3429985046387</v>
          </cell>
          <cell r="BG99">
            <v>57.7569999694824</v>
          </cell>
          <cell r="BH99">
            <v>58.1959991455078</v>
          </cell>
          <cell r="BI99">
            <v>59.140998840332</v>
          </cell>
          <cell r="BJ99">
            <v>59.1290016174316</v>
          </cell>
          <cell r="BK99">
            <v>59.0730018615723</v>
          </cell>
          <cell r="BL99">
            <v>59.0900001525879</v>
          </cell>
          <cell r="BM99">
            <v>56.1349983215332</v>
          </cell>
          <cell r="BN99">
            <v>56.3610000610352</v>
          </cell>
        </row>
        <row r="100">
          <cell r="A100" t="str">
            <v>Guyana</v>
          </cell>
          <cell r="B100" t="str">
            <v>GUY</v>
          </cell>
          <cell r="C100" t="str">
            <v>Employment to population ratio, 15+, total (%) (modeled ILO estimate)</v>
          </cell>
          <cell r="D100" t="str">
            <v>SL.EMP.TOTL.SP.ZS</v>
          </cell>
        </row>
        <row r="100">
          <cell r="AJ100">
            <v>51.9010009765625</v>
          </cell>
          <cell r="AK100">
            <v>52.1790008544922</v>
          </cell>
          <cell r="AL100">
            <v>52.4560012817383</v>
          </cell>
          <cell r="AM100">
            <v>52.1389999389648</v>
          </cell>
          <cell r="AN100">
            <v>51.8019981384277</v>
          </cell>
          <cell r="AO100">
            <v>51.4949989318848</v>
          </cell>
          <cell r="AP100">
            <v>51.1650009155273</v>
          </cell>
          <cell r="AQ100">
            <v>50.8059997558594</v>
          </cell>
          <cell r="AR100">
            <v>50.5029983520508</v>
          </cell>
          <cell r="AS100">
            <v>50.1590003967285</v>
          </cell>
          <cell r="AT100">
            <v>49.8499984741211</v>
          </cell>
          <cell r="AU100">
            <v>49.5190010070801</v>
          </cell>
          <cell r="AV100">
            <v>49.5509986877441</v>
          </cell>
          <cell r="AW100">
            <v>49.5989990234375</v>
          </cell>
          <cell r="AX100">
            <v>49.6230010986328</v>
          </cell>
          <cell r="AY100">
            <v>49.689998626709</v>
          </cell>
          <cell r="AZ100">
            <v>49.435001373291</v>
          </cell>
          <cell r="BA100">
            <v>49.1479988098145</v>
          </cell>
          <cell r="BB100">
            <v>48.8940010070801</v>
          </cell>
          <cell r="BC100">
            <v>48.6319999694824</v>
          </cell>
          <cell r="BD100">
            <v>48.3769989013672</v>
          </cell>
          <cell r="BE100">
            <v>48.1129989624023</v>
          </cell>
          <cell r="BF100">
            <v>47.8419990539551</v>
          </cell>
          <cell r="BG100">
            <v>47.5690002441406</v>
          </cell>
          <cell r="BH100">
            <v>47.3009986877441</v>
          </cell>
          <cell r="BI100">
            <v>47.0530014038086</v>
          </cell>
          <cell r="BJ100">
            <v>46.7910003662109</v>
          </cell>
          <cell r="BK100">
            <v>46.5320014953613</v>
          </cell>
          <cell r="BL100">
            <v>46.6749992370605</v>
          </cell>
          <cell r="BM100">
            <v>43.181999206543</v>
          </cell>
          <cell r="BN100">
            <v>43.6189994812012</v>
          </cell>
        </row>
        <row r="101">
          <cell r="A101" t="str">
            <v>High income</v>
          </cell>
          <cell r="B101" t="str">
            <v>HIC</v>
          </cell>
          <cell r="C101" t="str">
            <v>Employment to population ratio, 15+, total (%) (modeled ILO estimate)</v>
          </cell>
          <cell r="D101" t="str">
            <v>SL.EMP.TOTL.SP.ZS</v>
          </cell>
        </row>
        <row r="101">
          <cell r="AJ101">
            <v>56.6855822722184</v>
          </cell>
          <cell r="AK101">
            <v>56.2895105994638</v>
          </cell>
          <cell r="AL101">
            <v>55.7367646627428</v>
          </cell>
          <cell r="AM101">
            <v>55.7309546337237</v>
          </cell>
          <cell r="AN101">
            <v>55.8773567056232</v>
          </cell>
          <cell r="AO101">
            <v>55.905747826324</v>
          </cell>
          <cell r="AP101">
            <v>56.2127729352324</v>
          </cell>
          <cell r="AQ101">
            <v>56.2004979553765</v>
          </cell>
          <cell r="AR101">
            <v>56.3059730805758</v>
          </cell>
          <cell r="AS101">
            <v>56.5633210322505</v>
          </cell>
          <cell r="AT101">
            <v>56.4002580651211</v>
          </cell>
          <cell r="AU101">
            <v>55.9612169042214</v>
          </cell>
          <cell r="AV101">
            <v>55.8265571964829</v>
          </cell>
          <cell r="AW101">
            <v>55.8754274941082</v>
          </cell>
          <cell r="AX101">
            <v>56.2471551799649</v>
          </cell>
          <cell r="AY101">
            <v>56.762538629558</v>
          </cell>
          <cell r="AZ101">
            <v>57.1625809132162</v>
          </cell>
          <cell r="BA101">
            <v>57.1177621532525</v>
          </cell>
          <cell r="BB101">
            <v>55.638059972812</v>
          </cell>
          <cell r="BC101">
            <v>55.3273286473112</v>
          </cell>
          <cell r="BD101">
            <v>55.4290796889873</v>
          </cell>
          <cell r="BE101">
            <v>55.4440730183266</v>
          </cell>
          <cell r="BF101">
            <v>55.4430891568602</v>
          </cell>
          <cell r="BG101">
            <v>55.7946871596025</v>
          </cell>
          <cell r="BH101">
            <v>56.1294946077221</v>
          </cell>
          <cell r="BI101">
            <v>56.6010887115908</v>
          </cell>
          <cell r="BJ101">
            <v>57.0975912623151</v>
          </cell>
          <cell r="BK101">
            <v>57.5733509916233</v>
          </cell>
          <cell r="BL101">
            <v>58.0241613240239</v>
          </cell>
          <cell r="BM101">
            <v>56.1839200064289</v>
          </cell>
          <cell r="BN101">
            <v>56.7917170424737</v>
          </cell>
        </row>
        <row r="102">
          <cell r="A102" t="str">
            <v>Hong Kong SAR, China</v>
          </cell>
          <cell r="B102" t="str">
            <v>HKG</v>
          </cell>
          <cell r="C102" t="str">
            <v>Employment to population ratio, 15+, total (%) (modeled ILO estimate)</v>
          </cell>
          <cell r="D102" t="str">
            <v>SL.EMP.TOTL.SP.ZS</v>
          </cell>
        </row>
        <row r="102">
          <cell r="AJ102">
            <v>62.2980003356934</v>
          </cell>
          <cell r="AK102">
            <v>61.0589981079102</v>
          </cell>
          <cell r="AL102">
            <v>61.226001739502</v>
          </cell>
          <cell r="AM102">
            <v>61.3030014038086</v>
          </cell>
          <cell r="AN102">
            <v>59.9749984741211</v>
          </cell>
          <cell r="AO102">
            <v>60.0320014953613</v>
          </cell>
          <cell r="AP102">
            <v>60.398998260498</v>
          </cell>
          <cell r="AQ102">
            <v>59.1599998474121</v>
          </cell>
          <cell r="AR102">
            <v>57.507999420166</v>
          </cell>
          <cell r="AS102">
            <v>57.6949996948242</v>
          </cell>
          <cell r="AT102">
            <v>58.3030014038086</v>
          </cell>
          <cell r="AU102">
            <v>57.3289985656738</v>
          </cell>
          <cell r="AV102">
            <v>56.5279998779297</v>
          </cell>
          <cell r="AW102">
            <v>57.1399993896484</v>
          </cell>
          <cell r="AX102">
            <v>57.5870018005371</v>
          </cell>
          <cell r="AY102">
            <v>58.3380012512207</v>
          </cell>
          <cell r="AZ102">
            <v>58.7649993896484</v>
          </cell>
          <cell r="BA102">
            <v>58.7130012512207</v>
          </cell>
          <cell r="BB102">
            <v>57.5730018615723</v>
          </cell>
          <cell r="BC102">
            <v>57.0099983215332</v>
          </cell>
          <cell r="BD102">
            <v>58.015998840332</v>
          </cell>
          <cell r="BE102">
            <v>58.5099983215332</v>
          </cell>
          <cell r="BF102">
            <v>59.1389999389648</v>
          </cell>
          <cell r="BG102">
            <v>59.0449981689453</v>
          </cell>
          <cell r="BH102">
            <v>59.1160011291504</v>
          </cell>
          <cell r="BI102">
            <v>58.9799995422363</v>
          </cell>
          <cell r="BJ102">
            <v>59.148998260498</v>
          </cell>
          <cell r="BK102">
            <v>59.435001373291</v>
          </cell>
          <cell r="BL102">
            <v>58.7859992980957</v>
          </cell>
          <cell r="BM102">
            <v>56.0880012512207</v>
          </cell>
          <cell r="BN102">
            <v>55.8730010986328</v>
          </cell>
        </row>
        <row r="103">
          <cell r="A103" t="str">
            <v>Honduras</v>
          </cell>
          <cell r="B103" t="str">
            <v>HND</v>
          </cell>
          <cell r="C103" t="str">
            <v>Employment to population ratio, 15+, total (%) (modeled ILO estimate)</v>
          </cell>
          <cell r="D103" t="str">
            <v>SL.EMP.TOTL.SP.ZS</v>
          </cell>
        </row>
        <row r="103">
          <cell r="AJ103">
            <v>62.6790008544922</v>
          </cell>
          <cell r="AK103">
            <v>63.7949981689453</v>
          </cell>
          <cell r="AL103">
            <v>63.8930015563965</v>
          </cell>
          <cell r="AM103">
            <v>63.7029991149902</v>
          </cell>
          <cell r="AN103">
            <v>63.8320007324219</v>
          </cell>
          <cell r="AO103">
            <v>63.0480003356934</v>
          </cell>
          <cell r="AP103">
            <v>63.8030014038086</v>
          </cell>
          <cell r="AQ103">
            <v>63.3660011291504</v>
          </cell>
          <cell r="AR103">
            <v>63.3440017700195</v>
          </cell>
          <cell r="AS103">
            <v>61.9080009460449</v>
          </cell>
          <cell r="AT103">
            <v>61.2910003662109</v>
          </cell>
          <cell r="AU103">
            <v>60.7610015869141</v>
          </cell>
          <cell r="AV103">
            <v>59.4370002746582</v>
          </cell>
          <cell r="AW103">
            <v>58.492000579834</v>
          </cell>
          <cell r="AX103">
            <v>58.6419982910156</v>
          </cell>
          <cell r="AY103">
            <v>57.7229995727539</v>
          </cell>
          <cell r="AZ103">
            <v>57.0670013427734</v>
          </cell>
          <cell r="BA103">
            <v>57.6969985961914</v>
          </cell>
          <cell r="BB103">
            <v>58.8089981079102</v>
          </cell>
          <cell r="BC103">
            <v>59.359001159668</v>
          </cell>
          <cell r="BD103">
            <v>57.060001373291</v>
          </cell>
          <cell r="BE103">
            <v>56.2099990844727</v>
          </cell>
          <cell r="BF103">
            <v>59.1199989318848</v>
          </cell>
          <cell r="BG103">
            <v>59.6080017089844</v>
          </cell>
          <cell r="BH103">
            <v>60.1479988098145</v>
          </cell>
          <cell r="BI103">
            <v>59.0589981079102</v>
          </cell>
          <cell r="BJ103">
            <v>60.8009986877441</v>
          </cell>
          <cell r="BK103">
            <v>62.7330017089844</v>
          </cell>
          <cell r="BL103">
            <v>59.5789985656738</v>
          </cell>
          <cell r="BM103">
            <v>54.5089988708496</v>
          </cell>
          <cell r="BN103">
            <v>55.3030014038086</v>
          </cell>
        </row>
        <row r="104">
          <cell r="A104" t="str">
            <v>Heavily indebted poor countries (HIPC)</v>
          </cell>
          <cell r="B104" t="str">
            <v>HPC</v>
          </cell>
          <cell r="C104" t="str">
            <v>Employment to population ratio, 15+, total (%) (modeled ILO estimate)</v>
          </cell>
          <cell r="D104" t="str">
            <v>SL.EMP.TOTL.SP.ZS</v>
          </cell>
        </row>
        <row r="104">
          <cell r="AJ104">
            <v>68.4992279896024</v>
          </cell>
          <cell r="AK104">
            <v>68.3471290417509</v>
          </cell>
          <cell r="AL104">
            <v>68.2452406511324</v>
          </cell>
          <cell r="AM104">
            <v>68.1460552230929</v>
          </cell>
          <cell r="AN104">
            <v>68.1330826067811</v>
          </cell>
          <cell r="AO104">
            <v>68.142474691543</v>
          </cell>
          <cell r="AP104">
            <v>68.1668008125336</v>
          </cell>
          <cell r="AQ104">
            <v>68.1633212791627</v>
          </cell>
          <cell r="AR104">
            <v>68.0642468413903</v>
          </cell>
          <cell r="AS104">
            <v>67.9995761738077</v>
          </cell>
          <cell r="AT104">
            <v>68.0277925946295</v>
          </cell>
          <cell r="AU104">
            <v>68.0439155082299</v>
          </cell>
          <cell r="AV104">
            <v>68.0591826252129</v>
          </cell>
          <cell r="AW104">
            <v>68.1258649184542</v>
          </cell>
          <cell r="AX104">
            <v>68.1755902614625</v>
          </cell>
          <cell r="AY104">
            <v>68.0312485215544</v>
          </cell>
          <cell r="AZ104">
            <v>67.8011936066647</v>
          </cell>
          <cell r="BA104">
            <v>67.5571615190833</v>
          </cell>
          <cell r="BB104">
            <v>67.2535793851865</v>
          </cell>
          <cell r="BC104">
            <v>66.8095591600149</v>
          </cell>
          <cell r="BD104">
            <v>66.5473868887962</v>
          </cell>
          <cell r="BE104">
            <v>66.2426252874554</v>
          </cell>
          <cell r="BF104">
            <v>66.2172202330341</v>
          </cell>
          <cell r="BG104">
            <v>66.0962254055764</v>
          </cell>
          <cell r="BH104">
            <v>65.8663717492325</v>
          </cell>
          <cell r="BI104">
            <v>65.8385174943182</v>
          </cell>
          <cell r="BJ104">
            <v>65.838535803031</v>
          </cell>
          <cell r="BK104">
            <v>65.856055763854</v>
          </cell>
          <cell r="BL104">
            <v>65.7317308216433</v>
          </cell>
          <cell r="BM104">
            <v>63.5043273376019</v>
          </cell>
          <cell r="BN104">
            <v>63.8808131739809</v>
          </cell>
        </row>
        <row r="105">
          <cell r="A105" t="str">
            <v>Croatia</v>
          </cell>
          <cell r="B105" t="str">
            <v>HRV</v>
          </cell>
          <cell r="C105" t="str">
            <v>Employment to population ratio, 15+, total (%) (modeled ILO estimate)</v>
          </cell>
          <cell r="D105" t="str">
            <v>SL.EMP.TOTL.SP.ZS</v>
          </cell>
        </row>
        <row r="105">
          <cell r="AJ105">
            <v>50.4189987182617</v>
          </cell>
          <cell r="AK105">
            <v>49.9070014953613</v>
          </cell>
          <cell r="AL105">
            <v>49.4990005493164</v>
          </cell>
          <cell r="AM105">
            <v>48.9360008239746</v>
          </cell>
          <cell r="AN105">
            <v>48.5849990844727</v>
          </cell>
          <cell r="AO105">
            <v>48.2490005493164</v>
          </cell>
          <cell r="AP105">
            <v>47.6290016174316</v>
          </cell>
          <cell r="AQ105">
            <v>46.148998260498</v>
          </cell>
          <cell r="AR105">
            <v>44.439998626709</v>
          </cell>
          <cell r="AS105">
            <v>42.5909996032715</v>
          </cell>
          <cell r="AT105">
            <v>41.8209991455078</v>
          </cell>
          <cell r="AU105">
            <v>43.4690017700195</v>
          </cell>
          <cell r="AV105">
            <v>43.2900009155273</v>
          </cell>
          <cell r="AW105">
            <v>44.1629981994629</v>
          </cell>
          <cell r="AX105">
            <v>43.3680000305176</v>
          </cell>
          <cell r="AY105">
            <v>43.7150001525879</v>
          </cell>
          <cell r="AZ105">
            <v>47.685001373291</v>
          </cell>
          <cell r="BA105">
            <v>48.5890007019043</v>
          </cell>
          <cell r="BB105">
            <v>48.2330017089844</v>
          </cell>
          <cell r="BC105">
            <v>46.4700012207031</v>
          </cell>
          <cell r="BD105">
            <v>44.7480010986328</v>
          </cell>
          <cell r="BE105">
            <v>43.1870002746582</v>
          </cell>
          <cell r="BF105">
            <v>42.0699996948242</v>
          </cell>
          <cell r="BG105">
            <v>43.306999206543</v>
          </cell>
          <cell r="BH105">
            <v>44.1980018615723</v>
          </cell>
          <cell r="BI105">
            <v>44.5970001220703</v>
          </cell>
          <cell r="BJ105">
            <v>45.8250007629395</v>
          </cell>
          <cell r="BK105">
            <v>46.875</v>
          </cell>
          <cell r="BL105">
            <v>47.7169990539551</v>
          </cell>
          <cell r="BM105">
            <v>47.1980018615723</v>
          </cell>
          <cell r="BN105">
            <v>47.523998260498</v>
          </cell>
        </row>
        <row r="106">
          <cell r="A106" t="str">
            <v>Haiti</v>
          </cell>
          <cell r="B106" t="str">
            <v>HTI</v>
          </cell>
          <cell r="C106" t="str">
            <v>Employment to population ratio, 15+, total (%) (modeled ILO estimate)</v>
          </cell>
          <cell r="D106" t="str">
            <v>SL.EMP.TOTL.SP.ZS</v>
          </cell>
        </row>
        <row r="106">
          <cell r="AJ106">
            <v>61.435001373291</v>
          </cell>
          <cell r="AK106">
            <v>61.0740013122559</v>
          </cell>
          <cell r="AL106">
            <v>60.7879981994629</v>
          </cell>
          <cell r="AM106">
            <v>60.4389991760254</v>
          </cell>
          <cell r="AN106">
            <v>60.3569984436035</v>
          </cell>
          <cell r="AO106">
            <v>59.9059982299805</v>
          </cell>
          <cell r="AP106">
            <v>59.492000579834</v>
          </cell>
          <cell r="AQ106">
            <v>59.0839996337891</v>
          </cell>
          <cell r="AR106">
            <v>58.6839981079102</v>
          </cell>
          <cell r="AS106">
            <v>57.4949989318848</v>
          </cell>
          <cell r="AT106">
            <v>56.9160003662109</v>
          </cell>
          <cell r="AU106">
            <v>56.3540000915527</v>
          </cell>
          <cell r="AV106">
            <v>55.7999992370605</v>
          </cell>
          <cell r="AW106">
            <v>55.1419982910156</v>
          </cell>
          <cell r="AX106">
            <v>54.6279983520508</v>
          </cell>
          <cell r="AY106">
            <v>54.1189994812012</v>
          </cell>
          <cell r="AZ106">
            <v>53.7060012817383</v>
          </cell>
          <cell r="BA106">
            <v>54.3059997558594</v>
          </cell>
          <cell r="BB106">
            <v>55.0470008850098</v>
          </cell>
          <cell r="BC106">
            <v>55.5279998779297</v>
          </cell>
          <cell r="BD106">
            <v>56.2089996337891</v>
          </cell>
          <cell r="BE106">
            <v>56.5340003967285</v>
          </cell>
          <cell r="BF106">
            <v>56.6879997253418</v>
          </cell>
          <cell r="BG106">
            <v>56.7599983215332</v>
          </cell>
          <cell r="BH106">
            <v>56.7480010986328</v>
          </cell>
          <cell r="BI106">
            <v>56.7760009765625</v>
          </cell>
          <cell r="BJ106">
            <v>56.8030014038086</v>
          </cell>
          <cell r="BK106">
            <v>56.8199996948242</v>
          </cell>
          <cell r="BL106">
            <v>56.7140007019043</v>
          </cell>
          <cell r="BM106">
            <v>54.4210014343262</v>
          </cell>
          <cell r="BN106">
            <v>54.5209999084473</v>
          </cell>
        </row>
        <row r="107">
          <cell r="A107" t="str">
            <v>Hungary</v>
          </cell>
          <cell r="B107" t="str">
            <v>HUN</v>
          </cell>
          <cell r="C107" t="str">
            <v>Employment to population ratio, 15+, total (%) (modeled ILO estimate)</v>
          </cell>
          <cell r="D107" t="str">
            <v>SL.EMP.TOTL.SP.ZS</v>
          </cell>
        </row>
        <row r="107">
          <cell r="AJ107">
            <v>49.7000007629395</v>
          </cell>
          <cell r="AK107">
            <v>48.984001159668</v>
          </cell>
          <cell r="AL107">
            <v>45.9720001220703</v>
          </cell>
          <cell r="AM107">
            <v>45.0029983520508</v>
          </cell>
          <cell r="AN107">
            <v>44.4119987487793</v>
          </cell>
          <cell r="AO107">
            <v>43.4780006408691</v>
          </cell>
          <cell r="AP107">
            <v>43.3300018310547</v>
          </cell>
          <cell r="AQ107">
            <v>44.0509986877441</v>
          </cell>
          <cell r="AR107">
            <v>45.8839988708496</v>
          </cell>
          <cell r="AS107">
            <v>46.3089981079102</v>
          </cell>
          <cell r="AT107">
            <v>46.0989990234375</v>
          </cell>
          <cell r="AU107">
            <v>46.1759986877441</v>
          </cell>
          <cell r="AV107">
            <v>46.851001739502</v>
          </cell>
          <cell r="AW107">
            <v>46.6049995422363</v>
          </cell>
          <cell r="AX107">
            <v>46.5629997253418</v>
          </cell>
          <cell r="AY107">
            <v>46.8559989929199</v>
          </cell>
          <cell r="AZ107">
            <v>46.5909996032715</v>
          </cell>
          <cell r="BA107">
            <v>46.0069999694824</v>
          </cell>
          <cell r="BB107">
            <v>44.859001159668</v>
          </cell>
          <cell r="BC107">
            <v>44.7169990539551</v>
          </cell>
          <cell r="BD107">
            <v>45.0900001525879</v>
          </cell>
          <cell r="BE107">
            <v>45.9770011901855</v>
          </cell>
          <cell r="BF107">
            <v>46.8680000305176</v>
          </cell>
          <cell r="BG107">
            <v>49.5309982299805</v>
          </cell>
          <cell r="BH107">
            <v>51.0309982299805</v>
          </cell>
          <cell r="BI107">
            <v>52.8540000915527</v>
          </cell>
          <cell r="BJ107">
            <v>53.9290008544922</v>
          </cell>
          <cell r="BK107">
            <v>54.625</v>
          </cell>
          <cell r="BL107">
            <v>55.1469993591309</v>
          </cell>
          <cell r="BM107">
            <v>54.4819984436035</v>
          </cell>
          <cell r="BN107">
            <v>56.7459983825684</v>
          </cell>
        </row>
        <row r="108">
          <cell r="A108" t="str">
            <v>IBRD only</v>
          </cell>
          <cell r="B108" t="str">
            <v>IBD</v>
          </cell>
          <cell r="C108" t="str">
            <v>Employment to population ratio, 15+, total (%) (modeled ILO estimate)</v>
          </cell>
          <cell r="D108" t="str">
            <v>SL.EMP.TOTL.SP.ZS</v>
          </cell>
        </row>
        <row r="108">
          <cell r="AJ108">
            <v>63.8009810806303</v>
          </cell>
          <cell r="AK108">
            <v>63.7002340867779</v>
          </cell>
          <cell r="AL108">
            <v>63.3055167740753</v>
          </cell>
          <cell r="AM108">
            <v>62.96534465594</v>
          </cell>
          <cell r="AN108">
            <v>62.554348932189</v>
          </cell>
          <cell r="AO108">
            <v>62.2132275082577</v>
          </cell>
          <cell r="AP108">
            <v>61.9602068465447</v>
          </cell>
          <cell r="AQ108">
            <v>61.6253172621799</v>
          </cell>
          <cell r="AR108">
            <v>61.4261758370806</v>
          </cell>
          <cell r="AS108">
            <v>61.3201325085301</v>
          </cell>
          <cell r="AT108">
            <v>60.9567185492279</v>
          </cell>
          <cell r="AU108">
            <v>60.5299821501917</v>
          </cell>
          <cell r="AV108">
            <v>60.2649087562389</v>
          </cell>
          <cell r="AW108">
            <v>60.2648214407064</v>
          </cell>
          <cell r="AX108">
            <v>60.1455657309119</v>
          </cell>
          <cell r="AY108">
            <v>59.8991186858715</v>
          </cell>
          <cell r="AZ108">
            <v>59.7554992678901</v>
          </cell>
          <cell r="BA108">
            <v>59.3950666021122</v>
          </cell>
          <cell r="BB108">
            <v>58.7837817939754</v>
          </cell>
          <cell r="BC108">
            <v>58.4506857494204</v>
          </cell>
          <cell r="BD108">
            <v>58.2982591159346</v>
          </cell>
          <cell r="BE108">
            <v>58.0458607221031</v>
          </cell>
          <cell r="BF108">
            <v>57.7589447907836</v>
          </cell>
          <cell r="BG108">
            <v>57.5126960401604</v>
          </cell>
          <cell r="BH108">
            <v>57.2121150946766</v>
          </cell>
          <cell r="BI108">
            <v>56.8659607754218</v>
          </cell>
          <cell r="BJ108">
            <v>56.5731533051841</v>
          </cell>
          <cell r="BK108">
            <v>56.3742644688456</v>
          </cell>
          <cell r="BL108">
            <v>56.2665647607721</v>
          </cell>
          <cell r="BM108">
            <v>53.4195570715426</v>
          </cell>
          <cell r="BN108">
            <v>54.1033706264023</v>
          </cell>
        </row>
        <row r="109">
          <cell r="A109" t="str">
            <v>IDA &amp; IBRD total</v>
          </cell>
          <cell r="B109" t="str">
            <v>IBT</v>
          </cell>
          <cell r="C109" t="str">
            <v>Employment to population ratio, 15+, total (%) (modeled ILO estimate)</v>
          </cell>
          <cell r="D109" t="str">
            <v>SL.EMP.TOTL.SP.ZS</v>
          </cell>
        </row>
        <row r="109">
          <cell r="AJ109">
            <v>63.7005240583475</v>
          </cell>
          <cell r="AK109">
            <v>63.602280278154</v>
          </cell>
          <cell r="AL109">
            <v>63.2453300819186</v>
          </cell>
          <cell r="AM109">
            <v>62.943745496791</v>
          </cell>
          <cell r="AN109">
            <v>62.5751718740816</v>
          </cell>
          <cell r="AO109">
            <v>62.292968262434</v>
          </cell>
          <cell r="AP109">
            <v>62.092923151372</v>
          </cell>
          <cell r="AQ109">
            <v>61.7951059685884</v>
          </cell>
          <cell r="AR109">
            <v>61.6219856682027</v>
          </cell>
          <cell r="AS109">
            <v>61.5239475019447</v>
          </cell>
          <cell r="AT109">
            <v>61.2216727710758</v>
          </cell>
          <cell r="AU109">
            <v>60.8584935337662</v>
          </cell>
          <cell r="AV109">
            <v>60.6298672742532</v>
          </cell>
          <cell r="AW109">
            <v>60.6276181130591</v>
          </cell>
          <cell r="AX109">
            <v>60.517152317394</v>
          </cell>
          <cell r="AY109">
            <v>60.2959468239279</v>
          </cell>
          <cell r="AZ109">
            <v>60.1419816640813</v>
          </cell>
          <cell r="BA109">
            <v>59.8095271275392</v>
          </cell>
          <cell r="BB109">
            <v>59.2852142316208</v>
          </cell>
          <cell r="BC109">
            <v>59.0095025650856</v>
          </cell>
          <cell r="BD109">
            <v>58.854004001877</v>
          </cell>
          <cell r="BE109">
            <v>58.5614897523153</v>
          </cell>
          <cell r="BF109">
            <v>58.2574599506605</v>
          </cell>
          <cell r="BG109">
            <v>58.0397771220114</v>
          </cell>
          <cell r="BH109">
            <v>57.796916479001</v>
          </cell>
          <cell r="BI109">
            <v>57.4690294049946</v>
          </cell>
          <cell r="BJ109">
            <v>57.2468373990038</v>
          </cell>
          <cell r="BK109">
            <v>57.0854675254664</v>
          </cell>
          <cell r="BL109">
            <v>56.9887060724989</v>
          </cell>
          <cell r="BM109">
            <v>54.3273122625006</v>
          </cell>
          <cell r="BN109">
            <v>54.9074987566974</v>
          </cell>
        </row>
        <row r="110">
          <cell r="A110" t="str">
            <v>IDA total</v>
          </cell>
          <cell r="B110" t="str">
            <v>IDA</v>
          </cell>
          <cell r="C110" t="str">
            <v>Employment to population ratio, 15+, total (%) (modeled ILO estimate)</v>
          </cell>
          <cell r="D110" t="str">
            <v>SL.EMP.TOTL.SP.ZS</v>
          </cell>
        </row>
        <row r="110">
          <cell r="AJ110">
            <v>63.2023951363387</v>
          </cell>
          <cell r="AK110">
            <v>63.1209756682103</v>
          </cell>
          <cell r="AL110">
            <v>62.9522701929951</v>
          </cell>
          <cell r="AM110">
            <v>62.8396017889354</v>
          </cell>
          <cell r="AN110">
            <v>62.6744725346772</v>
          </cell>
          <cell r="AO110">
            <v>62.670608830597</v>
          </cell>
          <cell r="AP110">
            <v>62.7156374416934</v>
          </cell>
          <cell r="AQ110">
            <v>62.5834978133776</v>
          </cell>
          <cell r="AR110">
            <v>62.522130139367</v>
          </cell>
          <cell r="AS110">
            <v>62.4522225989962</v>
          </cell>
          <cell r="AT110">
            <v>62.4175083849987</v>
          </cell>
          <cell r="AU110">
            <v>62.3292097838149</v>
          </cell>
          <cell r="AV110">
            <v>62.2511773602891</v>
          </cell>
          <cell r="AW110">
            <v>62.2254696458251</v>
          </cell>
          <cell r="AX110">
            <v>62.1372736294798</v>
          </cell>
          <cell r="AY110">
            <v>62.0086273482441</v>
          </cell>
          <cell r="AZ110">
            <v>61.7907081537072</v>
          </cell>
          <cell r="BA110">
            <v>61.5553910967455</v>
          </cell>
          <cell r="BB110">
            <v>61.3700482192679</v>
          </cell>
          <cell r="BC110">
            <v>61.3016733385598</v>
          </cell>
          <cell r="BD110">
            <v>61.104029800783</v>
          </cell>
          <cell r="BE110">
            <v>60.623056513928</v>
          </cell>
          <cell r="BF110">
            <v>60.2250434572802</v>
          </cell>
          <cell r="BG110">
            <v>60.0921603750241</v>
          </cell>
          <cell r="BH110">
            <v>60.0419803273107</v>
          </cell>
          <cell r="BI110">
            <v>59.751427662235</v>
          </cell>
          <cell r="BJ110">
            <v>59.7593605993347</v>
          </cell>
          <cell r="BK110">
            <v>59.6969424592437</v>
          </cell>
          <cell r="BL110">
            <v>59.5975267381429</v>
          </cell>
          <cell r="BM110">
            <v>57.5516582012429</v>
          </cell>
          <cell r="BN110">
            <v>57.7146988168692</v>
          </cell>
        </row>
        <row r="111">
          <cell r="A111" t="str">
            <v>IDA blend</v>
          </cell>
          <cell r="B111" t="str">
            <v>IDB</v>
          </cell>
          <cell r="C111" t="str">
            <v>Employment to population ratio, 15+, total (%) (modeled ILO estimate)</v>
          </cell>
          <cell r="D111" t="str">
            <v>SL.EMP.TOTL.SP.ZS</v>
          </cell>
        </row>
        <row r="111">
          <cell r="AJ111">
            <v>57.8932733245858</v>
          </cell>
          <cell r="AK111">
            <v>57.9313663543097</v>
          </cell>
          <cell r="AL111">
            <v>57.6629505959321</v>
          </cell>
          <cell r="AM111">
            <v>57.5439591388569</v>
          </cell>
          <cell r="AN111">
            <v>57.1771157736098</v>
          </cell>
          <cell r="AO111">
            <v>57.3288408973856</v>
          </cell>
          <cell r="AP111">
            <v>57.6020007445289</v>
          </cell>
          <cell r="AQ111">
            <v>57.3743696510848</v>
          </cell>
          <cell r="AR111">
            <v>57.4212283894896</v>
          </cell>
          <cell r="AS111">
            <v>57.5451320804289</v>
          </cell>
          <cell r="AT111">
            <v>57.5627799961369</v>
          </cell>
          <cell r="AU111">
            <v>57.6095514907938</v>
          </cell>
          <cell r="AV111">
            <v>57.6766292932203</v>
          </cell>
          <cell r="AW111">
            <v>57.7288651798581</v>
          </cell>
          <cell r="AX111">
            <v>57.5806097465916</v>
          </cell>
          <cell r="AY111">
            <v>57.4447483220249</v>
          </cell>
          <cell r="AZ111">
            <v>57.4740881520156</v>
          </cell>
          <cell r="BA111">
            <v>57.3042992836783</v>
          </cell>
          <cell r="BB111">
            <v>57.2884925335557</v>
          </cell>
          <cell r="BC111">
            <v>57.2680332950981</v>
          </cell>
          <cell r="BD111">
            <v>57.1454384447342</v>
          </cell>
          <cell r="BE111">
            <v>56.2778681923132</v>
          </cell>
          <cell r="BF111">
            <v>55.3804054286997</v>
          </cell>
          <cell r="BG111">
            <v>55.261168676646</v>
          </cell>
          <cell r="BH111">
            <v>55.3080152439073</v>
          </cell>
          <cell r="BI111">
            <v>54.6072784490395</v>
          </cell>
          <cell r="BJ111">
            <v>54.0875867683302</v>
          </cell>
          <cell r="BK111">
            <v>53.8092008632601</v>
          </cell>
          <cell r="BL111">
            <v>53.8004709074059</v>
          </cell>
          <cell r="BM111">
            <v>52.1726069214068</v>
          </cell>
          <cell r="BN111">
            <v>52.3978269914868</v>
          </cell>
        </row>
        <row r="112">
          <cell r="A112" t="str">
            <v>Indonesia</v>
          </cell>
          <cell r="B112" t="str">
            <v>IDN</v>
          </cell>
          <cell r="C112" t="str">
            <v>Employment to population ratio, 15+, total (%) (modeled ILO estimate)</v>
          </cell>
          <cell r="D112" t="str">
            <v>SL.EMP.TOTL.SP.ZS</v>
          </cell>
        </row>
        <row r="112">
          <cell r="AJ112">
            <v>64.2220001220703</v>
          </cell>
          <cell r="AK112">
            <v>64.5090026855469</v>
          </cell>
          <cell r="AL112">
            <v>63.8050003051758</v>
          </cell>
          <cell r="AM112">
            <v>63.8810005187988</v>
          </cell>
          <cell r="AN112">
            <v>63.7620010375977</v>
          </cell>
          <cell r="AO112">
            <v>63.6199989318848</v>
          </cell>
          <cell r="AP112">
            <v>63.2350006103516</v>
          </cell>
          <cell r="AQ112">
            <v>63.2760009765625</v>
          </cell>
          <cell r="AR112">
            <v>62.9449996948242</v>
          </cell>
          <cell r="AS112">
            <v>63.6399993896484</v>
          </cell>
          <cell r="AT112">
            <v>63.0480003356934</v>
          </cell>
          <cell r="AU112">
            <v>61.625</v>
          </cell>
          <cell r="AV112">
            <v>61.2960014343262</v>
          </cell>
          <cell r="AW112">
            <v>60.8759994506836</v>
          </cell>
          <cell r="AX112">
            <v>59.2869987487793</v>
          </cell>
          <cell r="AY112">
            <v>59.3619995117188</v>
          </cell>
          <cell r="AZ112">
            <v>60.8919982910156</v>
          </cell>
          <cell r="BA112">
            <v>61.5849990844727</v>
          </cell>
          <cell r="BB112">
            <v>62.0139999389648</v>
          </cell>
          <cell r="BC112">
            <v>62.8450012207031</v>
          </cell>
          <cell r="BD112">
            <v>63.4640007019043</v>
          </cell>
          <cell r="BE112">
            <v>64.4059982299805</v>
          </cell>
          <cell r="BF112">
            <v>63.8629989624023</v>
          </cell>
          <cell r="BG112">
            <v>63.9220008850098</v>
          </cell>
          <cell r="BH112">
            <v>63.5769996643066</v>
          </cell>
          <cell r="BI112">
            <v>63.4589996337891</v>
          </cell>
          <cell r="BJ112">
            <v>64.1699981689453</v>
          </cell>
          <cell r="BK112">
            <v>64.6729965209961</v>
          </cell>
          <cell r="BL112">
            <v>65.7409973144531</v>
          </cell>
          <cell r="BM112">
            <v>64.4769973754883</v>
          </cell>
          <cell r="BN112">
            <v>64.713996887207</v>
          </cell>
        </row>
        <row r="113">
          <cell r="A113" t="str">
            <v>IDA only</v>
          </cell>
          <cell r="B113" t="str">
            <v>IDX</v>
          </cell>
          <cell r="C113" t="str">
            <v>Employment to population ratio, 15+, total (%) (modeled ILO estimate)</v>
          </cell>
          <cell r="D113" t="str">
            <v>SL.EMP.TOTL.SP.ZS</v>
          </cell>
        </row>
        <row r="113">
          <cell r="AJ113">
            <v>65.8841086649492</v>
          </cell>
          <cell r="AK113">
            <v>65.7376741708849</v>
          </cell>
          <cell r="AL113">
            <v>65.6150247952616</v>
          </cell>
          <cell r="AM113">
            <v>65.5015964357651</v>
          </cell>
          <cell r="AN113">
            <v>65.4345431247009</v>
          </cell>
          <cell r="AO113">
            <v>65.3549776280371</v>
          </cell>
          <cell r="AP113">
            <v>65.2886178770741</v>
          </cell>
          <cell r="AQ113">
            <v>65.2078437906295</v>
          </cell>
          <cell r="AR113">
            <v>65.0942776475427</v>
          </cell>
          <cell r="AS113">
            <v>64.9292177669527</v>
          </cell>
          <cell r="AT113">
            <v>64.868532956634</v>
          </cell>
          <cell r="AU113">
            <v>64.71219264212</v>
          </cell>
          <cell r="AV113">
            <v>64.5610682974192</v>
          </cell>
          <cell r="AW113">
            <v>64.496502030541</v>
          </cell>
          <cell r="AX113">
            <v>64.4395613685699</v>
          </cell>
          <cell r="AY113">
            <v>64.3164406279085</v>
          </cell>
          <cell r="AZ113">
            <v>63.9758483398645</v>
          </cell>
          <cell r="BA113">
            <v>63.7100994036228</v>
          </cell>
          <cell r="BB113">
            <v>63.4415873289584</v>
          </cell>
          <cell r="BC113">
            <v>63.3532308550155</v>
          </cell>
          <cell r="BD113">
            <v>63.1194873929109</v>
          </cell>
          <cell r="BE113">
            <v>62.8356455979017</v>
          </cell>
          <cell r="BF113">
            <v>62.6921147464703</v>
          </cell>
          <cell r="BG113">
            <v>62.5519970938974</v>
          </cell>
          <cell r="BH113">
            <v>62.4514198520482</v>
          </cell>
          <cell r="BI113">
            <v>62.3664505192682</v>
          </cell>
          <cell r="BJ113">
            <v>62.6385184621777</v>
          </cell>
          <cell r="BK113">
            <v>62.6811492580454</v>
          </cell>
          <cell r="BL113">
            <v>62.531219258511</v>
          </cell>
          <cell r="BM113">
            <v>60.2695927969854</v>
          </cell>
          <cell r="BN113">
            <v>60.3966444565516</v>
          </cell>
        </row>
        <row r="114">
          <cell r="A114" t="str">
            <v>Isle of Man</v>
          </cell>
          <cell r="B114" t="str">
            <v>IMN</v>
          </cell>
          <cell r="C114" t="str">
            <v>Employment to population ratio, 15+, total (%) (modeled ILO estimate)</v>
          </cell>
          <cell r="D114" t="str">
            <v>SL.EMP.TOTL.SP.ZS</v>
          </cell>
        </row>
        <row r="115">
          <cell r="A115" t="str">
            <v>India</v>
          </cell>
          <cell r="B115" t="str">
            <v>IND</v>
          </cell>
          <cell r="C115" t="str">
            <v>Employment to population ratio, 15+, total (%) (modeled ILO estimate)</v>
          </cell>
          <cell r="D115" t="str">
            <v>SL.EMP.TOTL.SP.ZS</v>
          </cell>
        </row>
        <row r="115">
          <cell r="AJ115">
            <v>54.935001373291</v>
          </cell>
          <cell r="AK115">
            <v>54.8089981079102</v>
          </cell>
          <cell r="AL115">
            <v>54.7949981689453</v>
          </cell>
          <cell r="AM115">
            <v>54.7470016479492</v>
          </cell>
          <cell r="AN115">
            <v>54.5999984741211</v>
          </cell>
          <cell r="AO115">
            <v>54.4700012207031</v>
          </cell>
          <cell r="AP115">
            <v>54.4049987792969</v>
          </cell>
          <cell r="AQ115">
            <v>54.2360000610352</v>
          </cell>
          <cell r="AR115">
            <v>54.056999206543</v>
          </cell>
          <cell r="AS115">
            <v>54.0190010070801</v>
          </cell>
          <cell r="AT115">
            <v>54.1240005493164</v>
          </cell>
          <cell r="AU115">
            <v>54.2639999389648</v>
          </cell>
          <cell r="AV115">
            <v>54.3120002746582</v>
          </cell>
          <cell r="AW115">
            <v>54.4329986572266</v>
          </cell>
          <cell r="AX115">
            <v>54.5550003051758</v>
          </cell>
          <cell r="AY115">
            <v>53.7630004882813</v>
          </cell>
          <cell r="AZ115">
            <v>52.976001739502</v>
          </cell>
          <cell r="BA115">
            <v>52.2569999694824</v>
          </cell>
          <cell r="BB115">
            <v>51.375</v>
          </cell>
          <cell r="BC115">
            <v>50.5610008239746</v>
          </cell>
          <cell r="BD115">
            <v>49.7179985046387</v>
          </cell>
          <cell r="BE115">
            <v>48.8160018920898</v>
          </cell>
          <cell r="BF115">
            <v>48.2389984130859</v>
          </cell>
          <cell r="BG115">
            <v>47.6599998474121</v>
          </cell>
          <cell r="BH115">
            <v>47.0880012512207</v>
          </cell>
          <cell r="BI115">
            <v>46.5219993591309</v>
          </cell>
          <cell r="BJ115">
            <v>45.9809989929199</v>
          </cell>
          <cell r="BK115">
            <v>45.4230003356934</v>
          </cell>
          <cell r="BL115">
            <v>45.6030006408691</v>
          </cell>
          <cell r="BM115">
            <v>41.3320007324219</v>
          </cell>
          <cell r="BN115">
            <v>42.8470001220703</v>
          </cell>
        </row>
        <row r="116">
          <cell r="A116" t="str">
            <v>Not classified</v>
          </cell>
          <cell r="B116" t="str">
            <v>INX</v>
          </cell>
          <cell r="C116" t="str">
            <v>Employment to population ratio, 15+, total (%) (modeled ILO estimate)</v>
          </cell>
          <cell r="D116" t="str">
            <v>SL.EMP.TOTL.SP.ZS</v>
          </cell>
        </row>
        <row r="117">
          <cell r="A117" t="str">
            <v>Ireland</v>
          </cell>
          <cell r="B117" t="str">
            <v>IRL</v>
          </cell>
          <cell r="C117" t="str">
            <v>Employment to population ratio, 15+, total (%) (modeled ILO estimate)</v>
          </cell>
          <cell r="D117" t="str">
            <v>SL.EMP.TOTL.SP.ZS</v>
          </cell>
        </row>
        <row r="117">
          <cell r="AJ117">
            <v>47.6100006103516</v>
          </cell>
          <cell r="AK117">
            <v>46.8950004577637</v>
          </cell>
          <cell r="AL117">
            <v>47.109001159668</v>
          </cell>
          <cell r="AM117">
            <v>48.234001159668</v>
          </cell>
          <cell r="AN117">
            <v>49.8279991149902</v>
          </cell>
          <cell r="AO117">
            <v>50.681999206543</v>
          </cell>
          <cell r="AP117">
            <v>52.173999786377</v>
          </cell>
          <cell r="AQ117">
            <v>55.4449996948242</v>
          </cell>
          <cell r="AR117">
            <v>58.0550003051758</v>
          </cell>
          <cell r="AS117">
            <v>59.8289985656738</v>
          </cell>
          <cell r="AT117">
            <v>60.1419982910156</v>
          </cell>
          <cell r="AU117">
            <v>59.9389991760254</v>
          </cell>
          <cell r="AV117">
            <v>59.9770011901855</v>
          </cell>
          <cell r="AW117">
            <v>60.2379989624023</v>
          </cell>
          <cell r="AX117">
            <v>62.2840003967285</v>
          </cell>
          <cell r="AY117">
            <v>62.9560012817383</v>
          </cell>
          <cell r="AZ117">
            <v>63.3120002746582</v>
          </cell>
          <cell r="BA117">
            <v>61.476001739502</v>
          </cell>
          <cell r="BB117">
            <v>56.007999420166</v>
          </cell>
          <cell r="BC117">
            <v>53.5040016174316</v>
          </cell>
          <cell r="BD117">
            <v>52.4580001831055</v>
          </cell>
          <cell r="BE117">
            <v>52.117000579834</v>
          </cell>
          <cell r="BF117">
            <v>53.4529991149902</v>
          </cell>
          <cell r="BG117">
            <v>54.435001373291</v>
          </cell>
          <cell r="BH117">
            <v>55.7029991149902</v>
          </cell>
          <cell r="BI117">
            <v>56.976001739502</v>
          </cell>
          <cell r="BJ117">
            <v>57.8209991455078</v>
          </cell>
          <cell r="BK117">
            <v>58.601001739502</v>
          </cell>
          <cell r="BL117">
            <v>59.2540016174316</v>
          </cell>
          <cell r="BM117">
            <v>57.6940002441406</v>
          </cell>
          <cell r="BN117">
            <v>58.314998626709</v>
          </cell>
        </row>
        <row r="118">
          <cell r="A118" t="str">
            <v>Iran, Islamic Rep.</v>
          </cell>
          <cell r="B118" t="str">
            <v>IRN</v>
          </cell>
          <cell r="C118" t="str">
            <v>Employment to population ratio, 15+, total (%) (modeled ILO estimate)</v>
          </cell>
          <cell r="D118" t="str">
            <v>SL.EMP.TOTL.SP.ZS</v>
          </cell>
        </row>
        <row r="118">
          <cell r="AJ118">
            <v>40.992000579834</v>
          </cell>
          <cell r="AK118">
            <v>40.5810012817383</v>
          </cell>
          <cell r="AL118">
            <v>40.2229995727539</v>
          </cell>
          <cell r="AM118">
            <v>39.8600006103516</v>
          </cell>
          <cell r="AN118">
            <v>39.5330009460449</v>
          </cell>
          <cell r="AO118">
            <v>39.1959991455078</v>
          </cell>
          <cell r="AP118">
            <v>39.1339988708496</v>
          </cell>
          <cell r="AQ118">
            <v>39.1040000915527</v>
          </cell>
          <cell r="AR118">
            <v>39.0519981384277</v>
          </cell>
          <cell r="AS118">
            <v>39.0390014648438</v>
          </cell>
          <cell r="AT118">
            <v>38.9519996643066</v>
          </cell>
          <cell r="AU118">
            <v>38.9469985961914</v>
          </cell>
          <cell r="AV118">
            <v>39.7519989013672</v>
          </cell>
          <cell r="AW118">
            <v>40.5270004272461</v>
          </cell>
          <cell r="AX118">
            <v>40.0740013122559</v>
          </cell>
          <cell r="AY118">
            <v>39.4360008239746</v>
          </cell>
          <cell r="AZ118">
            <v>38.9580001831055</v>
          </cell>
          <cell r="BA118">
            <v>37.0349998474121</v>
          </cell>
          <cell r="BB118">
            <v>37.2389984130859</v>
          </cell>
          <cell r="BC118">
            <v>35.9090003967285</v>
          </cell>
          <cell r="BD118">
            <v>34.9949989318848</v>
          </cell>
          <cell r="BE118">
            <v>35.5830001831055</v>
          </cell>
          <cell r="BF118">
            <v>36.2430000305176</v>
          </cell>
          <cell r="BG118">
            <v>35.9329986572266</v>
          </cell>
          <cell r="BH118">
            <v>36.7309989929199</v>
          </cell>
          <cell r="BI118">
            <v>37.2150001525879</v>
          </cell>
          <cell r="BJ118">
            <v>38.390998840332</v>
          </cell>
          <cell r="BK118">
            <v>38.6629981994629</v>
          </cell>
          <cell r="BL118">
            <v>38.9980010986328</v>
          </cell>
          <cell r="BM118">
            <v>35.9669990539551</v>
          </cell>
          <cell r="BN118">
            <v>36.5880012512207</v>
          </cell>
        </row>
        <row r="119">
          <cell r="A119" t="str">
            <v>Iraq</v>
          </cell>
          <cell r="B119" t="str">
            <v>IRQ</v>
          </cell>
          <cell r="C119" t="str">
            <v>Employment to population ratio, 15+, total (%) (modeled ILO estimate)</v>
          </cell>
          <cell r="D119" t="str">
            <v>SL.EMP.TOTL.SP.ZS</v>
          </cell>
        </row>
        <row r="119">
          <cell r="AJ119">
            <v>38.7169990539551</v>
          </cell>
          <cell r="AK119">
            <v>38.6349983215332</v>
          </cell>
          <cell r="AL119">
            <v>38.6609992980957</v>
          </cell>
          <cell r="AM119">
            <v>38.6360015869141</v>
          </cell>
          <cell r="AN119">
            <v>38.5989990234375</v>
          </cell>
          <cell r="AO119">
            <v>38.6290016174316</v>
          </cell>
          <cell r="AP119">
            <v>38.5550003051758</v>
          </cell>
          <cell r="AQ119">
            <v>38.5089988708496</v>
          </cell>
          <cell r="AR119">
            <v>38.4630012512207</v>
          </cell>
          <cell r="AS119">
            <v>38.4210014343262</v>
          </cell>
          <cell r="AT119">
            <v>38.3370018005371</v>
          </cell>
          <cell r="AU119">
            <v>38.2680015563965</v>
          </cell>
          <cell r="AV119">
            <v>38.2319984436035</v>
          </cell>
          <cell r="AW119">
            <v>38.2700004577637</v>
          </cell>
          <cell r="AX119">
            <v>38.1790008544922</v>
          </cell>
          <cell r="AY119">
            <v>38.1520004272461</v>
          </cell>
          <cell r="AZ119">
            <v>38.1020011901855</v>
          </cell>
          <cell r="BA119">
            <v>38.0390014648438</v>
          </cell>
          <cell r="BB119">
            <v>37.9449996948242</v>
          </cell>
          <cell r="BC119">
            <v>37.8720016479492</v>
          </cell>
          <cell r="BD119">
            <v>37.7929992675781</v>
          </cell>
          <cell r="BE119">
            <v>37.7270011901855</v>
          </cell>
          <cell r="BF119">
            <v>38.0699996948242</v>
          </cell>
          <cell r="BG119">
            <v>38.3839988708496</v>
          </cell>
          <cell r="BH119">
            <v>38.423999786377</v>
          </cell>
          <cell r="BI119">
            <v>38.4809989929199</v>
          </cell>
          <cell r="BJ119">
            <v>36.4360008239746</v>
          </cell>
          <cell r="BK119">
            <v>36.6380004882813</v>
          </cell>
          <cell r="BL119">
            <v>36.6319999694824</v>
          </cell>
          <cell r="BM119">
            <v>35.5559997558594</v>
          </cell>
          <cell r="BN119">
            <v>35.6240005493164</v>
          </cell>
        </row>
        <row r="120">
          <cell r="A120" t="str">
            <v>Iceland</v>
          </cell>
          <cell r="B120" t="str">
            <v>ISL</v>
          </cell>
          <cell r="C120" t="str">
            <v>Employment to population ratio, 15+, total (%) (modeled ILO estimate)</v>
          </cell>
          <cell r="D120" t="str">
            <v>SL.EMP.TOTL.SP.ZS</v>
          </cell>
        </row>
        <row r="120">
          <cell r="AJ120">
            <v>72.3860015869141</v>
          </cell>
          <cell r="AK120">
            <v>71.9680023193359</v>
          </cell>
          <cell r="AL120">
            <v>70.5149993896484</v>
          </cell>
          <cell r="AM120">
            <v>70.5009994506836</v>
          </cell>
          <cell r="AN120">
            <v>72.7310028076172</v>
          </cell>
          <cell r="AO120">
            <v>72.7919998168945</v>
          </cell>
          <cell r="AP120">
            <v>71.8539962768555</v>
          </cell>
          <cell r="AQ120">
            <v>73.6760025024414</v>
          </cell>
          <cell r="AR120">
            <v>75.5459976196289</v>
          </cell>
          <cell r="AS120">
            <v>76.8499984741211</v>
          </cell>
          <cell r="AT120">
            <v>76.629997253418</v>
          </cell>
          <cell r="AU120">
            <v>74.7070007324219</v>
          </cell>
          <cell r="AV120">
            <v>73.5380020141602</v>
          </cell>
          <cell r="AW120">
            <v>73.1179962158203</v>
          </cell>
          <cell r="AX120">
            <v>73.8379974365234</v>
          </cell>
          <cell r="AY120">
            <v>74.4520034790039</v>
          </cell>
          <cell r="AZ120">
            <v>74.9940032958984</v>
          </cell>
          <cell r="BA120">
            <v>73.8259963989258</v>
          </cell>
          <cell r="BB120">
            <v>69.2509994506836</v>
          </cell>
          <cell r="BC120">
            <v>69.2379989624023</v>
          </cell>
          <cell r="BD120">
            <v>69.0859985351563</v>
          </cell>
          <cell r="BE120">
            <v>69.8889999389648</v>
          </cell>
          <cell r="BF120">
            <v>71.0500030517578</v>
          </cell>
          <cell r="BG120">
            <v>72.5329971313477</v>
          </cell>
          <cell r="BH120">
            <v>73.9550018310547</v>
          </cell>
          <cell r="BI120">
            <v>75.4329986572266</v>
          </cell>
          <cell r="BJ120">
            <v>74.5400009155273</v>
          </cell>
          <cell r="BK120">
            <v>73.2570037841797</v>
          </cell>
          <cell r="BL120">
            <v>71.7399978637695</v>
          </cell>
          <cell r="BM120">
            <v>68.3209991455078</v>
          </cell>
          <cell r="BN120">
            <v>62.4990005493164</v>
          </cell>
        </row>
        <row r="121">
          <cell r="A121" t="str">
            <v>Israel</v>
          </cell>
          <cell r="B121" t="str">
            <v>ISR</v>
          </cell>
          <cell r="C121" t="str">
            <v>Employment to population ratio, 15+, total (%) (modeled ILO estimate)</v>
          </cell>
          <cell r="D121" t="str">
            <v>SL.EMP.TOTL.SP.ZS</v>
          </cell>
        </row>
        <row r="121">
          <cell r="AJ121">
            <v>51.117000579834</v>
          </cell>
          <cell r="AK121">
            <v>51.1139984130859</v>
          </cell>
          <cell r="AL121">
            <v>53.132999420166</v>
          </cell>
          <cell r="AM121">
            <v>55.5909996032715</v>
          </cell>
          <cell r="AN121">
            <v>56.6660003662109</v>
          </cell>
          <cell r="AO121">
            <v>56.2330017089844</v>
          </cell>
          <cell r="AP121">
            <v>55.0800018310547</v>
          </cell>
          <cell r="AQ121">
            <v>53.9519996643066</v>
          </cell>
          <cell r="AR121">
            <v>53.976001739502</v>
          </cell>
          <cell r="AS121">
            <v>54.5400009155273</v>
          </cell>
          <cell r="AT121">
            <v>54.0870018005371</v>
          </cell>
          <cell r="AU121">
            <v>52.7540016174316</v>
          </cell>
          <cell r="AV121">
            <v>52.6549987792969</v>
          </cell>
          <cell r="AW121">
            <v>53.3730010986328</v>
          </cell>
          <cell r="AX121">
            <v>54.7919998168945</v>
          </cell>
          <cell r="AY121">
            <v>55.5559997558594</v>
          </cell>
          <cell r="AZ121">
            <v>56.8819999694824</v>
          </cell>
          <cell r="BA121">
            <v>57.9739990234375</v>
          </cell>
          <cell r="BB121">
            <v>56.8779983520508</v>
          </cell>
          <cell r="BC121">
            <v>57.8959999084473</v>
          </cell>
          <cell r="BD121">
            <v>58.5390014648438</v>
          </cell>
          <cell r="BE121">
            <v>59.2179985046387</v>
          </cell>
          <cell r="BF121">
            <v>59.7249984741211</v>
          </cell>
          <cell r="BG121">
            <v>60.4280014038086</v>
          </cell>
          <cell r="BH121">
            <v>60.7249984741211</v>
          </cell>
          <cell r="BI121">
            <v>61.0610008239746</v>
          </cell>
          <cell r="BJ121">
            <v>61.298999786377</v>
          </cell>
          <cell r="BK121">
            <v>61.3730010986328</v>
          </cell>
          <cell r="BL121">
            <v>61.0870018005371</v>
          </cell>
          <cell r="BM121">
            <v>59.1139984130859</v>
          </cell>
          <cell r="BN121">
            <v>59.0979995727539</v>
          </cell>
        </row>
        <row r="122">
          <cell r="A122" t="str">
            <v>Italy</v>
          </cell>
          <cell r="B122" t="str">
            <v>ITA</v>
          </cell>
          <cell r="C122" t="str">
            <v>Employment to population ratio, 15+, total (%) (modeled ILO estimate)</v>
          </cell>
          <cell r="D122" t="str">
            <v>SL.EMP.TOTL.SP.ZS</v>
          </cell>
        </row>
        <row r="122">
          <cell r="AJ122">
            <v>45.5789985656738</v>
          </cell>
          <cell r="AK122">
            <v>44.1469993591309</v>
          </cell>
          <cell r="AL122">
            <v>43.2910003662109</v>
          </cell>
          <cell r="AM122">
            <v>42.4010009765625</v>
          </cell>
          <cell r="AN122">
            <v>41.7709999084473</v>
          </cell>
          <cell r="AO122">
            <v>41.818000793457</v>
          </cell>
          <cell r="AP122">
            <v>41.7999992370605</v>
          </cell>
          <cell r="AQ122">
            <v>41.9889984130859</v>
          </cell>
          <cell r="AR122">
            <v>42.4420013427734</v>
          </cell>
          <cell r="AS122">
            <v>42.9309997558594</v>
          </cell>
          <cell r="AT122">
            <v>43.6720008850098</v>
          </cell>
          <cell r="AU122">
            <v>44.2869987487793</v>
          </cell>
          <cell r="AV122">
            <v>44.890998840332</v>
          </cell>
          <cell r="AW122">
            <v>45.7700004577637</v>
          </cell>
          <cell r="AX122">
            <v>45.3139991760254</v>
          </cell>
          <cell r="AY122">
            <v>45.7519989013672</v>
          </cell>
          <cell r="AZ122">
            <v>45.7859992980957</v>
          </cell>
          <cell r="BA122">
            <v>45.7999992370605</v>
          </cell>
          <cell r="BB122">
            <v>44.7229995727539</v>
          </cell>
          <cell r="BC122">
            <v>44.1800003051758</v>
          </cell>
          <cell r="BD122">
            <v>44.1150016784668</v>
          </cell>
          <cell r="BE122">
            <v>43.8530006408691</v>
          </cell>
          <cell r="BF122">
            <v>42.8619995117188</v>
          </cell>
          <cell r="BG122">
            <v>42.8390007019043</v>
          </cell>
          <cell r="BH122">
            <v>43.1430015563965</v>
          </cell>
          <cell r="BI122">
            <v>43.7130012512207</v>
          </cell>
          <cell r="BJ122">
            <v>44.226001739502</v>
          </cell>
          <cell r="BK122">
            <v>44.6230010986328</v>
          </cell>
          <cell r="BL122">
            <v>44.9259986877441</v>
          </cell>
          <cell r="BM122">
            <v>44.0660018920898</v>
          </cell>
          <cell r="BN122">
            <v>43.6790008544922</v>
          </cell>
        </row>
        <row r="123">
          <cell r="A123" t="str">
            <v>Jamaica</v>
          </cell>
          <cell r="B123" t="str">
            <v>JAM</v>
          </cell>
          <cell r="C123" t="str">
            <v>Employment to population ratio, 15+, total (%) (modeled ILO estimate)</v>
          </cell>
          <cell r="D123" t="str">
            <v>SL.EMP.TOTL.SP.ZS</v>
          </cell>
        </row>
        <row r="123">
          <cell r="AJ123">
            <v>58.0690002441406</v>
          </cell>
          <cell r="AK123">
            <v>57.6419982910156</v>
          </cell>
          <cell r="AL123">
            <v>56.8310012817383</v>
          </cell>
          <cell r="AM123">
            <v>57.0670013427734</v>
          </cell>
          <cell r="AN123">
            <v>56.0390014648438</v>
          </cell>
          <cell r="AO123">
            <v>55.7540016174316</v>
          </cell>
          <cell r="AP123">
            <v>55.0940017700195</v>
          </cell>
          <cell r="AQ123">
            <v>55.2120018005371</v>
          </cell>
          <cell r="AR123">
            <v>54.3479995727539</v>
          </cell>
          <cell r="AS123">
            <v>53.8040008544922</v>
          </cell>
          <cell r="AT123">
            <v>53.5089988708496</v>
          </cell>
          <cell r="AU123">
            <v>53.5340003967285</v>
          </cell>
          <cell r="AV123">
            <v>54.6129989624023</v>
          </cell>
          <cell r="AW123">
            <v>56.4140014648438</v>
          </cell>
          <cell r="AX123">
            <v>57.273998260498</v>
          </cell>
          <cell r="AY123">
            <v>58.1310005187988</v>
          </cell>
          <cell r="AZ123">
            <v>58.7529983520508</v>
          </cell>
          <cell r="BA123">
            <v>58.367000579834</v>
          </cell>
          <cell r="BB123">
            <v>56.3129997253418</v>
          </cell>
          <cell r="BC123">
            <v>54.6459999084473</v>
          </cell>
          <cell r="BD123">
            <v>54.3880004882813</v>
          </cell>
          <cell r="BE123">
            <v>53.2690010070801</v>
          </cell>
          <cell r="BF123">
            <v>53.4090003967285</v>
          </cell>
          <cell r="BG123">
            <v>54.1889991760254</v>
          </cell>
          <cell r="BH123">
            <v>54.6180000305176</v>
          </cell>
          <cell r="BI123">
            <v>56.2270011901855</v>
          </cell>
          <cell r="BJ123">
            <v>57.5110015869141</v>
          </cell>
          <cell r="BK123">
            <v>58.2120018005371</v>
          </cell>
          <cell r="BL123">
            <v>59.6599998474121</v>
          </cell>
          <cell r="BM123">
            <v>55.7070007324219</v>
          </cell>
          <cell r="BN123">
            <v>57.1590003967285</v>
          </cell>
        </row>
        <row r="124">
          <cell r="A124" t="str">
            <v>Jordan</v>
          </cell>
          <cell r="B124" t="str">
            <v>JOR</v>
          </cell>
          <cell r="C124" t="str">
            <v>Employment to population ratio, 15+, total (%) (modeled ILO estimate)</v>
          </cell>
          <cell r="D124" t="str">
            <v>SL.EMP.TOTL.SP.ZS</v>
          </cell>
        </row>
        <row r="124">
          <cell r="AJ124">
            <v>32.5120010375977</v>
          </cell>
          <cell r="AK124">
            <v>32.2680015563965</v>
          </cell>
          <cell r="AL124">
            <v>32.234001159668</v>
          </cell>
          <cell r="AM124">
            <v>33.3559989929199</v>
          </cell>
          <cell r="AN124">
            <v>34.4249992370605</v>
          </cell>
          <cell r="AO124">
            <v>34.8450012207031</v>
          </cell>
          <cell r="AP124">
            <v>34.8419990539551</v>
          </cell>
          <cell r="AQ124">
            <v>34.8269996643066</v>
          </cell>
          <cell r="AR124">
            <v>34.7929992675781</v>
          </cell>
          <cell r="AS124">
            <v>34.726001739502</v>
          </cell>
          <cell r="AT124">
            <v>34.2200012207031</v>
          </cell>
          <cell r="AU124">
            <v>33.8559989929199</v>
          </cell>
          <cell r="AV124">
            <v>34.1269989013672</v>
          </cell>
          <cell r="AW124">
            <v>33.8860015869141</v>
          </cell>
          <cell r="AX124">
            <v>33.625</v>
          </cell>
          <cell r="AY124">
            <v>33.7830009460449</v>
          </cell>
          <cell r="AZ124">
            <v>33.9970016479492</v>
          </cell>
          <cell r="BA124">
            <v>34.0690002441406</v>
          </cell>
          <cell r="BB124">
            <v>33.9939994812012</v>
          </cell>
          <cell r="BC124">
            <v>34.3009986877441</v>
          </cell>
          <cell r="BD124">
            <v>34.2900009155273</v>
          </cell>
          <cell r="BE124">
            <v>34.7190017700195</v>
          </cell>
          <cell r="BF124">
            <v>34.701000213623</v>
          </cell>
          <cell r="BG124">
            <v>35.0919990539551</v>
          </cell>
          <cell r="BH124">
            <v>34.7449989318848</v>
          </cell>
          <cell r="BI124">
            <v>33.9700012207031</v>
          </cell>
          <cell r="BJ124">
            <v>32.9000015258789</v>
          </cell>
          <cell r="BK124">
            <v>32.0050010681152</v>
          </cell>
          <cell r="BL124">
            <v>32.6440010070801</v>
          </cell>
          <cell r="BM124">
            <v>30.5970001220703</v>
          </cell>
          <cell r="BN124">
            <v>30.7900009155273</v>
          </cell>
        </row>
        <row r="125">
          <cell r="A125" t="str">
            <v>Japan</v>
          </cell>
          <cell r="B125" t="str">
            <v>JPN</v>
          </cell>
          <cell r="C125" t="str">
            <v>Employment to population ratio, 15+, total (%) (modeled ILO estimate)</v>
          </cell>
          <cell r="D125" t="str">
            <v>SL.EMP.TOTL.SP.ZS</v>
          </cell>
        </row>
        <row r="125">
          <cell r="AJ125">
            <v>62.4599990844727</v>
          </cell>
          <cell r="AK125">
            <v>62.5919990539551</v>
          </cell>
          <cell r="AL125">
            <v>62.2050018310547</v>
          </cell>
          <cell r="AM125">
            <v>61.7560005187988</v>
          </cell>
          <cell r="AN125">
            <v>61.3709983825684</v>
          </cell>
          <cell r="AO125">
            <v>61.3409996032715</v>
          </cell>
          <cell r="AP125">
            <v>61.5340003967285</v>
          </cell>
          <cell r="AQ125">
            <v>60.7050018310547</v>
          </cell>
          <cell r="AR125">
            <v>59.9440002441406</v>
          </cell>
          <cell r="AS125">
            <v>59.4739990234375</v>
          </cell>
          <cell r="AT125">
            <v>58.8779983520508</v>
          </cell>
          <cell r="AU125">
            <v>57.9300003051758</v>
          </cell>
          <cell r="AV125">
            <v>57.5800018310547</v>
          </cell>
          <cell r="AW125">
            <v>57.5620002746582</v>
          </cell>
          <cell r="AX125">
            <v>57.7309989929199</v>
          </cell>
          <cell r="AY125">
            <v>57.8880004882813</v>
          </cell>
          <cell r="AZ125">
            <v>58.0410003662109</v>
          </cell>
          <cell r="BA125">
            <v>57.7540016174316</v>
          </cell>
          <cell r="BB125">
            <v>56.8250007629395</v>
          </cell>
          <cell r="BC125">
            <v>56.5410003662109</v>
          </cell>
          <cell r="BD125">
            <v>56.5540008544922</v>
          </cell>
          <cell r="BE125">
            <v>56.4370002746582</v>
          </cell>
          <cell r="BF125">
            <v>56.9280014038086</v>
          </cell>
          <cell r="BG125">
            <v>57.2620010375977</v>
          </cell>
          <cell r="BH125">
            <v>57.5740013122559</v>
          </cell>
          <cell r="BI125">
            <v>58.1399993896484</v>
          </cell>
          <cell r="BJ125">
            <v>58.8059997558594</v>
          </cell>
          <cell r="BK125">
            <v>60.023998260498</v>
          </cell>
          <cell r="BL125">
            <v>60.6100006103516</v>
          </cell>
          <cell r="BM125">
            <v>60.2639999389648</v>
          </cell>
          <cell r="BN125">
            <v>60.1609992980957</v>
          </cell>
        </row>
        <row r="126">
          <cell r="A126" t="str">
            <v>Kazakhstan</v>
          </cell>
          <cell r="B126" t="str">
            <v>KAZ</v>
          </cell>
          <cell r="C126" t="str">
            <v>Employment to population ratio, 15+, total (%) (modeled ILO estimate)</v>
          </cell>
          <cell r="D126" t="str">
            <v>SL.EMP.TOTL.SP.ZS</v>
          </cell>
        </row>
        <row r="126">
          <cell r="AJ126">
            <v>69.6999969482422</v>
          </cell>
          <cell r="AK126">
            <v>69.8040008544922</v>
          </cell>
          <cell r="AL126">
            <v>70.0449981689453</v>
          </cell>
          <cell r="AM126">
            <v>65.9339981079102</v>
          </cell>
          <cell r="AN126">
            <v>63.7439994812012</v>
          </cell>
          <cell r="AO126">
            <v>62.2480010986328</v>
          </cell>
          <cell r="AP126">
            <v>62.0890007019043</v>
          </cell>
          <cell r="AQ126">
            <v>62.0110015869141</v>
          </cell>
          <cell r="AR126">
            <v>61.6430015563965</v>
          </cell>
          <cell r="AS126">
            <v>61.814998626709</v>
          </cell>
          <cell r="AT126">
            <v>63.0550003051758</v>
          </cell>
          <cell r="AU126">
            <v>63.5690002441406</v>
          </cell>
          <cell r="AV126">
            <v>63.8720016479492</v>
          </cell>
          <cell r="AW126">
            <v>63.992000579834</v>
          </cell>
          <cell r="AX126">
            <v>63.8040008544922</v>
          </cell>
          <cell r="AY126">
            <v>64.2519989013672</v>
          </cell>
          <cell r="AZ126">
            <v>65.2799987792969</v>
          </cell>
          <cell r="BA126">
            <v>66.4140014648438</v>
          </cell>
          <cell r="BB126">
            <v>65.4520034790039</v>
          </cell>
          <cell r="BC126">
            <v>66.3000030517578</v>
          </cell>
          <cell r="BD126">
            <v>66.6470031738281</v>
          </cell>
          <cell r="BE126">
            <v>66.7959976196289</v>
          </cell>
          <cell r="BF126">
            <v>66.9380035400391</v>
          </cell>
          <cell r="BG126">
            <v>67.1699981689453</v>
          </cell>
          <cell r="BH126">
            <v>67.3949966430664</v>
          </cell>
          <cell r="BI126">
            <v>66.6009979248047</v>
          </cell>
          <cell r="BJ126">
            <v>65.8570022583008</v>
          </cell>
          <cell r="BK126">
            <v>66.7289962768555</v>
          </cell>
          <cell r="BL126">
            <v>66.7160034179688</v>
          </cell>
          <cell r="BM126">
            <v>65.8160018920898</v>
          </cell>
          <cell r="BN126">
            <v>65.6839981079102</v>
          </cell>
        </row>
        <row r="127">
          <cell r="A127" t="str">
            <v>Kenya</v>
          </cell>
          <cell r="B127" t="str">
            <v>KEN</v>
          </cell>
          <cell r="C127" t="str">
            <v>Employment to population ratio, 15+, total (%) (modeled ILO estimate)</v>
          </cell>
          <cell r="D127" t="str">
            <v>SL.EMP.TOTL.SP.ZS</v>
          </cell>
        </row>
        <row r="127">
          <cell r="AJ127">
            <v>70.8030014038086</v>
          </cell>
          <cell r="AK127">
            <v>70.7070007324219</v>
          </cell>
          <cell r="AL127">
            <v>70.6129989624023</v>
          </cell>
          <cell r="AM127">
            <v>70.5210037231445</v>
          </cell>
          <cell r="AN127">
            <v>70.4329986572266</v>
          </cell>
          <cell r="AO127">
            <v>70.359001159668</v>
          </cell>
          <cell r="AP127">
            <v>70.2900009155273</v>
          </cell>
          <cell r="AQ127">
            <v>70.2590026855469</v>
          </cell>
          <cell r="AR127">
            <v>70.2020034790039</v>
          </cell>
          <cell r="AS127">
            <v>70.3209991455078</v>
          </cell>
          <cell r="AT127">
            <v>70.4619979858398</v>
          </cell>
          <cell r="AU127">
            <v>70.5739974975586</v>
          </cell>
          <cell r="AV127">
            <v>70.7109985351563</v>
          </cell>
          <cell r="AW127">
            <v>70.8460006713867</v>
          </cell>
          <cell r="AX127">
            <v>70.9759979248047</v>
          </cell>
          <cell r="AY127">
            <v>71.1039962768555</v>
          </cell>
          <cell r="AZ127">
            <v>71.2320022583008</v>
          </cell>
          <cell r="BA127">
            <v>71.3290023803711</v>
          </cell>
          <cell r="BB127">
            <v>71.4680023193359</v>
          </cell>
          <cell r="BC127">
            <v>71.6159973144531</v>
          </cell>
          <cell r="BD127">
            <v>71.7310028076172</v>
          </cell>
          <cell r="BE127">
            <v>71.8499984741211</v>
          </cell>
          <cell r="BF127">
            <v>71.9810028076172</v>
          </cell>
          <cell r="BG127">
            <v>72.1039962768555</v>
          </cell>
          <cell r="BH127">
            <v>72.2310028076172</v>
          </cell>
          <cell r="BI127">
            <v>72.3560028076172</v>
          </cell>
          <cell r="BJ127">
            <v>71.6709976196289</v>
          </cell>
          <cell r="BK127">
            <v>70.995002746582</v>
          </cell>
          <cell r="BL127">
            <v>70.2979965209961</v>
          </cell>
          <cell r="BM127">
            <v>68.9010009765625</v>
          </cell>
          <cell r="BN127">
            <v>69.0329971313477</v>
          </cell>
        </row>
        <row r="128">
          <cell r="A128" t="str">
            <v>Kyrgyz Republic</v>
          </cell>
          <cell r="B128" t="str">
            <v>KGZ</v>
          </cell>
          <cell r="C128" t="str">
            <v>Employment to population ratio, 15+, total (%) (modeled ILO estimate)</v>
          </cell>
          <cell r="D128" t="str">
            <v>SL.EMP.TOTL.SP.ZS</v>
          </cell>
        </row>
        <row r="128">
          <cell r="AJ128">
            <v>60.3680000305176</v>
          </cell>
          <cell r="AK128">
            <v>61.6539993286133</v>
          </cell>
          <cell r="AL128">
            <v>61.7029991149902</v>
          </cell>
          <cell r="AM128">
            <v>62.9609985351563</v>
          </cell>
          <cell r="AN128">
            <v>63.0009994506836</v>
          </cell>
          <cell r="AO128">
            <v>61.3569984436035</v>
          </cell>
          <cell r="AP128">
            <v>60.4809989929199</v>
          </cell>
          <cell r="AQ128">
            <v>59.5149993896484</v>
          </cell>
          <cell r="AR128">
            <v>59.6510009765625</v>
          </cell>
          <cell r="AS128">
            <v>59.8390007019043</v>
          </cell>
          <cell r="AT128">
            <v>59.2680015563965</v>
          </cell>
          <cell r="AU128">
            <v>56.318000793457</v>
          </cell>
          <cell r="AV128">
            <v>57.6920013427734</v>
          </cell>
          <cell r="AW128">
            <v>58.2569999694824</v>
          </cell>
          <cell r="AX128">
            <v>59.3569984436035</v>
          </cell>
          <cell r="AY128">
            <v>60.0740013122559</v>
          </cell>
          <cell r="AZ128">
            <v>59.9420013427734</v>
          </cell>
          <cell r="BA128">
            <v>59.6199989318848</v>
          </cell>
          <cell r="BB128">
            <v>58.5349998474121</v>
          </cell>
          <cell r="BC128">
            <v>58.726001739502</v>
          </cell>
          <cell r="BD128">
            <v>59.318000793457</v>
          </cell>
          <cell r="BE128">
            <v>58.7879981994629</v>
          </cell>
          <cell r="BF128">
            <v>57.2569999694824</v>
          </cell>
          <cell r="BG128">
            <v>57.3310012817383</v>
          </cell>
          <cell r="BH128">
            <v>57.6640014648438</v>
          </cell>
          <cell r="BI128">
            <v>57.0940017700195</v>
          </cell>
          <cell r="BJ128">
            <v>55.939998626709</v>
          </cell>
          <cell r="BK128">
            <v>54.7610015869141</v>
          </cell>
          <cell r="BL128">
            <v>54.5789985656738</v>
          </cell>
          <cell r="BM128">
            <v>51.0320014953613</v>
          </cell>
          <cell r="BN128">
            <v>51.3540000915527</v>
          </cell>
        </row>
        <row r="129">
          <cell r="A129" t="str">
            <v>Cambodia</v>
          </cell>
          <cell r="B129" t="str">
            <v>KHM</v>
          </cell>
          <cell r="C129" t="str">
            <v>Employment to population ratio, 15+, total (%) (modeled ILO estimate)</v>
          </cell>
          <cell r="D129" t="str">
            <v>SL.EMP.TOTL.SP.ZS</v>
          </cell>
        </row>
        <row r="129">
          <cell r="AJ129">
            <v>78.3970031738281</v>
          </cell>
          <cell r="AK129">
            <v>78.3140029907227</v>
          </cell>
          <cell r="AL129">
            <v>78.2679977416992</v>
          </cell>
          <cell r="AM129">
            <v>78.7740020751953</v>
          </cell>
          <cell r="AN129">
            <v>79.0879974365234</v>
          </cell>
          <cell r="AO129">
            <v>78.9869995117188</v>
          </cell>
          <cell r="AP129">
            <v>78.9120025634766</v>
          </cell>
          <cell r="AQ129">
            <v>78.8420028686523</v>
          </cell>
          <cell r="AR129">
            <v>78.6869964599609</v>
          </cell>
          <cell r="AS129">
            <v>77.8290023803711</v>
          </cell>
          <cell r="AT129">
            <v>82.677001953125</v>
          </cell>
          <cell r="AU129">
            <v>81.640998840332</v>
          </cell>
          <cell r="AV129">
            <v>80.5989990234375</v>
          </cell>
          <cell r="AW129">
            <v>79.5110015869141</v>
          </cell>
          <cell r="AX129">
            <v>79.7799987792969</v>
          </cell>
          <cell r="AY129">
            <v>79.984001159668</v>
          </cell>
          <cell r="AZ129">
            <v>80.2070007324219</v>
          </cell>
          <cell r="BA129">
            <v>80.9589996337891</v>
          </cell>
          <cell r="BB129">
            <v>81.5439987182617</v>
          </cell>
          <cell r="BC129">
            <v>84.0970001220703</v>
          </cell>
          <cell r="BD129">
            <v>84.9440002441406</v>
          </cell>
          <cell r="BE129">
            <v>82.5660018920898</v>
          </cell>
          <cell r="BF129">
            <v>79.8669967651367</v>
          </cell>
          <cell r="BG129">
            <v>79.7360000610352</v>
          </cell>
          <cell r="BH129">
            <v>79.2900009155273</v>
          </cell>
          <cell r="BI129">
            <v>81.1419982910156</v>
          </cell>
          <cell r="BJ129">
            <v>81.2959976196289</v>
          </cell>
          <cell r="BK129">
            <v>81.1750030517578</v>
          </cell>
          <cell r="BL129">
            <v>81.0609970092773</v>
          </cell>
          <cell r="BM129">
            <v>79.2750015258789</v>
          </cell>
          <cell r="BN129">
            <v>79.1940002441406</v>
          </cell>
        </row>
        <row r="130">
          <cell r="A130" t="str">
            <v>Kiribati</v>
          </cell>
          <cell r="B130" t="str">
            <v>KIR</v>
          </cell>
          <cell r="C130" t="str">
            <v>Employment to population ratio, 15+, total (%) (modeled ILO estimate)</v>
          </cell>
          <cell r="D130" t="str">
            <v>SL.EMP.TOTL.SP.ZS</v>
          </cell>
        </row>
        <row r="131">
          <cell r="A131" t="str">
            <v>St. Kitts and Nevis</v>
          </cell>
          <cell r="B131" t="str">
            <v>KNA</v>
          </cell>
          <cell r="C131" t="str">
            <v>Employment to population ratio, 15+, total (%) (modeled ILO estimate)</v>
          </cell>
          <cell r="D131" t="str">
            <v>SL.EMP.TOTL.SP.ZS</v>
          </cell>
        </row>
        <row r="132">
          <cell r="A132" t="str">
            <v>Korea, Rep.</v>
          </cell>
          <cell r="B132" t="str">
            <v>KOR</v>
          </cell>
          <cell r="C132" t="str">
            <v>Employment to population ratio, 15+, total (%) (modeled ILO estimate)</v>
          </cell>
          <cell r="D132" t="str">
            <v>SL.EMP.TOTL.SP.ZS</v>
          </cell>
        </row>
        <row r="132">
          <cell r="AJ132">
            <v>59.1399993896484</v>
          </cell>
          <cell r="AK132">
            <v>59.3619995117188</v>
          </cell>
          <cell r="AL132">
            <v>59.1360015869141</v>
          </cell>
          <cell r="AM132">
            <v>60.0719985961914</v>
          </cell>
          <cell r="AN132">
            <v>60.6640014648438</v>
          </cell>
          <cell r="AO132">
            <v>60.8370018005371</v>
          </cell>
          <cell r="AP132">
            <v>60.8689994812012</v>
          </cell>
          <cell r="AQ132">
            <v>56.4010009765625</v>
          </cell>
          <cell r="AR132">
            <v>56.757999420166</v>
          </cell>
          <cell r="AS132">
            <v>59.0699996948242</v>
          </cell>
          <cell r="AT132">
            <v>59.5900001525879</v>
          </cell>
          <cell r="AU132">
            <v>60.5449981689453</v>
          </cell>
          <cell r="AV132">
            <v>59.8170013427734</v>
          </cell>
          <cell r="AW132">
            <v>60.5460014343262</v>
          </cell>
          <cell r="AX132">
            <v>60.3730010986328</v>
          </cell>
          <cell r="AY132">
            <v>60.4879989624023</v>
          </cell>
          <cell r="AZ132">
            <v>60.5610008239746</v>
          </cell>
          <cell r="BA132">
            <v>60.1360015869141</v>
          </cell>
          <cell r="BB132">
            <v>59.2210006713867</v>
          </cell>
          <cell r="BC132">
            <v>59.3230018615723</v>
          </cell>
          <cell r="BD132">
            <v>59.689998626709</v>
          </cell>
          <cell r="BE132">
            <v>59.976001739502</v>
          </cell>
          <cell r="BF132">
            <v>60.1980018615723</v>
          </cell>
          <cell r="BG132">
            <v>60.9720001220703</v>
          </cell>
          <cell r="BH132">
            <v>60.9269981384277</v>
          </cell>
          <cell r="BI132">
            <v>60.8930015563965</v>
          </cell>
          <cell r="BJ132">
            <v>61.1629981994629</v>
          </cell>
          <cell r="BK132">
            <v>60.939998626709</v>
          </cell>
          <cell r="BL132">
            <v>61.1860008239746</v>
          </cell>
          <cell r="BM132">
            <v>60.3419990539551</v>
          </cell>
          <cell r="BN132">
            <v>60.6710014343262</v>
          </cell>
        </row>
        <row r="133">
          <cell r="A133" t="str">
            <v>Kuwait</v>
          </cell>
          <cell r="B133" t="str">
            <v>KWT</v>
          </cell>
          <cell r="C133" t="str">
            <v>Employment to population ratio, 15+, total (%) (modeled ILO estimate)</v>
          </cell>
          <cell r="D133" t="str">
            <v>SL.EMP.TOTL.SP.ZS</v>
          </cell>
        </row>
        <row r="133">
          <cell r="AJ133">
            <v>65.7570037841797</v>
          </cell>
          <cell r="AK133">
            <v>65.6100006103516</v>
          </cell>
          <cell r="AL133">
            <v>65.6780014038086</v>
          </cell>
          <cell r="AM133">
            <v>65.7770004272461</v>
          </cell>
          <cell r="AN133">
            <v>65.3669967651367</v>
          </cell>
          <cell r="AO133">
            <v>65.4739990234375</v>
          </cell>
          <cell r="AP133">
            <v>65.6839981079102</v>
          </cell>
          <cell r="AQ133">
            <v>65.9169998168945</v>
          </cell>
          <cell r="AR133">
            <v>66.4169998168945</v>
          </cell>
          <cell r="AS133">
            <v>66.4020004272461</v>
          </cell>
          <cell r="AT133">
            <v>66.5910034179688</v>
          </cell>
          <cell r="AU133">
            <v>66.3759994506836</v>
          </cell>
          <cell r="AV133">
            <v>65.4779968261719</v>
          </cell>
          <cell r="AW133">
            <v>65.8160018920898</v>
          </cell>
          <cell r="AX133">
            <v>66.5530014038086</v>
          </cell>
          <cell r="AY133">
            <v>67.2789993286133</v>
          </cell>
          <cell r="AZ133">
            <v>67.7300033569336</v>
          </cell>
          <cell r="BA133">
            <v>68.1380004882813</v>
          </cell>
          <cell r="BB133">
            <v>68.7890014648438</v>
          </cell>
          <cell r="BC133">
            <v>69.2310028076172</v>
          </cell>
          <cell r="BD133">
            <v>69.6370010375977</v>
          </cell>
          <cell r="BE133">
            <v>69.9869995117188</v>
          </cell>
          <cell r="BF133">
            <v>70.3140029907227</v>
          </cell>
          <cell r="BG133">
            <v>70.6490020751953</v>
          </cell>
          <cell r="BH133">
            <v>71.6900024414063</v>
          </cell>
          <cell r="BI133">
            <v>72.245002746582</v>
          </cell>
          <cell r="BJ133">
            <v>72.6279983520508</v>
          </cell>
          <cell r="BK133">
            <v>72.681999206543</v>
          </cell>
          <cell r="BL133">
            <v>72.7490005493164</v>
          </cell>
          <cell r="BM133">
            <v>66.4550018310547</v>
          </cell>
          <cell r="BN133">
            <v>67.8730010986328</v>
          </cell>
        </row>
        <row r="134">
          <cell r="A134" t="str">
            <v>Latin America &amp; Caribbean (excluding high income)</v>
          </cell>
          <cell r="B134" t="str">
            <v>LAC</v>
          </cell>
          <cell r="C134" t="str">
            <v>Employment to population ratio, 15+, total (%) (modeled ILO estimate)</v>
          </cell>
          <cell r="D134" t="str">
            <v>SL.EMP.TOTL.SP.ZS</v>
          </cell>
        </row>
        <row r="134">
          <cell r="AJ134">
            <v>57.2751691588509</v>
          </cell>
          <cell r="AK134">
            <v>57.5729820647946</v>
          </cell>
          <cell r="AL134">
            <v>57.9593544259126</v>
          </cell>
          <cell r="AM134">
            <v>57.9921114605495</v>
          </cell>
          <cell r="AN134">
            <v>57.4448337908534</v>
          </cell>
          <cell r="AO134">
            <v>56.7846623206849</v>
          </cell>
          <cell r="AP134">
            <v>57.5820806458227</v>
          </cell>
          <cell r="AQ134">
            <v>57.5286913394661</v>
          </cell>
          <cell r="AR134">
            <v>57.0806159232163</v>
          </cell>
          <cell r="AS134">
            <v>57.1203420350561</v>
          </cell>
          <cell r="AT134">
            <v>57.43139398142</v>
          </cell>
          <cell r="AU134">
            <v>57.4414621184381</v>
          </cell>
          <cell r="AV134">
            <v>57.8084648829942</v>
          </cell>
          <cell r="AW134">
            <v>58.5773906098843</v>
          </cell>
          <cell r="AX134">
            <v>59.061383965359</v>
          </cell>
          <cell r="AY134">
            <v>59.508248852371</v>
          </cell>
          <cell r="AZ134">
            <v>59.515177479086</v>
          </cell>
          <cell r="BA134">
            <v>59.6529552433693</v>
          </cell>
          <cell r="BB134">
            <v>59.275861560698</v>
          </cell>
          <cell r="BC134">
            <v>59.2701575564359</v>
          </cell>
          <cell r="BD134">
            <v>59.1043378089318</v>
          </cell>
          <cell r="BE134">
            <v>59.2061714020307</v>
          </cell>
          <cell r="BF134">
            <v>59.1433188192317</v>
          </cell>
          <cell r="BG134">
            <v>59.0825050894714</v>
          </cell>
          <cell r="BH134">
            <v>58.7541037216677</v>
          </cell>
          <cell r="BI134">
            <v>57.9782202700331</v>
          </cell>
          <cell r="BJ134">
            <v>57.8765644802715</v>
          </cell>
          <cell r="BK134">
            <v>58.0964045722229</v>
          </cell>
          <cell r="BL134">
            <v>58.2797126866583</v>
          </cell>
          <cell r="BM134">
            <v>52.3534033441648</v>
          </cell>
          <cell r="BN134">
            <v>54.7661042805072</v>
          </cell>
        </row>
        <row r="135">
          <cell r="A135" t="str">
            <v>Lao PDR</v>
          </cell>
          <cell r="B135" t="str">
            <v>LAO</v>
          </cell>
          <cell r="C135" t="str">
            <v>Employment to population ratio, 15+, total (%) (modeled ILO estimate)</v>
          </cell>
          <cell r="D135" t="str">
            <v>SL.EMP.TOTL.SP.ZS</v>
          </cell>
        </row>
        <row r="135">
          <cell r="AJ135">
            <v>79.6800003051758</v>
          </cell>
          <cell r="AK135">
            <v>79.6389999389648</v>
          </cell>
          <cell r="AL135">
            <v>79.5410003662109</v>
          </cell>
          <cell r="AM135">
            <v>79.4869995117188</v>
          </cell>
          <cell r="AN135">
            <v>79.2839965820313</v>
          </cell>
          <cell r="AO135">
            <v>79.177001953125</v>
          </cell>
          <cell r="AP135">
            <v>79.072998046875</v>
          </cell>
          <cell r="AQ135">
            <v>78.8399963378906</v>
          </cell>
          <cell r="AR135">
            <v>78.8850021362305</v>
          </cell>
          <cell r="AS135">
            <v>78.7239990234375</v>
          </cell>
          <cell r="AT135">
            <v>78.6210021972656</v>
          </cell>
          <cell r="AU135">
            <v>78.5260009765625</v>
          </cell>
          <cell r="AV135">
            <v>78.4290008544922</v>
          </cell>
          <cell r="AW135">
            <v>78.3349990844727</v>
          </cell>
          <cell r="AX135">
            <v>78.2509994506836</v>
          </cell>
          <cell r="AY135">
            <v>78.1640014648438</v>
          </cell>
          <cell r="AZ135">
            <v>78.0220031738281</v>
          </cell>
          <cell r="BA135">
            <v>77.9039993286133</v>
          </cell>
          <cell r="BB135">
            <v>77.7760009765625</v>
          </cell>
          <cell r="BC135">
            <v>77.6650009155273</v>
          </cell>
          <cell r="BD135">
            <v>77.5230026245117</v>
          </cell>
          <cell r="BE135">
            <v>77.3860015869141</v>
          </cell>
          <cell r="BF135">
            <v>77.25</v>
          </cell>
          <cell r="BG135">
            <v>77.1159973144531</v>
          </cell>
          <cell r="BH135">
            <v>76.9909973144531</v>
          </cell>
          <cell r="BI135">
            <v>76.8730010986328</v>
          </cell>
          <cell r="BJ135">
            <v>76.7590026855469</v>
          </cell>
          <cell r="BK135">
            <v>76.6500015258789</v>
          </cell>
          <cell r="BL135">
            <v>76.5690002441406</v>
          </cell>
          <cell r="BM135">
            <v>75.7020034790039</v>
          </cell>
          <cell r="BN135">
            <v>75.4729995727539</v>
          </cell>
        </row>
        <row r="136">
          <cell r="A136" t="str">
            <v>Lebanon</v>
          </cell>
          <cell r="B136" t="str">
            <v>LBN</v>
          </cell>
          <cell r="C136" t="str">
            <v>Employment to population ratio, 15+, total (%) (modeled ILO estimate)</v>
          </cell>
          <cell r="D136" t="str">
            <v>SL.EMP.TOTL.SP.ZS</v>
          </cell>
        </row>
        <row r="136">
          <cell r="AJ136">
            <v>41.0719985961914</v>
          </cell>
          <cell r="AK136">
            <v>40.6860008239746</v>
          </cell>
          <cell r="AL136">
            <v>40.5229988098145</v>
          </cell>
          <cell r="AM136">
            <v>40.4529991149902</v>
          </cell>
          <cell r="AN136">
            <v>40.4059982299805</v>
          </cell>
          <cell r="AO136">
            <v>40.0190010070801</v>
          </cell>
          <cell r="AP136">
            <v>40.0099983215332</v>
          </cell>
          <cell r="AQ136">
            <v>39.976001739502</v>
          </cell>
          <cell r="AR136">
            <v>40.1510009765625</v>
          </cell>
          <cell r="AS136">
            <v>40.3059997558594</v>
          </cell>
          <cell r="AT136">
            <v>40.3460006713867</v>
          </cell>
          <cell r="AU136">
            <v>40.4519996643066</v>
          </cell>
          <cell r="AV136">
            <v>40.5919990539551</v>
          </cell>
          <cell r="AW136">
            <v>40.5639991760254</v>
          </cell>
          <cell r="AX136">
            <v>40.185001373291</v>
          </cell>
          <cell r="AY136">
            <v>39.8199996948242</v>
          </cell>
          <cell r="AZ136">
            <v>39.5029983520508</v>
          </cell>
          <cell r="BA136">
            <v>39.75</v>
          </cell>
          <cell r="BB136">
            <v>39.976001739502</v>
          </cell>
          <cell r="BC136">
            <v>39.5900001525879</v>
          </cell>
          <cell r="BD136">
            <v>39.5660018920898</v>
          </cell>
          <cell r="BE136">
            <v>39.5330009460449</v>
          </cell>
          <cell r="BF136">
            <v>39.4249992370605</v>
          </cell>
          <cell r="BG136">
            <v>39.3269996643066</v>
          </cell>
          <cell r="BH136">
            <v>39.2840003967285</v>
          </cell>
          <cell r="BI136">
            <v>39.1860008239746</v>
          </cell>
          <cell r="BJ136">
            <v>39.0559997558594</v>
          </cell>
          <cell r="BK136">
            <v>39.0149993896484</v>
          </cell>
          <cell r="BL136">
            <v>39.1310005187988</v>
          </cell>
          <cell r="BM136">
            <v>36.6689987182617</v>
          </cell>
          <cell r="BN136">
            <v>36.3190002441406</v>
          </cell>
        </row>
        <row r="137">
          <cell r="A137" t="str">
            <v>Liberia</v>
          </cell>
          <cell r="B137" t="str">
            <v>LBR</v>
          </cell>
          <cell r="C137" t="str">
            <v>Employment to population ratio, 15+, total (%) (modeled ILO estimate)</v>
          </cell>
          <cell r="D137" t="str">
            <v>SL.EMP.TOTL.SP.ZS</v>
          </cell>
        </row>
        <row r="137">
          <cell r="AJ137">
            <v>75.8140029907227</v>
          </cell>
          <cell r="AK137">
            <v>75.7720031738281</v>
          </cell>
          <cell r="AL137">
            <v>75.7149963378906</v>
          </cell>
          <cell r="AM137">
            <v>75.6620025634766</v>
          </cell>
          <cell r="AN137">
            <v>75.6839981079102</v>
          </cell>
          <cell r="AO137">
            <v>75.6839981079102</v>
          </cell>
          <cell r="AP137">
            <v>75.6500015258789</v>
          </cell>
          <cell r="AQ137">
            <v>75.6259994506836</v>
          </cell>
          <cell r="AR137">
            <v>75.5790023803711</v>
          </cell>
          <cell r="AS137">
            <v>75.5189971923828</v>
          </cell>
          <cell r="AT137">
            <v>75.5080032348633</v>
          </cell>
          <cell r="AU137">
            <v>75.5080032348633</v>
          </cell>
          <cell r="AV137">
            <v>75.4729995727539</v>
          </cell>
          <cell r="AW137">
            <v>75.4729995727539</v>
          </cell>
          <cell r="AX137">
            <v>75.4720001220703</v>
          </cell>
          <cell r="AY137">
            <v>75.4810028076172</v>
          </cell>
          <cell r="AZ137">
            <v>75.4850006103516</v>
          </cell>
          <cell r="BA137">
            <v>75.4830017089844</v>
          </cell>
          <cell r="BB137">
            <v>75.4700012207031</v>
          </cell>
          <cell r="BC137">
            <v>75.4410018920898</v>
          </cell>
          <cell r="BD137">
            <v>75.4670028686523</v>
          </cell>
          <cell r="BE137">
            <v>75.4789962768555</v>
          </cell>
          <cell r="BF137">
            <v>75.4789962768555</v>
          </cell>
          <cell r="BG137">
            <v>75.4589996337891</v>
          </cell>
          <cell r="BH137">
            <v>75.3980026245117</v>
          </cell>
          <cell r="BI137">
            <v>74.5699996948242</v>
          </cell>
          <cell r="BJ137">
            <v>74.5289993286133</v>
          </cell>
          <cell r="BK137">
            <v>74.4729995727539</v>
          </cell>
          <cell r="BL137">
            <v>74.4089965820313</v>
          </cell>
          <cell r="BM137">
            <v>71.0299987792969</v>
          </cell>
          <cell r="BN137">
            <v>71.6699981689453</v>
          </cell>
        </row>
        <row r="138">
          <cell r="A138" t="str">
            <v>Libya</v>
          </cell>
          <cell r="B138" t="str">
            <v>LBY</v>
          </cell>
          <cell r="C138" t="str">
            <v>Employment to population ratio, 15+, total (%) (modeled ILO estimate)</v>
          </cell>
          <cell r="D138" t="str">
            <v>SL.EMP.TOTL.SP.ZS</v>
          </cell>
        </row>
        <row r="138">
          <cell r="AJ138">
            <v>37.6710014343262</v>
          </cell>
          <cell r="AK138">
            <v>37.6399993896484</v>
          </cell>
          <cell r="AL138">
            <v>37.7109985351563</v>
          </cell>
          <cell r="AM138">
            <v>37.8170013427734</v>
          </cell>
          <cell r="AN138">
            <v>37.8129997253418</v>
          </cell>
          <cell r="AO138">
            <v>37.9640007019043</v>
          </cell>
          <cell r="AP138">
            <v>38.0089988708496</v>
          </cell>
          <cell r="AQ138">
            <v>38.0690002441406</v>
          </cell>
          <cell r="AR138">
            <v>38.1349983215332</v>
          </cell>
          <cell r="AS138">
            <v>38.2190017700195</v>
          </cell>
          <cell r="AT138">
            <v>38.257999420166</v>
          </cell>
          <cell r="AU138">
            <v>38.3339996337891</v>
          </cell>
          <cell r="AV138">
            <v>38.4780006408691</v>
          </cell>
          <cell r="AW138">
            <v>38.4949989318848</v>
          </cell>
          <cell r="AX138">
            <v>38.5839996337891</v>
          </cell>
          <cell r="AY138">
            <v>38.5880012512207</v>
          </cell>
          <cell r="AZ138">
            <v>38.6080017089844</v>
          </cell>
          <cell r="BA138">
            <v>38.5999984741211</v>
          </cell>
          <cell r="BB138">
            <v>38.5880012512207</v>
          </cell>
          <cell r="BC138">
            <v>38.6230010986328</v>
          </cell>
          <cell r="BD138">
            <v>38.5299987792969</v>
          </cell>
          <cell r="BE138">
            <v>38.6629981994629</v>
          </cell>
          <cell r="BF138">
            <v>38.4230003356934</v>
          </cell>
          <cell r="BG138">
            <v>38.3810005187988</v>
          </cell>
          <cell r="BH138">
            <v>38.3089981079102</v>
          </cell>
          <cell r="BI138">
            <v>38.2919998168945</v>
          </cell>
          <cell r="BJ138">
            <v>38.3540000915527</v>
          </cell>
          <cell r="BK138">
            <v>38.3050003051758</v>
          </cell>
          <cell r="BL138">
            <v>38.2039985656738</v>
          </cell>
          <cell r="BM138">
            <v>37.6479988098145</v>
          </cell>
          <cell r="BN138">
            <v>38.2610015869141</v>
          </cell>
        </row>
        <row r="139">
          <cell r="A139" t="str">
            <v>St. Lucia</v>
          </cell>
          <cell r="B139" t="str">
            <v>LCA</v>
          </cell>
          <cell r="C139" t="str">
            <v>Employment to population ratio, 15+, total (%) (modeled ILO estimate)</v>
          </cell>
          <cell r="D139" t="str">
            <v>SL.EMP.TOTL.SP.ZS</v>
          </cell>
        </row>
        <row r="139">
          <cell r="AJ139">
            <v>52.3660011291504</v>
          </cell>
          <cell r="AK139">
            <v>52.5740013122559</v>
          </cell>
          <cell r="AL139">
            <v>52.6220016479492</v>
          </cell>
          <cell r="AM139">
            <v>52.5890007019043</v>
          </cell>
          <cell r="AN139">
            <v>53.4259986877441</v>
          </cell>
          <cell r="AO139">
            <v>53.2029991149902</v>
          </cell>
          <cell r="AP139">
            <v>50.6599998474121</v>
          </cell>
          <cell r="AQ139">
            <v>50.0289993286133</v>
          </cell>
          <cell r="AR139">
            <v>52.3610000610352</v>
          </cell>
          <cell r="AS139">
            <v>53.4780006408691</v>
          </cell>
          <cell r="AT139">
            <v>52.265998840332</v>
          </cell>
          <cell r="AU139">
            <v>51.3059997558594</v>
          </cell>
          <cell r="AV139">
            <v>50.382999420166</v>
          </cell>
          <cell r="AW139">
            <v>51.4000015258789</v>
          </cell>
          <cell r="AX139">
            <v>53.1150016784668</v>
          </cell>
          <cell r="AY139">
            <v>55.125</v>
          </cell>
          <cell r="AZ139">
            <v>56.6879997253418</v>
          </cell>
          <cell r="BA139">
            <v>57.7849998474121</v>
          </cell>
          <cell r="BB139">
            <v>56.2750015258789</v>
          </cell>
          <cell r="BC139">
            <v>55.3580017089844</v>
          </cell>
          <cell r="BD139">
            <v>54.4210014343262</v>
          </cell>
          <cell r="BE139">
            <v>55.8730010986328</v>
          </cell>
          <cell r="BF139">
            <v>53.8699989318848</v>
          </cell>
          <cell r="BG139">
            <v>54.7070007324219</v>
          </cell>
          <cell r="BH139">
            <v>55.4220008850098</v>
          </cell>
          <cell r="BI139">
            <v>56.2649993896484</v>
          </cell>
          <cell r="BJ139">
            <v>57.0250015258789</v>
          </cell>
          <cell r="BK139">
            <v>57.1300010681152</v>
          </cell>
          <cell r="BL139">
            <v>58.8530006408691</v>
          </cell>
          <cell r="BM139">
            <v>56.4039993286133</v>
          </cell>
          <cell r="BN139">
            <v>56.5750007629395</v>
          </cell>
        </row>
        <row r="140">
          <cell r="A140" t="str">
            <v>Latin America &amp; Caribbean</v>
          </cell>
          <cell r="B140" t="str">
            <v>LCN</v>
          </cell>
          <cell r="C140" t="str">
            <v>Employment to population ratio, 15+, total (%) (modeled ILO estimate)</v>
          </cell>
          <cell r="D140" t="str">
            <v>SL.EMP.TOTL.SP.ZS</v>
          </cell>
        </row>
        <row r="140">
          <cell r="AJ140">
            <v>56.8503482607837</v>
          </cell>
          <cell r="AK140">
            <v>57.2397113218157</v>
          </cell>
          <cell r="AL140">
            <v>57.6446250014398</v>
          </cell>
          <cell r="AM140">
            <v>57.6083279794778</v>
          </cell>
          <cell r="AN140">
            <v>57.1403856734919</v>
          </cell>
          <cell r="AO140">
            <v>56.4756812902264</v>
          </cell>
          <cell r="AP140">
            <v>57.2474850840471</v>
          </cell>
          <cell r="AQ140">
            <v>57.2137070204881</v>
          </cell>
          <cell r="AR140">
            <v>56.6031291137847</v>
          </cell>
          <cell r="AS140">
            <v>56.6508894446723</v>
          </cell>
          <cell r="AT140">
            <v>56.9368006659087</v>
          </cell>
          <cell r="AU140">
            <v>56.7821861871529</v>
          </cell>
          <cell r="AV140">
            <v>57.0703933366091</v>
          </cell>
          <cell r="AW140">
            <v>57.9089163052899</v>
          </cell>
          <cell r="AX140">
            <v>58.5367278752363</v>
          </cell>
          <cell r="AY140">
            <v>59.08100287451</v>
          </cell>
          <cell r="AZ140">
            <v>59.1492568802816</v>
          </cell>
          <cell r="BA140">
            <v>59.3317713700134</v>
          </cell>
          <cell r="BB140">
            <v>58.9344637915286</v>
          </cell>
          <cell r="BC140">
            <v>58.9317861304578</v>
          </cell>
          <cell r="BD140">
            <v>58.8455884665057</v>
          </cell>
          <cell r="BE140">
            <v>58.9438331028869</v>
          </cell>
          <cell r="BF140">
            <v>58.9307313924301</v>
          </cell>
          <cell r="BG140">
            <v>58.8566348591784</v>
          </cell>
          <cell r="BH140">
            <v>58.5345774431538</v>
          </cell>
          <cell r="BI140">
            <v>57.7979100475063</v>
          </cell>
          <cell r="BJ140">
            <v>57.646651210249</v>
          </cell>
          <cell r="BK140">
            <v>57.7654969267278</v>
          </cell>
          <cell r="BL140">
            <v>57.7435701447278</v>
          </cell>
          <cell r="BM140">
            <v>51.9485210885011</v>
          </cell>
          <cell r="BN140">
            <v>54.1938506065438</v>
          </cell>
        </row>
        <row r="141">
          <cell r="A141" t="str">
            <v>Least developed countries: UN classification</v>
          </cell>
          <cell r="B141" t="str">
            <v>LDC</v>
          </cell>
          <cell r="C141" t="str">
            <v>Employment to population ratio, 15+, total (%) (modeled ILO estimate)</v>
          </cell>
          <cell r="D141" t="str">
            <v>SL.EMP.TOTL.SP.ZS</v>
          </cell>
        </row>
        <row r="141">
          <cell r="AJ141">
            <v>66.7678668942543</v>
          </cell>
          <cell r="AK141">
            <v>66.6439513389946</v>
          </cell>
          <cell r="AL141">
            <v>66.5490461005148</v>
          </cell>
          <cell r="AM141">
            <v>66.4664404985874</v>
          </cell>
          <cell r="AN141">
            <v>66.4323108286395</v>
          </cell>
          <cell r="AO141">
            <v>66.4016220491415</v>
          </cell>
          <cell r="AP141">
            <v>66.3522138123571</v>
          </cell>
          <cell r="AQ141">
            <v>66.3065746048446</v>
          </cell>
          <cell r="AR141">
            <v>66.2320488374315</v>
          </cell>
          <cell r="AS141">
            <v>66.1078350733116</v>
          </cell>
          <cell r="AT141">
            <v>66.0994881500488</v>
          </cell>
          <cell r="AU141">
            <v>65.9712479222534</v>
          </cell>
          <cell r="AV141">
            <v>65.820611533736</v>
          </cell>
          <cell r="AW141">
            <v>65.7563932305976</v>
          </cell>
          <cell r="AX141">
            <v>65.6961856732858</v>
          </cell>
          <cell r="AY141">
            <v>65.5938628414138</v>
          </cell>
          <cell r="AZ141">
            <v>65.3153131063691</v>
          </cell>
          <cell r="BA141">
            <v>65.0990873586185</v>
          </cell>
          <cell r="BB141">
            <v>64.8444245862585</v>
          </cell>
          <cell r="BC141">
            <v>64.657236587701</v>
          </cell>
          <cell r="BD141">
            <v>64.4443118021386</v>
          </cell>
          <cell r="BE141">
            <v>64.1365164840595</v>
          </cell>
          <cell r="BF141">
            <v>63.9073340184413</v>
          </cell>
          <cell r="BG141">
            <v>63.7254487066984</v>
          </cell>
          <cell r="BH141">
            <v>63.594556661372</v>
          </cell>
          <cell r="BI141">
            <v>63.4621359702081</v>
          </cell>
          <cell r="BJ141">
            <v>63.7214189252917</v>
          </cell>
          <cell r="BK141">
            <v>63.7591069655942</v>
          </cell>
          <cell r="BL141">
            <v>63.6328453161303</v>
          </cell>
          <cell r="BM141">
            <v>61.3243143885257</v>
          </cell>
          <cell r="BN141">
            <v>61.4552012153965</v>
          </cell>
        </row>
        <row r="142">
          <cell r="A142" t="str">
            <v>Low income</v>
          </cell>
          <cell r="B142" t="str">
            <v>LIC</v>
          </cell>
          <cell r="C142" t="str">
            <v>Employment to population ratio, 15+, total (%) (modeled ILO estimate)</v>
          </cell>
          <cell r="D142" t="str">
            <v>SL.EMP.TOTL.SP.ZS</v>
          </cell>
        </row>
        <row r="142">
          <cell r="AJ142">
            <v>67.3083053479393</v>
          </cell>
          <cell r="AK142">
            <v>67.1567526038195</v>
          </cell>
          <cell r="AL142">
            <v>67.0135282787673</v>
          </cell>
          <cell r="AM142">
            <v>66.8493095707452</v>
          </cell>
          <cell r="AN142">
            <v>66.7865024750284</v>
          </cell>
          <cell r="AO142">
            <v>66.8080013531385</v>
          </cell>
          <cell r="AP142">
            <v>66.8249193905151</v>
          </cell>
          <cell r="AQ142">
            <v>66.8307895544943</v>
          </cell>
          <cell r="AR142">
            <v>66.7983571969934</v>
          </cell>
          <cell r="AS142">
            <v>66.7512757389708</v>
          </cell>
          <cell r="AT142">
            <v>66.653656966051</v>
          </cell>
          <cell r="AU142">
            <v>66.5656300244182</v>
          </cell>
          <cell r="AV142">
            <v>66.4960524975828</v>
          </cell>
          <cell r="AW142">
            <v>66.4773634630893</v>
          </cell>
          <cell r="AX142">
            <v>66.4114067890975</v>
          </cell>
          <cell r="AY142">
            <v>66.1409382281325</v>
          </cell>
          <cell r="AZ142">
            <v>65.8150061187515</v>
          </cell>
          <cell r="BA142">
            <v>65.5503655987907</v>
          </cell>
          <cell r="BB142">
            <v>65.2868271349815</v>
          </cell>
          <cell r="BC142">
            <v>64.9165628833938</v>
          </cell>
          <cell r="BD142">
            <v>64.7750705454055</v>
          </cell>
          <cell r="BE142">
            <v>64.5553498264153</v>
          </cell>
          <cell r="BF142">
            <v>64.4708719185883</v>
          </cell>
          <cell r="BG142">
            <v>64.2927144895958</v>
          </cell>
          <cell r="BH142">
            <v>64.1958835303365</v>
          </cell>
          <cell r="BI142">
            <v>64.1427938526679</v>
          </cell>
          <cell r="BJ142">
            <v>64.0988685152535</v>
          </cell>
          <cell r="BK142">
            <v>64.0680981312507</v>
          </cell>
          <cell r="BL142">
            <v>64.0181879891437</v>
          </cell>
          <cell r="BM142">
            <v>61.7475800160613</v>
          </cell>
          <cell r="BN142">
            <v>61.9293138855034</v>
          </cell>
        </row>
        <row r="143">
          <cell r="A143" t="str">
            <v>Liechtenstein</v>
          </cell>
          <cell r="B143" t="str">
            <v>LIE</v>
          </cell>
          <cell r="C143" t="str">
            <v>Employment to population ratio, 15+, total (%) (modeled ILO estimate)</v>
          </cell>
          <cell r="D143" t="str">
            <v>SL.EMP.TOTL.SP.ZS</v>
          </cell>
        </row>
        <row r="144">
          <cell r="A144" t="str">
            <v>Sri Lanka</v>
          </cell>
          <cell r="B144" t="str">
            <v>LKA</v>
          </cell>
          <cell r="C144" t="str">
            <v>Employment to population ratio, 15+, total (%) (modeled ILO estimate)</v>
          </cell>
          <cell r="D144" t="str">
            <v>SL.EMP.TOTL.SP.ZS</v>
          </cell>
        </row>
        <row r="144">
          <cell r="AJ144">
            <v>50.398998260498</v>
          </cell>
          <cell r="AK144">
            <v>48.5690002441406</v>
          </cell>
          <cell r="AL144">
            <v>48.8810005187988</v>
          </cell>
          <cell r="AM144">
            <v>49.6080017089844</v>
          </cell>
          <cell r="AN144">
            <v>48.1459999084473</v>
          </cell>
          <cell r="AO144">
            <v>49.1119995117188</v>
          </cell>
          <cell r="AP144">
            <v>49.3849983215332</v>
          </cell>
          <cell r="AQ144">
            <v>53.4259986877441</v>
          </cell>
          <cell r="AR144">
            <v>52.2210006713867</v>
          </cell>
          <cell r="AS144">
            <v>51.2690010070801</v>
          </cell>
          <cell r="AT144">
            <v>50.9710006713867</v>
          </cell>
          <cell r="AU144">
            <v>50.2869987487793</v>
          </cell>
          <cell r="AV144">
            <v>50.3759994506836</v>
          </cell>
          <cell r="AW144">
            <v>50.0800018310547</v>
          </cell>
          <cell r="AX144">
            <v>50.2569999694824</v>
          </cell>
          <cell r="AY144">
            <v>50.6809997558594</v>
          </cell>
          <cell r="AZ144">
            <v>50.7540016174316</v>
          </cell>
          <cell r="BA144">
            <v>50.9420013427734</v>
          </cell>
          <cell r="BB144">
            <v>50.3880004882813</v>
          </cell>
          <cell r="BC144">
            <v>50.7430000305176</v>
          </cell>
          <cell r="BD144">
            <v>50.6920013427734</v>
          </cell>
          <cell r="BE144">
            <v>50.5299987792969</v>
          </cell>
          <cell r="BF144">
            <v>51.3470001220703</v>
          </cell>
          <cell r="BG144">
            <v>50.8849983215332</v>
          </cell>
          <cell r="BH144">
            <v>51.2439994812012</v>
          </cell>
          <cell r="BI144">
            <v>51.4519996643066</v>
          </cell>
          <cell r="BJ144">
            <v>51.8030014038086</v>
          </cell>
          <cell r="BK144">
            <v>49.4860000610352</v>
          </cell>
          <cell r="BL144">
            <v>48.9280014038086</v>
          </cell>
          <cell r="BM144">
            <v>45.609001159668</v>
          </cell>
          <cell r="BN144">
            <v>45.976001739502</v>
          </cell>
        </row>
        <row r="145">
          <cell r="A145" t="str">
            <v>Lower middle income</v>
          </cell>
          <cell r="B145" t="str">
            <v>LMC</v>
          </cell>
          <cell r="C145" t="str">
            <v>Employment to population ratio, 15+, total (%) (modeled ILO estimate)</v>
          </cell>
          <cell r="D145" t="str">
            <v>SL.EMP.TOTL.SP.ZS</v>
          </cell>
        </row>
        <row r="145">
          <cell r="AJ145">
            <v>57.4618163362107</v>
          </cell>
          <cell r="AK145">
            <v>57.3832226902563</v>
          </cell>
          <cell r="AL145">
            <v>57.2231631300632</v>
          </cell>
          <cell r="AM145">
            <v>57.1893279269838</v>
          </cell>
          <cell r="AN145">
            <v>56.9052894825338</v>
          </cell>
          <cell r="AO145">
            <v>56.7993482876938</v>
          </cell>
          <cell r="AP145">
            <v>56.6491683841965</v>
          </cell>
          <cell r="AQ145">
            <v>56.4907788335986</v>
          </cell>
          <cell r="AR145">
            <v>56.3466656230256</v>
          </cell>
          <cell r="AS145">
            <v>56.2612731456338</v>
          </cell>
          <cell r="AT145">
            <v>56.2257727103295</v>
          </cell>
          <cell r="AU145">
            <v>56.0729154778218</v>
          </cell>
          <cell r="AV145">
            <v>56.0702291197991</v>
          </cell>
          <cell r="AW145">
            <v>56.1515158005176</v>
          </cell>
          <cell r="AX145">
            <v>56.0890283978338</v>
          </cell>
          <cell r="AY145">
            <v>55.8010935823286</v>
          </cell>
          <cell r="AZ145">
            <v>55.6315819265573</v>
          </cell>
          <cell r="BA145">
            <v>55.2874025543456</v>
          </cell>
          <cell r="BB145">
            <v>54.9160542189691</v>
          </cell>
          <cell r="BC145">
            <v>54.6867108739142</v>
          </cell>
          <cell r="BD145">
            <v>54.2467246614129</v>
          </cell>
          <cell r="BE145">
            <v>53.7520341613867</v>
          </cell>
          <cell r="BF145">
            <v>53.3485732442982</v>
          </cell>
          <cell r="BG145">
            <v>53.0264630023546</v>
          </cell>
          <cell r="BH145">
            <v>52.6936611322391</v>
          </cell>
          <cell r="BI145">
            <v>52.3192495382718</v>
          </cell>
          <cell r="BJ145">
            <v>52.0620926526596</v>
          </cell>
          <cell r="BK145">
            <v>51.8323787716944</v>
          </cell>
          <cell r="BL145">
            <v>51.9675713708983</v>
          </cell>
          <cell r="BM145">
            <v>48.9592398300753</v>
          </cell>
          <cell r="BN145">
            <v>49.7934599185449</v>
          </cell>
        </row>
        <row r="146">
          <cell r="A146" t="str">
            <v>Low &amp; middle income</v>
          </cell>
          <cell r="B146" t="str">
            <v>LMY</v>
          </cell>
          <cell r="C146" t="str">
            <v>Employment to population ratio, 15+, total (%) (modeled ILO estimate)</v>
          </cell>
          <cell r="D146" t="str">
            <v>SL.EMP.TOTL.SP.ZS</v>
          </cell>
        </row>
        <row r="146">
          <cell r="AJ146">
            <v>63.9441440911342</v>
          </cell>
          <cell r="AK146">
            <v>63.8329225358087</v>
          </cell>
          <cell r="AL146">
            <v>63.4766144119848</v>
          </cell>
          <cell r="AM146">
            <v>63.1908484572953</v>
          </cell>
          <cell r="AN146">
            <v>62.8196976781639</v>
          </cell>
          <cell r="AO146">
            <v>62.5482478357033</v>
          </cell>
          <cell r="AP146">
            <v>62.3224618901325</v>
          </cell>
          <cell r="AQ146">
            <v>62.0226660183327</v>
          </cell>
          <cell r="AR146">
            <v>61.8885586667049</v>
          </cell>
          <cell r="AS146">
            <v>61.8115089472437</v>
          </cell>
          <cell r="AT146">
            <v>61.5137681224682</v>
          </cell>
          <cell r="AU146">
            <v>61.2028272384846</v>
          </cell>
          <cell r="AV146">
            <v>60.9838355923541</v>
          </cell>
          <cell r="AW146">
            <v>60.9665617462219</v>
          </cell>
          <cell r="AX146">
            <v>60.8279948664894</v>
          </cell>
          <cell r="AY146">
            <v>60.5701199508555</v>
          </cell>
          <cell r="AZ146">
            <v>60.3832432440175</v>
          </cell>
          <cell r="BA146">
            <v>60.0190901715931</v>
          </cell>
          <cell r="BB146">
            <v>59.4945178120751</v>
          </cell>
          <cell r="BC146">
            <v>59.2126852731787</v>
          </cell>
          <cell r="BD146">
            <v>59.050326106592</v>
          </cell>
          <cell r="BE146">
            <v>58.7487458968811</v>
          </cell>
          <cell r="BF146">
            <v>58.4360281355394</v>
          </cell>
          <cell r="BG146">
            <v>58.2054793569199</v>
          </cell>
          <cell r="BH146">
            <v>57.9566874906818</v>
          </cell>
          <cell r="BI146">
            <v>57.6210663597349</v>
          </cell>
          <cell r="BJ146">
            <v>57.3878375947725</v>
          </cell>
          <cell r="BK146">
            <v>57.2264765587341</v>
          </cell>
          <cell r="BL146">
            <v>57.1446438076531</v>
          </cell>
          <cell r="BM146">
            <v>54.4798758717396</v>
          </cell>
          <cell r="BN146">
            <v>55.0674619412946</v>
          </cell>
        </row>
        <row r="147">
          <cell r="A147" t="str">
            <v>Lesotho</v>
          </cell>
          <cell r="B147" t="str">
            <v>LSO</v>
          </cell>
          <cell r="C147" t="str">
            <v>Employment to population ratio, 15+, total (%) (modeled ILO estimate)</v>
          </cell>
          <cell r="D147" t="str">
            <v>SL.EMP.TOTL.SP.ZS</v>
          </cell>
        </row>
        <row r="147">
          <cell r="AJ147">
            <v>47.2620010375977</v>
          </cell>
          <cell r="AK147">
            <v>46.9780006408691</v>
          </cell>
          <cell r="AL147">
            <v>46.6300010681152</v>
          </cell>
          <cell r="AM147">
            <v>46.3600006103516</v>
          </cell>
          <cell r="AN147">
            <v>45.9980010986328</v>
          </cell>
          <cell r="AO147">
            <v>45.7400016784668</v>
          </cell>
          <cell r="AP147">
            <v>45.4119987487793</v>
          </cell>
          <cell r="AQ147">
            <v>45.9039993286133</v>
          </cell>
          <cell r="AR147">
            <v>46.4099998474121</v>
          </cell>
          <cell r="AS147">
            <v>46.734001159668</v>
          </cell>
          <cell r="AT147">
            <v>46.9910011291504</v>
          </cell>
          <cell r="AU147">
            <v>47.2019996643066</v>
          </cell>
          <cell r="AV147">
            <v>47.492000579834</v>
          </cell>
          <cell r="AW147">
            <v>47.6809997558594</v>
          </cell>
          <cell r="AX147">
            <v>47.9179992675781</v>
          </cell>
          <cell r="AY147">
            <v>48.1290016174316</v>
          </cell>
          <cell r="AZ147">
            <v>48.3209991455078</v>
          </cell>
          <cell r="BA147">
            <v>48.5169982910156</v>
          </cell>
          <cell r="BB147">
            <v>48.6119995117188</v>
          </cell>
          <cell r="BC147">
            <v>48.8370018005371</v>
          </cell>
          <cell r="BD147">
            <v>48.9739990234375</v>
          </cell>
          <cell r="BE147">
            <v>49.1240005493164</v>
          </cell>
          <cell r="BF147">
            <v>49.2039985656738</v>
          </cell>
          <cell r="BG147">
            <v>49.3769989013672</v>
          </cell>
          <cell r="BH147">
            <v>49.5509986877441</v>
          </cell>
          <cell r="BI147">
            <v>49.7569999694824</v>
          </cell>
          <cell r="BJ147">
            <v>49.890998840332</v>
          </cell>
          <cell r="BK147">
            <v>50.0929985046387</v>
          </cell>
          <cell r="BL147">
            <v>50.2890014648438</v>
          </cell>
          <cell r="BM147">
            <v>47.6829986572266</v>
          </cell>
          <cell r="BN147">
            <v>47.9259986877441</v>
          </cell>
        </row>
        <row r="148">
          <cell r="A148" t="str">
            <v>Late-demographic dividend</v>
          </cell>
          <cell r="B148" t="str">
            <v>LTE</v>
          </cell>
          <cell r="C148" t="str">
            <v>Employment to population ratio, 15+, total (%) (modeled ILO estimate)</v>
          </cell>
          <cell r="D148" t="str">
            <v>SL.EMP.TOTL.SP.ZS</v>
          </cell>
        </row>
        <row r="148">
          <cell r="AJ148">
            <v>71.1248143493702</v>
          </cell>
          <cell r="AK148">
            <v>71.0535862626082</v>
          </cell>
          <cell r="AL148">
            <v>70.6026388670528</v>
          </cell>
          <cell r="AM148">
            <v>70.0341675736413</v>
          </cell>
          <cell r="AN148">
            <v>69.7169784660471</v>
          </cell>
          <cell r="AO148">
            <v>69.2199210580988</v>
          </cell>
          <cell r="AP148">
            <v>68.797574221715</v>
          </cell>
          <cell r="AQ148">
            <v>68.334685604841</v>
          </cell>
          <cell r="AR148">
            <v>68.2134271227856</v>
          </cell>
          <cell r="AS148">
            <v>68.2029743186946</v>
          </cell>
          <cell r="AT148">
            <v>67.7041791826076</v>
          </cell>
          <cell r="AU148">
            <v>67.2081113870754</v>
          </cell>
          <cell r="AV148">
            <v>66.6579549226505</v>
          </cell>
          <cell r="AW148">
            <v>66.4858320760613</v>
          </cell>
          <cell r="AX148">
            <v>66.2835515807038</v>
          </cell>
          <cell r="AY148">
            <v>66.1118665390527</v>
          </cell>
          <cell r="AZ148">
            <v>66.0185701627733</v>
          </cell>
          <cell r="BA148">
            <v>65.6940437141812</v>
          </cell>
          <cell r="BB148">
            <v>65.1074165143672</v>
          </cell>
          <cell r="BC148">
            <v>64.8647619806012</v>
          </cell>
          <cell r="BD148">
            <v>65.0062377245602</v>
          </cell>
          <cell r="BE148">
            <v>64.8993350748411</v>
          </cell>
          <cell r="BF148">
            <v>64.7235754725969</v>
          </cell>
          <cell r="BG148">
            <v>64.7064316187634</v>
          </cell>
          <cell r="BH148">
            <v>64.5261787455639</v>
          </cell>
          <cell r="BI148">
            <v>64.1881713428904</v>
          </cell>
          <cell r="BJ148">
            <v>63.9794761831576</v>
          </cell>
          <cell r="BK148">
            <v>63.8792633820826</v>
          </cell>
          <cell r="BL148">
            <v>63.585497872936</v>
          </cell>
          <cell r="BM148">
            <v>61.7661920487662</v>
          </cell>
          <cell r="BN148">
            <v>61.8106197002763</v>
          </cell>
        </row>
        <row r="149">
          <cell r="A149" t="str">
            <v>Lithuania</v>
          </cell>
          <cell r="B149" t="str">
            <v>LTU</v>
          </cell>
          <cell r="C149" t="str">
            <v>Employment to population ratio, 15+, total (%) (modeled ILO estimate)</v>
          </cell>
          <cell r="D149" t="str">
            <v>SL.EMP.TOTL.SP.ZS</v>
          </cell>
        </row>
        <row r="149">
          <cell r="AJ149">
            <v>59.7360000610352</v>
          </cell>
          <cell r="AK149">
            <v>60.2939987182617</v>
          </cell>
          <cell r="AL149">
            <v>53.1559982299805</v>
          </cell>
          <cell r="AM149">
            <v>53.5229988098145</v>
          </cell>
          <cell r="AN149">
            <v>51.0589981079102</v>
          </cell>
          <cell r="AO149">
            <v>51.5559997558594</v>
          </cell>
          <cell r="AP149">
            <v>52.6619987487793</v>
          </cell>
          <cell r="AQ149">
            <v>52.6800003051758</v>
          </cell>
          <cell r="AR149">
            <v>53.0139999389648</v>
          </cell>
          <cell r="AS149">
            <v>50.6609992980957</v>
          </cell>
          <cell r="AT149">
            <v>49.1059989929199</v>
          </cell>
          <cell r="AU149">
            <v>50.8540000915527</v>
          </cell>
          <cell r="AV149">
            <v>52.4519996643066</v>
          </cell>
          <cell r="AW149">
            <v>51.0460014343262</v>
          </cell>
          <cell r="AX149">
            <v>51.5979995727539</v>
          </cell>
          <cell r="AY149">
            <v>52.056999206543</v>
          </cell>
          <cell r="AZ149">
            <v>53.1889991760254</v>
          </cell>
          <cell r="BA149">
            <v>52.5660018920898</v>
          </cell>
          <cell r="BB149">
            <v>48.7519989013672</v>
          </cell>
          <cell r="BC149">
            <v>46.7000007629395</v>
          </cell>
          <cell r="BD149">
            <v>48.5579986572266</v>
          </cell>
          <cell r="BE149">
            <v>50.0169982910156</v>
          </cell>
          <cell r="BF149">
            <v>51.1730003356934</v>
          </cell>
          <cell r="BG149">
            <v>52.6240005493164</v>
          </cell>
          <cell r="BH149">
            <v>53.7649993896484</v>
          </cell>
          <cell r="BI149">
            <v>55.5880012512207</v>
          </cell>
          <cell r="BJ149">
            <v>56.3160018920898</v>
          </cell>
          <cell r="BK149">
            <v>57.7649993896484</v>
          </cell>
          <cell r="BL149">
            <v>58.2029991149902</v>
          </cell>
          <cell r="BM149">
            <v>57.2939987182617</v>
          </cell>
          <cell r="BN149">
            <v>57.2029991149902</v>
          </cell>
        </row>
        <row r="150">
          <cell r="A150" t="str">
            <v>Luxembourg</v>
          </cell>
          <cell r="B150" t="str">
            <v>LUX</v>
          </cell>
          <cell r="C150" t="str">
            <v>Employment to population ratio, 15+, total (%) (modeled ILO estimate)</v>
          </cell>
          <cell r="D150" t="str">
            <v>SL.EMP.TOTL.SP.ZS</v>
          </cell>
        </row>
        <row r="150">
          <cell r="AJ150">
            <v>51.0830001831055</v>
          </cell>
          <cell r="AK150">
            <v>52.4729995727539</v>
          </cell>
          <cell r="AL150">
            <v>51.5110015869141</v>
          </cell>
          <cell r="AM150">
            <v>50.8559989929199</v>
          </cell>
          <cell r="AN150">
            <v>49.3170013427734</v>
          </cell>
          <cell r="AO150">
            <v>49.2830009460449</v>
          </cell>
          <cell r="AP150">
            <v>49.8950004577637</v>
          </cell>
          <cell r="AQ150">
            <v>49.9329986572266</v>
          </cell>
          <cell r="AR150">
            <v>51.109001159668</v>
          </cell>
          <cell r="AS150">
            <v>52.1549987792969</v>
          </cell>
          <cell r="AT150">
            <v>52.8359985351563</v>
          </cell>
          <cell r="AU150">
            <v>53.3250007629395</v>
          </cell>
          <cell r="AV150">
            <v>52.1769981384277</v>
          </cell>
          <cell r="AW150">
            <v>52.189998626709</v>
          </cell>
          <cell r="AX150">
            <v>53.064998626709</v>
          </cell>
          <cell r="AY150">
            <v>53.0750007629395</v>
          </cell>
          <cell r="AZ150">
            <v>53.5870018005371</v>
          </cell>
          <cell r="BA150">
            <v>53.1759986877441</v>
          </cell>
          <cell r="BB150">
            <v>55.181999206543</v>
          </cell>
          <cell r="BC150">
            <v>55.1839981079102</v>
          </cell>
          <cell r="BD150">
            <v>54.7680015563965</v>
          </cell>
          <cell r="BE150">
            <v>55.7299995422363</v>
          </cell>
          <cell r="BF150">
            <v>55.9160003662109</v>
          </cell>
          <cell r="BG150">
            <v>56.564998626709</v>
          </cell>
          <cell r="BH150">
            <v>55.9790000915527</v>
          </cell>
          <cell r="BI150">
            <v>55.2050018310547</v>
          </cell>
          <cell r="BJ150">
            <v>56.0359992980957</v>
          </cell>
          <cell r="BK150">
            <v>56.5330009460449</v>
          </cell>
          <cell r="BL150">
            <v>57.2599983215332</v>
          </cell>
          <cell r="BM150">
            <v>56.6839981079102</v>
          </cell>
          <cell r="BN150">
            <v>58.8040008544922</v>
          </cell>
        </row>
        <row r="151">
          <cell r="A151" t="str">
            <v>Latvia</v>
          </cell>
          <cell r="B151" t="str">
            <v>LVA</v>
          </cell>
          <cell r="C151" t="str">
            <v>Employment to population ratio, 15+, total (%) (modeled ILO estimate)</v>
          </cell>
          <cell r="D151" t="str">
            <v>SL.EMP.TOTL.SP.ZS</v>
          </cell>
        </row>
        <row r="151">
          <cell r="AJ151">
            <v>56.6030006408691</v>
          </cell>
          <cell r="AK151">
            <v>55.6839981079102</v>
          </cell>
          <cell r="AL151">
            <v>50.0830001831055</v>
          </cell>
          <cell r="AM151">
            <v>48.7330017089844</v>
          </cell>
          <cell r="AN151">
            <v>48.5439987182617</v>
          </cell>
          <cell r="AO151">
            <v>47.3899993896484</v>
          </cell>
          <cell r="AP151">
            <v>50.7879981994629</v>
          </cell>
          <cell r="AQ151">
            <v>50.5460014343262</v>
          </cell>
          <cell r="AR151">
            <v>49.7779998779297</v>
          </cell>
          <cell r="AS151">
            <v>48.1969985961914</v>
          </cell>
          <cell r="AT151">
            <v>48.7690010070801</v>
          </cell>
          <cell r="AU151">
            <v>49.9609985351563</v>
          </cell>
          <cell r="AV151">
            <v>50.2140007019043</v>
          </cell>
          <cell r="AW151">
            <v>50.6780014038086</v>
          </cell>
          <cell r="AX151">
            <v>51.6069984436035</v>
          </cell>
          <cell r="AY151">
            <v>54.9449996948242</v>
          </cell>
          <cell r="AZ151">
            <v>56.6139984130859</v>
          </cell>
          <cell r="BA151">
            <v>56.7859992980957</v>
          </cell>
          <cell r="BB151">
            <v>49.601001739502</v>
          </cell>
          <cell r="BC151">
            <v>47.4099998474121</v>
          </cell>
          <cell r="BD151">
            <v>49.0340003967285</v>
          </cell>
          <cell r="BE151">
            <v>50.7410011291504</v>
          </cell>
          <cell r="BF151">
            <v>52.3759994506836</v>
          </cell>
          <cell r="BG151">
            <v>52.8390007019043</v>
          </cell>
          <cell r="BH151">
            <v>54.140998840332</v>
          </cell>
          <cell r="BI151">
            <v>54.5960006713867</v>
          </cell>
          <cell r="BJ151">
            <v>55.5260009765625</v>
          </cell>
          <cell r="BK151">
            <v>56.8870010375977</v>
          </cell>
          <cell r="BL151">
            <v>57.3660011291504</v>
          </cell>
          <cell r="BM151">
            <v>56.6749992370605</v>
          </cell>
          <cell r="BN151">
            <v>55.5</v>
          </cell>
        </row>
        <row r="152">
          <cell r="A152" t="str">
            <v>Macao SAR, China</v>
          </cell>
          <cell r="B152" t="str">
            <v>MAC</v>
          </cell>
          <cell r="C152" t="str">
            <v>Employment to population ratio, 15+, total (%) (modeled ILO estimate)</v>
          </cell>
          <cell r="D152" t="str">
            <v>SL.EMP.TOTL.SP.ZS</v>
          </cell>
        </row>
        <row r="152">
          <cell r="AJ152">
            <v>57.1990013122559</v>
          </cell>
          <cell r="AK152">
            <v>57.5940017700195</v>
          </cell>
          <cell r="AL152">
            <v>59.076000213623</v>
          </cell>
          <cell r="AM152">
            <v>60.1990013122559</v>
          </cell>
          <cell r="AN152">
            <v>60.8629989624023</v>
          </cell>
          <cell r="AO152">
            <v>61.7519989013672</v>
          </cell>
          <cell r="AP152">
            <v>63.6940002441406</v>
          </cell>
          <cell r="AQ152">
            <v>62.2319984436035</v>
          </cell>
          <cell r="AR152">
            <v>61.3409996032715</v>
          </cell>
          <cell r="AS152">
            <v>60.757999420166</v>
          </cell>
          <cell r="AT152">
            <v>60.4420013427734</v>
          </cell>
          <cell r="AU152">
            <v>59.8839988708496</v>
          </cell>
          <cell r="AV152">
            <v>57.1139984130859</v>
          </cell>
          <cell r="AW152">
            <v>58.8950004577637</v>
          </cell>
          <cell r="AX152">
            <v>60.8009986877441</v>
          </cell>
          <cell r="AY152">
            <v>63.3730010986328</v>
          </cell>
          <cell r="AZ152">
            <v>66.927001953125</v>
          </cell>
          <cell r="BA152">
            <v>68.5210037231445</v>
          </cell>
          <cell r="BB152">
            <v>69.4420013427734</v>
          </cell>
          <cell r="BC152">
            <v>69.4499969482422</v>
          </cell>
          <cell r="BD152">
            <v>70.6539993286133</v>
          </cell>
          <cell r="BE152">
            <v>70.9349975585938</v>
          </cell>
          <cell r="BF152">
            <v>71.3960037231445</v>
          </cell>
          <cell r="BG152">
            <v>72.5650024414063</v>
          </cell>
          <cell r="BH152">
            <v>72.3659973144531</v>
          </cell>
          <cell r="BI152">
            <v>70.8970031738281</v>
          </cell>
          <cell r="BJ152">
            <v>69.390998840332</v>
          </cell>
          <cell r="BK152">
            <v>69.6029968261719</v>
          </cell>
          <cell r="BL152">
            <v>69.0699996948242</v>
          </cell>
          <cell r="BM152">
            <v>67.8420028686523</v>
          </cell>
          <cell r="BN152">
            <v>66.9189987182617</v>
          </cell>
        </row>
        <row r="153">
          <cell r="A153" t="str">
            <v>St. Martin (French part)</v>
          </cell>
          <cell r="B153" t="str">
            <v>MAF</v>
          </cell>
          <cell r="C153" t="str">
            <v>Employment to population ratio, 15+, total (%) (modeled ILO estimate)</v>
          </cell>
          <cell r="D153" t="str">
            <v>SL.EMP.TOTL.SP.ZS</v>
          </cell>
        </row>
        <row r="154">
          <cell r="A154" t="str">
            <v>Morocco</v>
          </cell>
          <cell r="B154" t="str">
            <v>MAR</v>
          </cell>
          <cell r="C154" t="str">
            <v>Employment to population ratio, 15+, total (%) (modeled ILO estimate)</v>
          </cell>
          <cell r="D154" t="str">
            <v>SL.EMP.TOTL.SP.ZS</v>
          </cell>
        </row>
        <row r="154">
          <cell r="AJ154">
            <v>44.560001373291</v>
          </cell>
          <cell r="AK154">
            <v>44.5660018920898</v>
          </cell>
          <cell r="AL154">
            <v>44.6580009460449</v>
          </cell>
          <cell r="AM154">
            <v>44.4869995117188</v>
          </cell>
          <cell r="AN154">
            <v>44.5349998474121</v>
          </cell>
          <cell r="AO154">
            <v>44.4039993286133</v>
          </cell>
          <cell r="AP154">
            <v>44.3330001831055</v>
          </cell>
          <cell r="AQ154">
            <v>44.2680015563965</v>
          </cell>
          <cell r="AR154">
            <v>44.201000213623</v>
          </cell>
          <cell r="AS154">
            <v>44.4459991455078</v>
          </cell>
          <cell r="AT154">
            <v>44.8819999694824</v>
          </cell>
          <cell r="AU154">
            <v>44.814998626709</v>
          </cell>
          <cell r="AV154">
            <v>44.632999420166</v>
          </cell>
          <cell r="AW154">
            <v>45.1710014343262</v>
          </cell>
          <cell r="AX154">
            <v>45.064998626709</v>
          </cell>
          <cell r="AY154">
            <v>45.7280006408691</v>
          </cell>
          <cell r="AZ154">
            <v>45.7690010070801</v>
          </cell>
          <cell r="BA154">
            <v>45.7490005493164</v>
          </cell>
          <cell r="BB154">
            <v>45.6110000610352</v>
          </cell>
          <cell r="BC154">
            <v>45.0999984741211</v>
          </cell>
          <cell r="BD154">
            <v>44.7799987792969</v>
          </cell>
          <cell r="BE154">
            <v>44.0579986572266</v>
          </cell>
          <cell r="BF154">
            <v>43.851001739502</v>
          </cell>
          <cell r="BG154">
            <v>43.3979988098145</v>
          </cell>
          <cell r="BH154">
            <v>42.9790000915527</v>
          </cell>
          <cell r="BI154">
            <v>42.2210006713867</v>
          </cell>
          <cell r="BJ154">
            <v>41.2949981689453</v>
          </cell>
          <cell r="BK154">
            <v>41.2439994812012</v>
          </cell>
          <cell r="BL154">
            <v>41.2220001220703</v>
          </cell>
          <cell r="BM154">
            <v>38.2130012512207</v>
          </cell>
          <cell r="BN154">
            <v>38.564998626709</v>
          </cell>
        </row>
        <row r="155">
          <cell r="A155" t="str">
            <v>Monaco</v>
          </cell>
          <cell r="B155" t="str">
            <v>MCO</v>
          </cell>
          <cell r="C155" t="str">
            <v>Employment to population ratio, 15+, total (%) (modeled ILO estimate)</v>
          </cell>
          <cell r="D155" t="str">
            <v>SL.EMP.TOTL.SP.ZS</v>
          </cell>
        </row>
        <row r="156">
          <cell r="A156" t="str">
            <v>Moldova</v>
          </cell>
          <cell r="B156" t="str">
            <v>MDA</v>
          </cell>
          <cell r="C156" t="str">
            <v>Employment to population ratio, 15+, total (%) (modeled ILO estimate)</v>
          </cell>
          <cell r="D156" t="str">
            <v>SL.EMP.TOTL.SP.ZS</v>
          </cell>
        </row>
        <row r="156">
          <cell r="AJ156">
            <v>56.6150016784668</v>
          </cell>
          <cell r="AK156">
            <v>56.1349983215332</v>
          </cell>
          <cell r="AL156">
            <v>56.3889999389648</v>
          </cell>
          <cell r="AM156">
            <v>55.3950004577637</v>
          </cell>
          <cell r="AN156">
            <v>55.6459999084473</v>
          </cell>
          <cell r="AO156">
            <v>54.6049995422363</v>
          </cell>
          <cell r="AP156">
            <v>54.423999786377</v>
          </cell>
          <cell r="AQ156">
            <v>53.7840003967285</v>
          </cell>
          <cell r="AR156">
            <v>53.4010009765625</v>
          </cell>
          <cell r="AS156">
            <v>54.7960014343262</v>
          </cell>
          <cell r="AT156">
            <v>53.6699981689453</v>
          </cell>
          <cell r="AU156">
            <v>52.7330017089844</v>
          </cell>
          <cell r="AV156">
            <v>47.5250015258789</v>
          </cell>
          <cell r="AW156">
            <v>45.6580009460449</v>
          </cell>
          <cell r="AX156">
            <v>45.2050018310547</v>
          </cell>
          <cell r="AY156">
            <v>42.8549995422363</v>
          </cell>
          <cell r="AZ156">
            <v>42.5379981994629</v>
          </cell>
          <cell r="BA156">
            <v>42.5270004272461</v>
          </cell>
          <cell r="BB156">
            <v>40.0330009460449</v>
          </cell>
          <cell r="BC156">
            <v>38.5099983215332</v>
          </cell>
          <cell r="BD156">
            <v>39.4459991455078</v>
          </cell>
          <cell r="BE156">
            <v>38.4480018615723</v>
          </cell>
          <cell r="BF156">
            <v>39.2599983215332</v>
          </cell>
          <cell r="BG156">
            <v>41.6660003662109</v>
          </cell>
          <cell r="BH156">
            <v>42.3889999389648</v>
          </cell>
          <cell r="BI156">
            <v>42.9609985351563</v>
          </cell>
          <cell r="BJ156">
            <v>40.4700012207031</v>
          </cell>
          <cell r="BK156">
            <v>35.7669982910156</v>
          </cell>
          <cell r="BL156">
            <v>40.1049995422363</v>
          </cell>
          <cell r="BM156">
            <v>38.7799987792969</v>
          </cell>
          <cell r="BN156">
            <v>37.0919990539551</v>
          </cell>
        </row>
        <row r="157">
          <cell r="A157" t="str">
            <v>Madagascar</v>
          </cell>
          <cell r="B157" t="str">
            <v>MDG</v>
          </cell>
          <cell r="C157" t="str">
            <v>Employment to population ratio, 15+, total (%) (modeled ILO estimate)</v>
          </cell>
          <cell r="D157" t="str">
            <v>SL.EMP.TOTL.SP.ZS</v>
          </cell>
        </row>
        <row r="157">
          <cell r="AJ157">
            <v>82.7369995117188</v>
          </cell>
          <cell r="AK157">
            <v>82.6969985961914</v>
          </cell>
          <cell r="AL157">
            <v>82.6039962768555</v>
          </cell>
          <cell r="AM157">
            <v>82.4929962158203</v>
          </cell>
          <cell r="AN157">
            <v>82.4089965820313</v>
          </cell>
          <cell r="AO157">
            <v>82.3300018310547</v>
          </cell>
          <cell r="AP157">
            <v>82.2529983520508</v>
          </cell>
          <cell r="AQ157">
            <v>82.1600036621094</v>
          </cell>
          <cell r="AR157">
            <v>82.0640029907227</v>
          </cell>
          <cell r="AS157">
            <v>81.9530029296875</v>
          </cell>
          <cell r="AT157">
            <v>82.3470001220703</v>
          </cell>
          <cell r="AU157">
            <v>82.3369979858398</v>
          </cell>
          <cell r="AV157">
            <v>82.6230010986328</v>
          </cell>
          <cell r="AW157">
            <v>83.6289978027344</v>
          </cell>
          <cell r="AX157">
            <v>84.6620025634766</v>
          </cell>
          <cell r="AY157">
            <v>84.3310012817383</v>
          </cell>
          <cell r="AZ157">
            <v>83.9980010986328</v>
          </cell>
          <cell r="BA157">
            <v>83.6660003662109</v>
          </cell>
          <cell r="BB157">
            <v>83.2710037231445</v>
          </cell>
          <cell r="BC157">
            <v>82.9530029296875</v>
          </cell>
          <cell r="BD157">
            <v>84.4889984130859</v>
          </cell>
          <cell r="BE157">
            <v>86.0309982299805</v>
          </cell>
          <cell r="BF157">
            <v>85.6330032348633</v>
          </cell>
          <cell r="BG157">
            <v>85.2360000610352</v>
          </cell>
          <cell r="BH157">
            <v>84.8339996337891</v>
          </cell>
          <cell r="BI157">
            <v>84.7740020751953</v>
          </cell>
          <cell r="BJ157">
            <v>84.7149963378906</v>
          </cell>
          <cell r="BK157">
            <v>84.6569976806641</v>
          </cell>
          <cell r="BL157">
            <v>84.6039962768555</v>
          </cell>
          <cell r="BM157">
            <v>82.0019989013672</v>
          </cell>
          <cell r="BN157">
            <v>82.3399963378906</v>
          </cell>
        </row>
        <row r="158">
          <cell r="A158" t="str">
            <v>Maldives</v>
          </cell>
          <cell r="B158" t="str">
            <v>MDV</v>
          </cell>
          <cell r="C158" t="str">
            <v>Employment to population ratio, 15+, total (%) (modeled ILO estimate)</v>
          </cell>
          <cell r="D158" t="str">
            <v>SL.EMP.TOTL.SP.ZS</v>
          </cell>
        </row>
        <row r="158">
          <cell r="AJ158">
            <v>49.4339981079102</v>
          </cell>
          <cell r="AK158">
            <v>49.8019981384277</v>
          </cell>
          <cell r="AL158">
            <v>50.1710014343262</v>
          </cell>
          <cell r="AM158">
            <v>50.5369987487793</v>
          </cell>
          <cell r="AN158">
            <v>50.9049987792969</v>
          </cell>
          <cell r="AO158">
            <v>51.4749984741211</v>
          </cell>
          <cell r="AP158">
            <v>52.0410003662109</v>
          </cell>
          <cell r="AQ158">
            <v>52.6040000915527</v>
          </cell>
          <cell r="AR158">
            <v>53.1629981994629</v>
          </cell>
          <cell r="AS158">
            <v>53.7200012207031</v>
          </cell>
          <cell r="AT158">
            <v>52.8680000305176</v>
          </cell>
          <cell r="AU158">
            <v>51.931999206543</v>
          </cell>
          <cell r="AV158">
            <v>50.9949989318848</v>
          </cell>
          <cell r="AW158">
            <v>50.1640014648438</v>
          </cell>
          <cell r="AX158">
            <v>49.4640007019043</v>
          </cell>
          <cell r="AY158">
            <v>48.148998260498</v>
          </cell>
          <cell r="AZ158">
            <v>47.5009994506836</v>
          </cell>
          <cell r="BA158">
            <v>46.6080017089844</v>
          </cell>
          <cell r="BB158">
            <v>46.0040016174316</v>
          </cell>
          <cell r="BC158">
            <v>46.923999786377</v>
          </cell>
          <cell r="BD158">
            <v>48.0660018920898</v>
          </cell>
          <cell r="BE158">
            <v>49.3199996948242</v>
          </cell>
          <cell r="BF158">
            <v>50.4459991455078</v>
          </cell>
          <cell r="BG158">
            <v>51.6459999084473</v>
          </cell>
          <cell r="BH158">
            <v>52.9010009765625</v>
          </cell>
          <cell r="BI158">
            <v>54.0940017700195</v>
          </cell>
          <cell r="BJ158">
            <v>54.2809982299805</v>
          </cell>
          <cell r="BK158">
            <v>54.306999206543</v>
          </cell>
          <cell r="BL158">
            <v>54.2330017089844</v>
          </cell>
          <cell r="BM158">
            <v>52.1800003051758</v>
          </cell>
          <cell r="BN158">
            <v>52.7540016174316</v>
          </cell>
        </row>
        <row r="159">
          <cell r="A159" t="str">
            <v>Middle East &amp; North Africa</v>
          </cell>
          <cell r="B159" t="str">
            <v>MEA</v>
          </cell>
          <cell r="C159" t="str">
            <v>Employment to population ratio, 15+, total (%) (modeled ILO estimate)</v>
          </cell>
          <cell r="D159" t="str">
            <v>SL.EMP.TOTL.SP.ZS</v>
          </cell>
        </row>
        <row r="159">
          <cell r="AJ159">
            <v>42.574786710206</v>
          </cell>
          <cell r="AK159">
            <v>42.2144780851318</v>
          </cell>
          <cell r="AL159">
            <v>42.0313058138217</v>
          </cell>
          <cell r="AM159">
            <v>42.0982502519671</v>
          </cell>
          <cell r="AN159">
            <v>41.7747500253367</v>
          </cell>
          <cell r="AO159">
            <v>41.9013362352537</v>
          </cell>
          <cell r="AP159">
            <v>41.879328975198</v>
          </cell>
          <cell r="AQ159">
            <v>41.6389155873247</v>
          </cell>
          <cell r="AR159">
            <v>41.8312781520599</v>
          </cell>
          <cell r="AS159">
            <v>41.3696496591123</v>
          </cell>
          <cell r="AT159">
            <v>40.9749651410915</v>
          </cell>
          <cell r="AU159">
            <v>40.428433524978</v>
          </cell>
          <cell r="AV159">
            <v>40.7807779969183</v>
          </cell>
          <cell r="AW159">
            <v>41.5452914233244</v>
          </cell>
          <cell r="AX159">
            <v>41.7319567883916</v>
          </cell>
          <cell r="AY159">
            <v>42.167314902646</v>
          </cell>
          <cell r="AZ159">
            <v>42.4461674249322</v>
          </cell>
          <cell r="BA159">
            <v>42.1732825422768</v>
          </cell>
          <cell r="BB159">
            <v>42.3104353181208</v>
          </cell>
          <cell r="BC159">
            <v>42.5517019323439</v>
          </cell>
          <cell r="BD159">
            <v>41.92271586925</v>
          </cell>
          <cell r="BE159">
            <v>42.1388488053539</v>
          </cell>
          <cell r="BF159">
            <v>42.406325867178</v>
          </cell>
          <cell r="BG159">
            <v>42.1329142233909</v>
          </cell>
          <cell r="BH159">
            <v>42.1353498466856</v>
          </cell>
          <cell r="BI159">
            <v>42.3441776432434</v>
          </cell>
          <cell r="BJ159">
            <v>42.0881724239313</v>
          </cell>
          <cell r="BK159">
            <v>42.0389686282763</v>
          </cell>
          <cell r="BL159">
            <v>42.3351365417189</v>
          </cell>
          <cell r="BM159">
            <v>40.4025129555153</v>
          </cell>
          <cell r="BN159">
            <v>40.5862668973774</v>
          </cell>
        </row>
        <row r="160">
          <cell r="A160" t="str">
            <v>Mexico</v>
          </cell>
          <cell r="B160" t="str">
            <v>MEX</v>
          </cell>
          <cell r="C160" t="str">
            <v>Employment to population ratio, 15+, total (%) (modeled ILO estimate)</v>
          </cell>
          <cell r="D160" t="str">
            <v>SL.EMP.TOTL.SP.ZS</v>
          </cell>
        </row>
        <row r="160">
          <cell r="AJ160">
            <v>56.0340003967285</v>
          </cell>
          <cell r="AK160">
            <v>56.7369995117188</v>
          </cell>
          <cell r="AL160">
            <v>57.4109992980957</v>
          </cell>
          <cell r="AM160">
            <v>56.7439994812012</v>
          </cell>
          <cell r="AN160">
            <v>55.1349983215332</v>
          </cell>
          <cell r="AO160">
            <v>55.9669990539551</v>
          </cell>
          <cell r="AP160">
            <v>57.8489990234375</v>
          </cell>
          <cell r="AQ160">
            <v>58.1230010986328</v>
          </cell>
          <cell r="AR160">
            <v>57.9630012512207</v>
          </cell>
          <cell r="AS160">
            <v>57.6510009765625</v>
          </cell>
          <cell r="AT160">
            <v>56.7949981689453</v>
          </cell>
          <cell r="AU160">
            <v>56.2019996643066</v>
          </cell>
          <cell r="AV160">
            <v>56.2639999389648</v>
          </cell>
          <cell r="AW160">
            <v>56.5309982299805</v>
          </cell>
          <cell r="AX160">
            <v>57.2179985046387</v>
          </cell>
          <cell r="AY160">
            <v>57.9830017089844</v>
          </cell>
          <cell r="AZ160">
            <v>57.9179992675781</v>
          </cell>
          <cell r="BA160">
            <v>57.6199989318848</v>
          </cell>
          <cell r="BB160">
            <v>56.6800003051758</v>
          </cell>
          <cell r="BC160">
            <v>56.4980010986328</v>
          </cell>
          <cell r="BD160">
            <v>56.6699981689453</v>
          </cell>
          <cell r="BE160">
            <v>57.4560012817383</v>
          </cell>
          <cell r="BF160">
            <v>57.3199996948242</v>
          </cell>
          <cell r="BG160">
            <v>56.8860015869141</v>
          </cell>
          <cell r="BH160">
            <v>57.2229995727539</v>
          </cell>
          <cell r="BI160">
            <v>57.3759994506836</v>
          </cell>
          <cell r="BJ160">
            <v>57.3110008239746</v>
          </cell>
          <cell r="BK160">
            <v>57.5970001220703</v>
          </cell>
          <cell r="BL160">
            <v>58.0089988708496</v>
          </cell>
          <cell r="BM160">
            <v>53.0400009155273</v>
          </cell>
          <cell r="BN160">
            <v>56.4469985961914</v>
          </cell>
        </row>
        <row r="161">
          <cell r="A161" t="str">
            <v>Marshall Islands</v>
          </cell>
          <cell r="B161" t="str">
            <v>MHL</v>
          </cell>
          <cell r="C161" t="str">
            <v>Employment to population ratio, 15+, total (%) (modeled ILO estimate)</v>
          </cell>
          <cell r="D161" t="str">
            <v>SL.EMP.TOTL.SP.ZS</v>
          </cell>
        </row>
        <row r="162">
          <cell r="A162" t="str">
            <v>Middle income</v>
          </cell>
          <cell r="B162" t="str">
            <v>MIC</v>
          </cell>
          <cell r="C162" t="str">
            <v>Employment to population ratio, 15+, total (%) (modeled ILO estimate)</v>
          </cell>
          <cell r="D162" t="str">
            <v>SL.EMP.TOTL.SP.ZS</v>
          </cell>
        </row>
        <row r="162">
          <cell r="AJ162">
            <v>63.7266978667617</v>
          </cell>
          <cell r="AK162">
            <v>63.6162135437759</v>
          </cell>
          <cell r="AL162">
            <v>63.2439654094125</v>
          </cell>
          <cell r="AM162">
            <v>62.9479122789803</v>
          </cell>
          <cell r="AN162">
            <v>62.5535555673751</v>
          </cell>
          <cell r="AO162">
            <v>62.2611994356124</v>
          </cell>
          <cell r="AP162">
            <v>62.0170575199581</v>
          </cell>
          <cell r="AQ162">
            <v>61.693949333732</v>
          </cell>
          <cell r="AR162">
            <v>61.5501849514181</v>
          </cell>
          <cell r="AS162">
            <v>61.4684173892277</v>
          </cell>
          <cell r="AT162">
            <v>61.1536961713395</v>
          </cell>
          <cell r="AU162">
            <v>60.8239366471041</v>
          </cell>
          <cell r="AV162">
            <v>60.5909479470989</v>
          </cell>
          <cell r="AW162">
            <v>60.5698007575996</v>
          </cell>
          <cell r="AX162">
            <v>60.4212596400923</v>
          </cell>
          <cell r="AY162">
            <v>60.15951805292</v>
          </cell>
          <cell r="AZ162">
            <v>59.9775047574526</v>
          </cell>
          <cell r="BA162">
            <v>59.599901672754</v>
          </cell>
          <cell r="BB162">
            <v>59.048952355798</v>
          </cell>
          <cell r="BC162">
            <v>58.7672857766067</v>
          </cell>
          <cell r="BD162">
            <v>58.596753630131</v>
          </cell>
          <cell r="BE162">
            <v>58.2820064419726</v>
          </cell>
          <cell r="BF162">
            <v>57.9437226683069</v>
          </cell>
          <cell r="BG162">
            <v>57.701173701073</v>
          </cell>
          <cell r="BH162">
            <v>57.4313573529719</v>
          </cell>
          <cell r="BI162">
            <v>57.0630672222373</v>
          </cell>
          <cell r="BJ162">
            <v>56.8040454001737</v>
          </cell>
          <cell r="BK162">
            <v>56.6207652022538</v>
          </cell>
          <cell r="BL162">
            <v>56.5247321096219</v>
          </cell>
          <cell r="BM162">
            <v>53.8115642207484</v>
          </cell>
          <cell r="BN162">
            <v>54.423833127422</v>
          </cell>
        </row>
        <row r="163">
          <cell r="A163" t="str">
            <v>North Macedonia</v>
          </cell>
          <cell r="B163" t="str">
            <v>MKD</v>
          </cell>
          <cell r="C163" t="str">
            <v>Employment to population ratio, 15+, total (%) (modeled ILO estimate)</v>
          </cell>
          <cell r="D163" t="str">
            <v>SL.EMP.TOTL.SP.ZS</v>
          </cell>
        </row>
        <row r="163">
          <cell r="AJ163">
            <v>43.1629981994629</v>
          </cell>
          <cell r="AK163">
            <v>41.8089981079102</v>
          </cell>
          <cell r="AL163">
            <v>40.6940002441406</v>
          </cell>
          <cell r="AM163">
            <v>39.0890007019043</v>
          </cell>
          <cell r="AN163">
            <v>35.6749992370605</v>
          </cell>
          <cell r="AO163">
            <v>33.6290016174316</v>
          </cell>
          <cell r="AP163">
            <v>34.3680000305176</v>
          </cell>
          <cell r="AQ163">
            <v>34.9869995117188</v>
          </cell>
          <cell r="AR163">
            <v>35.9160003662109</v>
          </cell>
          <cell r="AS163">
            <v>35.8660011291504</v>
          </cell>
          <cell r="AT163">
            <v>36.6650009155273</v>
          </cell>
          <cell r="AU163">
            <v>35.8269996643066</v>
          </cell>
          <cell r="AV163">
            <v>34.5099983215332</v>
          </cell>
          <cell r="AW163">
            <v>34.1380004882813</v>
          </cell>
          <cell r="AX163">
            <v>33.9729995727539</v>
          </cell>
          <cell r="AY163">
            <v>34.556999206543</v>
          </cell>
          <cell r="AZ163">
            <v>35.476001739502</v>
          </cell>
          <cell r="BA163">
            <v>36.5110015869141</v>
          </cell>
          <cell r="BB163">
            <v>37.6269989013672</v>
          </cell>
          <cell r="BC163">
            <v>37.8580017089844</v>
          </cell>
          <cell r="BD163">
            <v>38.0699996948242</v>
          </cell>
          <cell r="BE163">
            <v>38.0559997558594</v>
          </cell>
          <cell r="BF163">
            <v>39.6539993286133</v>
          </cell>
          <cell r="BG163">
            <v>40.2459983825684</v>
          </cell>
          <cell r="BH163">
            <v>40.9420013427734</v>
          </cell>
          <cell r="BI163">
            <v>41.8699989318848</v>
          </cell>
          <cell r="BJ163">
            <v>42.7919998168945</v>
          </cell>
          <cell r="BK163">
            <v>43.7439994812012</v>
          </cell>
          <cell r="BL163">
            <v>45.8959999084473</v>
          </cell>
          <cell r="BM163">
            <v>43.3790016174316</v>
          </cell>
          <cell r="BN163">
            <v>44.2919998168945</v>
          </cell>
        </row>
        <row r="164">
          <cell r="A164" t="str">
            <v>Mali</v>
          </cell>
          <cell r="B164" t="str">
            <v>MLI</v>
          </cell>
          <cell r="C164" t="str">
            <v>Employment to population ratio, 15+, total (%) (modeled ILO estimate)</v>
          </cell>
          <cell r="D164" t="str">
            <v>SL.EMP.TOTL.SP.ZS</v>
          </cell>
        </row>
        <row r="164">
          <cell r="AJ164">
            <v>67.8560028076172</v>
          </cell>
          <cell r="AK164">
            <v>67.8519973754883</v>
          </cell>
          <cell r="AL164">
            <v>67.8939971923828</v>
          </cell>
          <cell r="AM164">
            <v>67.9100036621094</v>
          </cell>
          <cell r="AN164">
            <v>67.9059982299805</v>
          </cell>
          <cell r="AO164">
            <v>67.9710006713867</v>
          </cell>
          <cell r="AP164">
            <v>67.9940032958984</v>
          </cell>
          <cell r="AQ164">
            <v>67.4540023803711</v>
          </cell>
          <cell r="AR164">
            <v>66.8949966430664</v>
          </cell>
          <cell r="AS164">
            <v>66.3190002441406</v>
          </cell>
          <cell r="AT164">
            <v>65.8629989624023</v>
          </cell>
          <cell r="AU164">
            <v>65.2740020751953</v>
          </cell>
          <cell r="AV164">
            <v>64.7720031738281</v>
          </cell>
          <cell r="AW164">
            <v>64.1849975585938</v>
          </cell>
          <cell r="AX164">
            <v>63.5320014953613</v>
          </cell>
          <cell r="AY164">
            <v>62.8680000305176</v>
          </cell>
          <cell r="AZ164">
            <v>62.1910018920898</v>
          </cell>
          <cell r="BA164">
            <v>63.0740013122559</v>
          </cell>
          <cell r="BB164">
            <v>63.943000793457</v>
          </cell>
          <cell r="BC164">
            <v>64.8119964599609</v>
          </cell>
          <cell r="BD164">
            <v>65.6890029907227</v>
          </cell>
          <cell r="BE164">
            <v>65.9000015258789</v>
          </cell>
          <cell r="BF164">
            <v>66.129997253418</v>
          </cell>
          <cell r="BG164">
            <v>66.1139984130859</v>
          </cell>
          <cell r="BH164">
            <v>65.1060028076172</v>
          </cell>
          <cell r="BI164">
            <v>64.5759963989258</v>
          </cell>
          <cell r="BJ164">
            <v>64.0350036621094</v>
          </cell>
          <cell r="BK164">
            <v>63.9830017089844</v>
          </cell>
          <cell r="BL164">
            <v>63.9189987182617</v>
          </cell>
          <cell r="BM164">
            <v>63.1389999389648</v>
          </cell>
          <cell r="BN164">
            <v>63.2669982910156</v>
          </cell>
        </row>
        <row r="165">
          <cell r="A165" t="str">
            <v>Malta</v>
          </cell>
          <cell r="B165" t="str">
            <v>MLT</v>
          </cell>
          <cell r="C165" t="str">
            <v>Employment to population ratio, 15+, total (%) (modeled ILO estimate)</v>
          </cell>
          <cell r="D165" t="str">
            <v>SL.EMP.TOTL.SP.ZS</v>
          </cell>
        </row>
        <row r="165">
          <cell r="AJ165">
            <v>46.2540016174316</v>
          </cell>
          <cell r="AK165">
            <v>46.3650016784668</v>
          </cell>
          <cell r="AL165">
            <v>46.4010009765625</v>
          </cell>
          <cell r="AM165">
            <v>46.2960014343262</v>
          </cell>
          <cell r="AN165">
            <v>46.2280006408691</v>
          </cell>
          <cell r="AO165">
            <v>46.4580001831055</v>
          </cell>
          <cell r="AP165">
            <v>46.4300003051758</v>
          </cell>
          <cell r="AQ165">
            <v>46.4690017700195</v>
          </cell>
          <cell r="AR165">
            <v>46.5779991149902</v>
          </cell>
          <cell r="AS165">
            <v>46.5400009155273</v>
          </cell>
          <cell r="AT165">
            <v>46.7519989013672</v>
          </cell>
          <cell r="AU165">
            <v>46.8940010070801</v>
          </cell>
          <cell r="AV165">
            <v>46.5509986877441</v>
          </cell>
          <cell r="AW165">
            <v>45.4410018920898</v>
          </cell>
          <cell r="AX165">
            <v>45.673999786377</v>
          </cell>
          <cell r="AY165">
            <v>45.7709999084473</v>
          </cell>
          <cell r="AZ165">
            <v>46.625</v>
          </cell>
          <cell r="BA165">
            <v>47.056999206543</v>
          </cell>
          <cell r="BB165">
            <v>46.7690010070801</v>
          </cell>
          <cell r="BC165">
            <v>47.2919998168945</v>
          </cell>
          <cell r="BD165">
            <v>48.1580009460449</v>
          </cell>
          <cell r="BE165">
            <v>49.3110008239746</v>
          </cell>
          <cell r="BF165">
            <v>50.8129997253418</v>
          </cell>
          <cell r="BG165">
            <v>52.109001159668</v>
          </cell>
          <cell r="BH165">
            <v>52.7410011291504</v>
          </cell>
          <cell r="BI165">
            <v>54.0690002441406</v>
          </cell>
          <cell r="BJ165">
            <v>55.5839996337891</v>
          </cell>
          <cell r="BK165">
            <v>57.8810005187988</v>
          </cell>
          <cell r="BL165">
            <v>59.273998260498</v>
          </cell>
          <cell r="BM165">
            <v>59.6839981079102</v>
          </cell>
          <cell r="BN165">
            <v>60.0550003051758</v>
          </cell>
        </row>
        <row r="166">
          <cell r="A166" t="str">
            <v>Myanmar</v>
          </cell>
          <cell r="B166" t="str">
            <v>MMR</v>
          </cell>
          <cell r="C166" t="str">
            <v>Employment to population ratio, 15+, total (%) (modeled ILO estimate)</v>
          </cell>
          <cell r="D166" t="str">
            <v>SL.EMP.TOTL.SP.ZS</v>
          </cell>
        </row>
        <row r="166">
          <cell r="AJ166">
            <v>70.8450012207031</v>
          </cell>
          <cell r="AK166">
            <v>70.6240005493164</v>
          </cell>
          <cell r="AL166">
            <v>70.4300003051758</v>
          </cell>
          <cell r="AM166">
            <v>70.2210006713867</v>
          </cell>
          <cell r="AN166">
            <v>70.0179977416992</v>
          </cell>
          <cell r="AO166">
            <v>69.8349990844727</v>
          </cell>
          <cell r="AP166">
            <v>69.6780014038086</v>
          </cell>
          <cell r="AQ166">
            <v>69.5210037231445</v>
          </cell>
          <cell r="AR166">
            <v>69.2289962768555</v>
          </cell>
          <cell r="AS166">
            <v>68.8320007324219</v>
          </cell>
          <cell r="AT166">
            <v>68.4779968261719</v>
          </cell>
          <cell r="AU166">
            <v>68.1220016479492</v>
          </cell>
          <cell r="AV166">
            <v>67.7160034179688</v>
          </cell>
          <cell r="AW166">
            <v>67.306999206543</v>
          </cell>
          <cell r="AX166">
            <v>66.9000015258789</v>
          </cell>
          <cell r="AY166">
            <v>66.5070037841797</v>
          </cell>
          <cell r="AZ166">
            <v>66.1429977416992</v>
          </cell>
          <cell r="BA166">
            <v>65.8280029296875</v>
          </cell>
          <cell r="BB166">
            <v>65.5189971923828</v>
          </cell>
          <cell r="BC166">
            <v>65.234001159668</v>
          </cell>
          <cell r="BD166">
            <v>65.0540008544922</v>
          </cell>
          <cell r="BE166">
            <v>64.8619995117188</v>
          </cell>
          <cell r="BF166">
            <v>64.6350021362305</v>
          </cell>
          <cell r="BG166">
            <v>64.411003112793</v>
          </cell>
          <cell r="BH166">
            <v>64.2119979858398</v>
          </cell>
          <cell r="BI166">
            <v>62.2509994506836</v>
          </cell>
          <cell r="BJ166">
            <v>60.2849998474121</v>
          </cell>
          <cell r="BK166">
            <v>60.9650001525879</v>
          </cell>
          <cell r="BL166">
            <v>59.193000793457</v>
          </cell>
          <cell r="BM166">
            <v>56.1389999389648</v>
          </cell>
          <cell r="BN166">
            <v>53.5509986877441</v>
          </cell>
        </row>
        <row r="167">
          <cell r="A167" t="str">
            <v>Middle East &amp; North Africa (excluding high income)</v>
          </cell>
          <cell r="B167" t="str">
            <v>MNA</v>
          </cell>
          <cell r="C167" t="str">
            <v>Employment to population ratio, 15+, total (%) (modeled ILO estimate)</v>
          </cell>
          <cell r="D167" t="str">
            <v>SL.EMP.TOTL.SP.ZS</v>
          </cell>
        </row>
        <row r="167">
          <cell r="AJ167">
            <v>41.0184389569535</v>
          </cell>
          <cell r="AK167">
            <v>40.8454931547505</v>
          </cell>
          <cell r="AL167">
            <v>40.6026377471315</v>
          </cell>
          <cell r="AM167">
            <v>40.6302967329218</v>
          </cell>
          <cell r="AN167">
            <v>40.0829402526337</v>
          </cell>
          <cell r="AO167">
            <v>40.2576406210278</v>
          </cell>
          <cell r="AP167">
            <v>40.2796024485547</v>
          </cell>
          <cell r="AQ167">
            <v>40.0484179059097</v>
          </cell>
          <cell r="AR167">
            <v>40.2758708467161</v>
          </cell>
          <cell r="AS167">
            <v>39.7230385088362</v>
          </cell>
          <cell r="AT167">
            <v>39.308225742654</v>
          </cell>
          <cell r="AU167">
            <v>38.7664214766285</v>
          </cell>
          <cell r="AV167">
            <v>39.0928636839547</v>
          </cell>
          <cell r="AW167">
            <v>39.830513455494</v>
          </cell>
          <cell r="AX167">
            <v>39.8551757666579</v>
          </cell>
          <cell r="AY167">
            <v>40.1199377745848</v>
          </cell>
          <cell r="AZ167">
            <v>40.2016704841571</v>
          </cell>
          <cell r="BA167">
            <v>39.6443675722689</v>
          </cell>
          <cell r="BB167">
            <v>39.6774433119302</v>
          </cell>
          <cell r="BC167">
            <v>39.6464516652634</v>
          </cell>
          <cell r="BD167">
            <v>38.6571105400048</v>
          </cell>
          <cell r="BE167">
            <v>38.7082305650586</v>
          </cell>
          <cell r="BF167">
            <v>38.9454416666759</v>
          </cell>
          <cell r="BG167">
            <v>38.5380407063235</v>
          </cell>
          <cell r="BH167">
            <v>38.4566733849916</v>
          </cell>
          <cell r="BI167">
            <v>38.5546052038007</v>
          </cell>
          <cell r="BJ167">
            <v>38.2339043082532</v>
          </cell>
          <cell r="BK167">
            <v>38.1121894590462</v>
          </cell>
          <cell r="BL167">
            <v>38.1678874541819</v>
          </cell>
          <cell r="BM167">
            <v>36.1142695094595</v>
          </cell>
          <cell r="BN167">
            <v>36.3340392164569</v>
          </cell>
        </row>
        <row r="168">
          <cell r="A168" t="str">
            <v>Montenegro</v>
          </cell>
          <cell r="B168" t="str">
            <v>MNE</v>
          </cell>
          <cell r="C168" t="str">
            <v>Employment to population ratio, 15+, total (%) (modeled ILO estimate)</v>
          </cell>
          <cell r="D168" t="str">
            <v>SL.EMP.TOTL.SP.ZS</v>
          </cell>
        </row>
        <row r="168">
          <cell r="AJ168">
            <v>37.2620010375977</v>
          </cell>
          <cell r="AK168">
            <v>37.2540016174316</v>
          </cell>
          <cell r="AL168">
            <v>37.1619987487793</v>
          </cell>
          <cell r="AM168">
            <v>36.6080017089844</v>
          </cell>
          <cell r="AN168">
            <v>36.0719985961914</v>
          </cell>
          <cell r="AO168">
            <v>35.7900009155273</v>
          </cell>
          <cell r="AP168">
            <v>35.6990013122559</v>
          </cell>
          <cell r="AQ168">
            <v>35.5029983520508</v>
          </cell>
          <cell r="AR168">
            <v>35.9959983825684</v>
          </cell>
          <cell r="AS168">
            <v>35.4189987182617</v>
          </cell>
          <cell r="AT168">
            <v>35.3269996643066</v>
          </cell>
          <cell r="AU168">
            <v>35.0970001220703</v>
          </cell>
          <cell r="AV168">
            <v>34.859001159668</v>
          </cell>
          <cell r="AW168">
            <v>34.5270004272461</v>
          </cell>
          <cell r="AX168">
            <v>34.298999786377</v>
          </cell>
          <cell r="AY168">
            <v>36.7039985656738</v>
          </cell>
          <cell r="AZ168">
            <v>39.3819999694824</v>
          </cell>
          <cell r="BA168">
            <v>40.3720016479492</v>
          </cell>
          <cell r="BB168">
            <v>39.5229988098145</v>
          </cell>
          <cell r="BC168">
            <v>39.2089996337891</v>
          </cell>
          <cell r="BD168">
            <v>39.1529998779297</v>
          </cell>
          <cell r="BE168">
            <v>40.0470008850098</v>
          </cell>
          <cell r="BF168">
            <v>40.3390007019043</v>
          </cell>
          <cell r="BG168">
            <v>43.2299995422363</v>
          </cell>
          <cell r="BH168">
            <v>44.3059997558594</v>
          </cell>
          <cell r="BI168">
            <v>44.859001159668</v>
          </cell>
          <cell r="BJ168">
            <v>45.8849983215332</v>
          </cell>
          <cell r="BK168">
            <v>47.5130004882813</v>
          </cell>
          <cell r="BL168">
            <v>48.7299995422363</v>
          </cell>
          <cell r="BM168">
            <v>43.7999992370605</v>
          </cell>
          <cell r="BN168">
            <v>44.6310005187988</v>
          </cell>
        </row>
        <row r="169">
          <cell r="A169" t="str">
            <v>Mongolia</v>
          </cell>
          <cell r="B169" t="str">
            <v>MNG</v>
          </cell>
          <cell r="C169" t="str">
            <v>Employment to population ratio, 15+, total (%) (modeled ILO estimate)</v>
          </cell>
          <cell r="D169" t="str">
            <v>SL.EMP.TOTL.SP.ZS</v>
          </cell>
        </row>
        <row r="169">
          <cell r="AJ169">
            <v>56.6059989929199</v>
          </cell>
          <cell r="AK169">
            <v>56.9000015258789</v>
          </cell>
          <cell r="AL169">
            <v>57.1069984436035</v>
          </cell>
          <cell r="AM169">
            <v>57.1440010070801</v>
          </cell>
          <cell r="AN169">
            <v>57.0470008850098</v>
          </cell>
          <cell r="AO169">
            <v>56.9410018920898</v>
          </cell>
          <cell r="AP169">
            <v>56.8759994506836</v>
          </cell>
          <cell r="AQ169">
            <v>56.7939987182617</v>
          </cell>
          <cell r="AR169">
            <v>56.7239990234375</v>
          </cell>
          <cell r="AS169">
            <v>56.6769981384277</v>
          </cell>
          <cell r="AT169">
            <v>56.6290016174316</v>
          </cell>
          <cell r="AU169">
            <v>56.5340003967285</v>
          </cell>
          <cell r="AV169">
            <v>56.0130004882813</v>
          </cell>
          <cell r="AW169">
            <v>55.976001739502</v>
          </cell>
          <cell r="AX169">
            <v>55.8230018615723</v>
          </cell>
          <cell r="AY169">
            <v>55.7480010986328</v>
          </cell>
          <cell r="AZ169">
            <v>55.6800003051758</v>
          </cell>
          <cell r="BA169">
            <v>55.1529998779297</v>
          </cell>
          <cell r="BB169">
            <v>55.0439987182617</v>
          </cell>
          <cell r="BC169">
            <v>55.4720001220703</v>
          </cell>
          <cell r="BD169">
            <v>57.7000007629395</v>
          </cell>
          <cell r="BE169">
            <v>57.7000007629395</v>
          </cell>
          <cell r="BF169">
            <v>56.9739990234375</v>
          </cell>
          <cell r="BG169">
            <v>57.2060012817383</v>
          </cell>
          <cell r="BH169">
            <v>56.9129981994629</v>
          </cell>
          <cell r="BI169">
            <v>54.4780006408691</v>
          </cell>
          <cell r="BJ169">
            <v>55.7719993591309</v>
          </cell>
          <cell r="BK169">
            <v>56.2709999084473</v>
          </cell>
          <cell r="BL169">
            <v>57.2000007629395</v>
          </cell>
          <cell r="BM169">
            <v>54.6500015258789</v>
          </cell>
          <cell r="BN169">
            <v>54.6570014953613</v>
          </cell>
        </row>
        <row r="170">
          <cell r="A170" t="str">
            <v>Northern Mariana Islands</v>
          </cell>
          <cell r="B170" t="str">
            <v>MNP</v>
          </cell>
          <cell r="C170" t="str">
            <v>Employment to population ratio, 15+, total (%) (modeled ILO estimate)</v>
          </cell>
          <cell r="D170" t="str">
            <v>SL.EMP.TOTL.SP.ZS</v>
          </cell>
        </row>
        <row r="171">
          <cell r="A171" t="str">
            <v>Mozambique</v>
          </cell>
          <cell r="B171" t="str">
            <v>MOZ</v>
          </cell>
          <cell r="C171" t="str">
            <v>Employment to population ratio, 15+, total (%) (modeled ILO estimate)</v>
          </cell>
          <cell r="D171" t="str">
            <v>SL.EMP.TOTL.SP.ZS</v>
          </cell>
        </row>
        <row r="171">
          <cell r="AJ171">
            <v>81.8919982910156</v>
          </cell>
          <cell r="AK171">
            <v>81.7639999389648</v>
          </cell>
          <cell r="AL171">
            <v>81.7529983520508</v>
          </cell>
          <cell r="AM171">
            <v>81.6829986572266</v>
          </cell>
          <cell r="AN171">
            <v>81.6159973144531</v>
          </cell>
          <cell r="AO171">
            <v>81.6650009155273</v>
          </cell>
          <cell r="AP171">
            <v>81.6740036010742</v>
          </cell>
          <cell r="AQ171">
            <v>81.9929962158203</v>
          </cell>
          <cell r="AR171">
            <v>82.3170013427734</v>
          </cell>
          <cell r="AS171">
            <v>82.5899963378906</v>
          </cell>
          <cell r="AT171">
            <v>82.9329986572266</v>
          </cell>
          <cell r="AU171">
            <v>83.2200012207031</v>
          </cell>
          <cell r="AV171">
            <v>83.5009994506836</v>
          </cell>
          <cell r="AW171">
            <v>82.9899978637695</v>
          </cell>
          <cell r="AX171">
            <v>82.4560012817383</v>
          </cell>
          <cell r="AY171">
            <v>81.9250030517578</v>
          </cell>
          <cell r="AZ171">
            <v>81.3600006103516</v>
          </cell>
          <cell r="BA171">
            <v>80.7829971313477</v>
          </cell>
          <cell r="BB171">
            <v>80.1890029907227</v>
          </cell>
          <cell r="BC171">
            <v>79.5849990844727</v>
          </cell>
          <cell r="BD171">
            <v>78.9690017700195</v>
          </cell>
          <cell r="BE171">
            <v>78.3339996337891</v>
          </cell>
          <cell r="BF171">
            <v>77.6839981079102</v>
          </cell>
          <cell r="BG171">
            <v>77.0210037231445</v>
          </cell>
          <cell r="BH171">
            <v>76.338996887207</v>
          </cell>
          <cell r="BI171">
            <v>76.2949981689453</v>
          </cell>
          <cell r="BJ171">
            <v>76.2539978027344</v>
          </cell>
          <cell r="BK171">
            <v>76.2080001831055</v>
          </cell>
          <cell r="BL171">
            <v>76.1559982299805</v>
          </cell>
          <cell r="BM171">
            <v>75.1630020141602</v>
          </cell>
          <cell r="BN171">
            <v>75.1449966430664</v>
          </cell>
        </row>
        <row r="172">
          <cell r="A172" t="str">
            <v>Mauritania</v>
          </cell>
          <cell r="B172" t="str">
            <v>MRT</v>
          </cell>
          <cell r="C172" t="str">
            <v>Employment to population ratio, 15+, total (%) (modeled ILO estimate)</v>
          </cell>
          <cell r="D172" t="str">
            <v>SL.EMP.TOTL.SP.ZS</v>
          </cell>
        </row>
        <row r="172">
          <cell r="AJ172">
            <v>45.8089981079102</v>
          </cell>
          <cell r="AK172">
            <v>45.7960014343262</v>
          </cell>
          <cell r="AL172">
            <v>45.7849998474121</v>
          </cell>
          <cell r="AM172">
            <v>45.7229995727539</v>
          </cell>
          <cell r="AN172">
            <v>45.7319984436035</v>
          </cell>
          <cell r="AO172">
            <v>45.6879997253418</v>
          </cell>
          <cell r="AP172">
            <v>45.6220016479492</v>
          </cell>
          <cell r="AQ172">
            <v>45.6100006103516</v>
          </cell>
          <cell r="AR172">
            <v>45.5690002441406</v>
          </cell>
          <cell r="AS172">
            <v>45.4900016784668</v>
          </cell>
          <cell r="AT172">
            <v>45.1209983825684</v>
          </cell>
          <cell r="AU172">
            <v>44.7449989318848</v>
          </cell>
          <cell r="AV172">
            <v>44.3810005187988</v>
          </cell>
          <cell r="AW172">
            <v>43.9900016784668</v>
          </cell>
          <cell r="AX172">
            <v>43.6199989318848</v>
          </cell>
          <cell r="AY172">
            <v>43.2700004577637</v>
          </cell>
          <cell r="AZ172">
            <v>42.8219985961914</v>
          </cell>
          <cell r="BA172">
            <v>42.4459991455078</v>
          </cell>
          <cell r="BB172">
            <v>42.0660018920898</v>
          </cell>
          <cell r="BC172">
            <v>41.6940002441406</v>
          </cell>
          <cell r="BD172">
            <v>41.3199996948242</v>
          </cell>
          <cell r="BE172">
            <v>40.9420013427734</v>
          </cell>
          <cell r="BF172">
            <v>40.8689994812012</v>
          </cell>
          <cell r="BG172">
            <v>40.7970008850098</v>
          </cell>
          <cell r="BH172">
            <v>40.7290000915527</v>
          </cell>
          <cell r="BI172">
            <v>40.6440010070801</v>
          </cell>
          <cell r="BJ172">
            <v>40.5800018310547</v>
          </cell>
          <cell r="BK172">
            <v>40.5139999389648</v>
          </cell>
          <cell r="BL172">
            <v>40.4620018005371</v>
          </cell>
          <cell r="BM172">
            <v>39.6860008239746</v>
          </cell>
          <cell r="BN172">
            <v>39.6129989624023</v>
          </cell>
        </row>
        <row r="173">
          <cell r="A173" t="str">
            <v>Mauritius</v>
          </cell>
          <cell r="B173" t="str">
            <v>MUS</v>
          </cell>
          <cell r="C173" t="str">
            <v>Employment to population ratio, 15+, total (%) (modeled ILO estimate)</v>
          </cell>
          <cell r="D173" t="str">
            <v>SL.EMP.TOTL.SP.ZS</v>
          </cell>
        </row>
        <row r="173">
          <cell r="AJ173">
            <v>53.6240005493164</v>
          </cell>
          <cell r="AK173">
            <v>53.5620002746582</v>
          </cell>
          <cell r="AL173">
            <v>53.5289993286133</v>
          </cell>
          <cell r="AM173">
            <v>53.5149993896484</v>
          </cell>
          <cell r="AN173">
            <v>53.4700012207031</v>
          </cell>
          <cell r="AO173">
            <v>53.3800010681152</v>
          </cell>
          <cell r="AP173">
            <v>53.2519989013672</v>
          </cell>
          <cell r="AQ173">
            <v>53.0999984741211</v>
          </cell>
          <cell r="AR173">
            <v>52.9179992675781</v>
          </cell>
          <cell r="AS173">
            <v>52.7779998779297</v>
          </cell>
          <cell r="AT173">
            <v>52.4900016784668</v>
          </cell>
          <cell r="AU173">
            <v>52.7540016174316</v>
          </cell>
          <cell r="AV173">
            <v>53.0589981079102</v>
          </cell>
          <cell r="AW173">
            <v>53.3380012512207</v>
          </cell>
          <cell r="AX173">
            <v>53.0719985961914</v>
          </cell>
          <cell r="AY173">
            <v>52.8769989013672</v>
          </cell>
          <cell r="AZ173">
            <v>52.3779983520508</v>
          </cell>
          <cell r="BA173">
            <v>53.1310005187988</v>
          </cell>
          <cell r="BB173">
            <v>53.1790008544922</v>
          </cell>
          <cell r="BC173">
            <v>53.6269989013672</v>
          </cell>
          <cell r="BD173">
            <v>52.9440002441406</v>
          </cell>
          <cell r="BE173">
            <v>53.1399993896484</v>
          </cell>
          <cell r="BF173">
            <v>54.1780014038086</v>
          </cell>
          <cell r="BG173">
            <v>54.3219985961914</v>
          </cell>
          <cell r="BH173">
            <v>54.693000793457</v>
          </cell>
          <cell r="BI173">
            <v>54.3240013122559</v>
          </cell>
          <cell r="BJ173">
            <v>54.5250015258789</v>
          </cell>
          <cell r="BK173">
            <v>54.0589981079102</v>
          </cell>
          <cell r="BL173">
            <v>54.5340003967285</v>
          </cell>
          <cell r="BM173">
            <v>52.2900009155273</v>
          </cell>
          <cell r="BN173">
            <v>52.4490013122559</v>
          </cell>
        </row>
        <row r="174">
          <cell r="A174" t="str">
            <v>Malawi</v>
          </cell>
          <cell r="B174" t="str">
            <v>MWI</v>
          </cell>
          <cell r="C174" t="str">
            <v>Employment to population ratio, 15+, total (%) (modeled ILO estimate)</v>
          </cell>
          <cell r="D174" t="str">
            <v>SL.EMP.TOTL.SP.ZS</v>
          </cell>
        </row>
        <row r="174">
          <cell r="AJ174">
            <v>72.8580017089844</v>
          </cell>
          <cell r="AK174">
            <v>72.7900009155273</v>
          </cell>
          <cell r="AL174">
            <v>72.8330001831055</v>
          </cell>
          <cell r="AM174">
            <v>72.734001159668</v>
          </cell>
          <cell r="AN174">
            <v>72.8420028686523</v>
          </cell>
          <cell r="AO174">
            <v>72.838996887207</v>
          </cell>
          <cell r="AP174">
            <v>72.8629989624023</v>
          </cell>
          <cell r="AQ174">
            <v>72.9020004272461</v>
          </cell>
          <cell r="AR174">
            <v>72.9130020141602</v>
          </cell>
          <cell r="AS174">
            <v>72.9219970703125</v>
          </cell>
          <cell r="AT174">
            <v>72.9100036621094</v>
          </cell>
          <cell r="AU174">
            <v>72.9520034790039</v>
          </cell>
          <cell r="AV174">
            <v>72.9830017089844</v>
          </cell>
          <cell r="AW174">
            <v>72.9970016479492</v>
          </cell>
          <cell r="AX174">
            <v>73.0019989013672</v>
          </cell>
          <cell r="AY174">
            <v>73.0220031738281</v>
          </cell>
          <cell r="AZ174">
            <v>73.0559997558594</v>
          </cell>
          <cell r="BA174">
            <v>73.0619964599609</v>
          </cell>
          <cell r="BB174">
            <v>73.0780029296875</v>
          </cell>
          <cell r="BC174">
            <v>73.0849990844727</v>
          </cell>
          <cell r="BD174">
            <v>73.088996887207</v>
          </cell>
          <cell r="BE174">
            <v>73.088996887207</v>
          </cell>
          <cell r="BF174">
            <v>73.1139984130859</v>
          </cell>
          <cell r="BG174">
            <v>73.0930023193359</v>
          </cell>
          <cell r="BH174">
            <v>73.0559997558594</v>
          </cell>
          <cell r="BI174">
            <v>73.0149993896484</v>
          </cell>
          <cell r="BJ174">
            <v>72.984001159668</v>
          </cell>
          <cell r="BK174">
            <v>72.9089965820313</v>
          </cell>
          <cell r="BL174">
            <v>72.8290023803711</v>
          </cell>
          <cell r="BM174">
            <v>70.0289993286133</v>
          </cell>
          <cell r="BN174">
            <v>70.3219985961914</v>
          </cell>
        </row>
        <row r="175">
          <cell r="A175" t="str">
            <v>Malaysia</v>
          </cell>
          <cell r="B175" t="str">
            <v>MYS</v>
          </cell>
          <cell r="C175" t="str">
            <v>Employment to population ratio, 15+, total (%) (modeled ILO estimate)</v>
          </cell>
          <cell r="D175" t="str">
            <v>SL.EMP.TOTL.SP.ZS</v>
          </cell>
        </row>
        <row r="175">
          <cell r="AJ175">
            <v>60.0260009765625</v>
          </cell>
          <cell r="AK175">
            <v>61.1020011901855</v>
          </cell>
          <cell r="AL175">
            <v>61.4020004272461</v>
          </cell>
          <cell r="AM175">
            <v>60.8769989013672</v>
          </cell>
          <cell r="AN175">
            <v>60.367000579834</v>
          </cell>
          <cell r="AO175">
            <v>62.2140007019043</v>
          </cell>
          <cell r="AP175">
            <v>61.6110000610352</v>
          </cell>
          <cell r="AQ175">
            <v>59.9720001220703</v>
          </cell>
          <cell r="AR175">
            <v>59.7649993896484</v>
          </cell>
          <cell r="AS175">
            <v>60.7779998779297</v>
          </cell>
          <cell r="AT175">
            <v>60.2970008850098</v>
          </cell>
          <cell r="AU175">
            <v>59.798999786377</v>
          </cell>
          <cell r="AV175">
            <v>60.5250015258789</v>
          </cell>
          <cell r="AW175">
            <v>59.7620010375977</v>
          </cell>
          <cell r="AX175">
            <v>58.7459983825684</v>
          </cell>
          <cell r="AY175">
            <v>59.056999206543</v>
          </cell>
          <cell r="AZ175">
            <v>58.826000213623</v>
          </cell>
          <cell r="BA175">
            <v>58.2210006713867</v>
          </cell>
          <cell r="BB175">
            <v>58.2470016479492</v>
          </cell>
          <cell r="BC175">
            <v>58.3230018615723</v>
          </cell>
          <cell r="BD175">
            <v>59.6160011291504</v>
          </cell>
          <cell r="BE175">
            <v>60.6590003967285</v>
          </cell>
          <cell r="BF175">
            <v>62.0359992980957</v>
          </cell>
          <cell r="BG175">
            <v>62.4379997253418</v>
          </cell>
          <cell r="BH175">
            <v>62.4620018005371</v>
          </cell>
          <cell r="BI175">
            <v>62.1069984436035</v>
          </cell>
          <cell r="BJ175">
            <v>62.2039985656738</v>
          </cell>
          <cell r="BK175">
            <v>62.6419982910156</v>
          </cell>
          <cell r="BL175">
            <v>63.0349998474121</v>
          </cell>
          <cell r="BM175">
            <v>61.9980010986328</v>
          </cell>
          <cell r="BN175">
            <v>61.7369995117188</v>
          </cell>
        </row>
        <row r="176">
          <cell r="A176" t="str">
            <v>North America</v>
          </cell>
          <cell r="B176" t="str">
            <v>NAC</v>
          </cell>
          <cell r="C176" t="str">
            <v>Employment to population ratio, 15+, total (%) (modeled ILO estimate)</v>
          </cell>
          <cell r="D176" t="str">
            <v>SL.EMP.TOTL.SP.ZS</v>
          </cell>
        </row>
        <row r="176">
          <cell r="AJ176">
            <v>60.6178022704233</v>
          </cell>
          <cell r="AK176">
            <v>60.3223799841034</v>
          </cell>
          <cell r="AL176">
            <v>60.5174503946442</v>
          </cell>
          <cell r="AM176">
            <v>61.3110614573923</v>
          </cell>
          <cell r="AN176">
            <v>61.6806270936725</v>
          </cell>
          <cell r="AO176">
            <v>61.9044733456292</v>
          </cell>
          <cell r="AP176">
            <v>62.4889660752492</v>
          </cell>
          <cell r="AQ176">
            <v>62.7648567673965</v>
          </cell>
          <cell r="AR176">
            <v>63.0337084134535</v>
          </cell>
          <cell r="AS176">
            <v>63.2343361904364</v>
          </cell>
          <cell r="AT176">
            <v>62.5648168022387</v>
          </cell>
          <cell r="AU176">
            <v>61.7956027770334</v>
          </cell>
          <cell r="AV176">
            <v>61.4426124007364</v>
          </cell>
          <cell r="AW176">
            <v>61.5080253333094</v>
          </cell>
          <cell r="AX176">
            <v>61.790067206942</v>
          </cell>
          <cell r="AY176">
            <v>62.1806976512869</v>
          </cell>
          <cell r="AZ176">
            <v>62.1139431067597</v>
          </cell>
          <cell r="BA176">
            <v>61.4009266835592</v>
          </cell>
          <cell r="BB176">
            <v>58.670899588287</v>
          </cell>
          <cell r="BC176">
            <v>57.9342052367452</v>
          </cell>
          <cell r="BD176">
            <v>57.8665500655129</v>
          </cell>
          <cell r="BE176">
            <v>58.0723190346812</v>
          </cell>
          <cell r="BF176">
            <v>58.1204490382716</v>
          </cell>
          <cell r="BG176">
            <v>58.4602988331591</v>
          </cell>
          <cell r="BH176">
            <v>58.7572178304654</v>
          </cell>
          <cell r="BI176">
            <v>59.0832687000757</v>
          </cell>
          <cell r="BJ176">
            <v>59.4827093015752</v>
          </cell>
          <cell r="BK176">
            <v>59.7641166127713</v>
          </cell>
          <cell r="BL176">
            <v>60.141804318485</v>
          </cell>
          <cell r="BM176">
            <v>56.1891307375532</v>
          </cell>
          <cell r="BN176">
            <v>57.7220377479664</v>
          </cell>
        </row>
        <row r="177">
          <cell r="A177" t="str">
            <v>Namibia</v>
          </cell>
          <cell r="B177" t="str">
            <v>NAM</v>
          </cell>
          <cell r="C177" t="str">
            <v>Employment to population ratio, 15+, total (%) (modeled ILO estimate)</v>
          </cell>
          <cell r="D177" t="str">
            <v>SL.EMP.TOTL.SP.ZS</v>
          </cell>
        </row>
        <row r="177">
          <cell r="AJ177">
            <v>44.2760009765625</v>
          </cell>
          <cell r="AK177">
            <v>44.1940002441406</v>
          </cell>
          <cell r="AL177">
            <v>44.0499992370605</v>
          </cell>
          <cell r="AM177">
            <v>43.9830017089844</v>
          </cell>
          <cell r="AN177">
            <v>42.8129997253418</v>
          </cell>
          <cell r="AO177">
            <v>41.6310005187988</v>
          </cell>
          <cell r="AP177">
            <v>40.4720001220703</v>
          </cell>
          <cell r="AQ177">
            <v>41.3499984741211</v>
          </cell>
          <cell r="AR177">
            <v>42.242000579834</v>
          </cell>
          <cell r="AS177">
            <v>43.1419982910156</v>
          </cell>
          <cell r="AT177">
            <v>43.0989990234375</v>
          </cell>
          <cell r="AU177">
            <v>43.0890007019043</v>
          </cell>
          <cell r="AV177">
            <v>43.0429992675781</v>
          </cell>
          <cell r="AW177">
            <v>43.060001373291</v>
          </cell>
          <cell r="AX177">
            <v>43.2109985351563</v>
          </cell>
          <cell r="AY177">
            <v>43.4729995727539</v>
          </cell>
          <cell r="AZ177">
            <v>43.685001373291</v>
          </cell>
          <cell r="BA177">
            <v>43.8889999389648</v>
          </cell>
          <cell r="BB177">
            <v>44.0960006713867</v>
          </cell>
          <cell r="BC177">
            <v>44.3660011291504</v>
          </cell>
          <cell r="BD177">
            <v>46.1110000610352</v>
          </cell>
          <cell r="BE177">
            <v>47.8819999694824</v>
          </cell>
          <cell r="BF177">
            <v>49.9580001831055</v>
          </cell>
          <cell r="BG177">
            <v>49.5639991760254</v>
          </cell>
          <cell r="BH177">
            <v>47.9589996337891</v>
          </cell>
          <cell r="BI177">
            <v>46.3349990844727</v>
          </cell>
          <cell r="BJ177">
            <v>46.7560005187988</v>
          </cell>
          <cell r="BK177">
            <v>47.1749992370605</v>
          </cell>
          <cell r="BL177">
            <v>47.1100006103516</v>
          </cell>
          <cell r="BM177">
            <v>45.5559997558594</v>
          </cell>
          <cell r="BN177">
            <v>45.5629997253418</v>
          </cell>
        </row>
        <row r="178">
          <cell r="A178" t="str">
            <v>New Caledonia</v>
          </cell>
          <cell r="B178" t="str">
            <v>NCL</v>
          </cell>
          <cell r="C178" t="str">
            <v>Employment to population ratio, 15+, total (%) (modeled ILO estimate)</v>
          </cell>
          <cell r="D178" t="str">
            <v>SL.EMP.TOTL.SP.ZS</v>
          </cell>
        </row>
        <row r="178">
          <cell r="AJ178">
            <v>55.2360000610352</v>
          </cell>
          <cell r="AK178">
            <v>55.0029983520508</v>
          </cell>
          <cell r="AL178">
            <v>55.0099983215332</v>
          </cell>
          <cell r="AM178">
            <v>55.0940017700195</v>
          </cell>
          <cell r="AN178">
            <v>55.189998626709</v>
          </cell>
          <cell r="AO178">
            <v>54.8979988098145</v>
          </cell>
          <cell r="AP178">
            <v>55.1660003662109</v>
          </cell>
          <cell r="AQ178">
            <v>55.1549987792969</v>
          </cell>
          <cell r="AR178">
            <v>55.5810012817383</v>
          </cell>
          <cell r="AS178">
            <v>55.8209991455078</v>
          </cell>
          <cell r="AT178">
            <v>55.9930000305176</v>
          </cell>
          <cell r="AU178">
            <v>56.1839981079102</v>
          </cell>
          <cell r="AV178">
            <v>56.4220008850098</v>
          </cell>
          <cell r="AW178">
            <v>56.5130004882813</v>
          </cell>
          <cell r="AX178">
            <v>56.7910003662109</v>
          </cell>
          <cell r="AY178">
            <v>57.1419982910156</v>
          </cell>
          <cell r="AZ178">
            <v>57.3549995422363</v>
          </cell>
          <cell r="BA178">
            <v>57.5419998168945</v>
          </cell>
          <cell r="BB178">
            <v>57.9329986572266</v>
          </cell>
          <cell r="BC178">
            <v>57.4770011901855</v>
          </cell>
          <cell r="BD178">
            <v>56.7299995422363</v>
          </cell>
          <cell r="BE178">
            <v>55.9729995727539</v>
          </cell>
          <cell r="BF178">
            <v>55.3230018615723</v>
          </cell>
          <cell r="BG178">
            <v>54.6619987487793</v>
          </cell>
          <cell r="BH178">
            <v>54.5849990844727</v>
          </cell>
          <cell r="BI178">
            <v>54.5929985046387</v>
          </cell>
          <cell r="BJ178">
            <v>54.5270004272461</v>
          </cell>
          <cell r="BK178">
            <v>54.4790000915527</v>
          </cell>
          <cell r="BL178">
            <v>54.4309997558594</v>
          </cell>
          <cell r="BM178">
            <v>52.476001739502</v>
          </cell>
          <cell r="BN178">
            <v>52.4869995117188</v>
          </cell>
        </row>
        <row r="179">
          <cell r="A179" t="str">
            <v>Niger</v>
          </cell>
          <cell r="B179" t="str">
            <v>NER</v>
          </cell>
          <cell r="C179" t="str">
            <v>Employment to population ratio, 15+, total (%) (modeled ILO estimate)</v>
          </cell>
          <cell r="D179" t="str">
            <v>SL.EMP.TOTL.SP.ZS</v>
          </cell>
        </row>
        <row r="179">
          <cell r="AJ179">
            <v>78.0770034790039</v>
          </cell>
          <cell r="AK179">
            <v>78.0660018920898</v>
          </cell>
          <cell r="AL179">
            <v>78.0279998779297</v>
          </cell>
          <cell r="AM179">
            <v>77.9919967651367</v>
          </cell>
          <cell r="AN179">
            <v>77.947998046875</v>
          </cell>
          <cell r="AO179">
            <v>77.9469985961914</v>
          </cell>
          <cell r="AP179">
            <v>77.9489974975586</v>
          </cell>
          <cell r="AQ179">
            <v>77.9720001220703</v>
          </cell>
          <cell r="AR179">
            <v>77.9339981079102</v>
          </cell>
          <cell r="AS179">
            <v>77.9280014038086</v>
          </cell>
          <cell r="AT179">
            <v>78.0019989013672</v>
          </cell>
          <cell r="AU179">
            <v>77.7129974365234</v>
          </cell>
          <cell r="AV179">
            <v>77.4079971313477</v>
          </cell>
          <cell r="AW179">
            <v>77.0989990234375</v>
          </cell>
          <cell r="AX179">
            <v>76.8479995727539</v>
          </cell>
          <cell r="AY179">
            <v>77.2689971923828</v>
          </cell>
          <cell r="AZ179">
            <v>77.6699981689453</v>
          </cell>
          <cell r="BA179">
            <v>78.0950012207031</v>
          </cell>
          <cell r="BB179">
            <v>78.4690017700195</v>
          </cell>
          <cell r="BC179">
            <v>78.870002746582</v>
          </cell>
          <cell r="BD179">
            <v>79.265998840332</v>
          </cell>
          <cell r="BE179">
            <v>75.9609985351563</v>
          </cell>
          <cell r="BF179">
            <v>74.6340026855469</v>
          </cell>
          <cell r="BG179">
            <v>73.1869964599609</v>
          </cell>
          <cell r="BH179">
            <v>73.1660003662109</v>
          </cell>
          <cell r="BI179">
            <v>73.161003112793</v>
          </cell>
          <cell r="BJ179">
            <v>73.1429977416992</v>
          </cell>
          <cell r="BK179">
            <v>73.1190032958984</v>
          </cell>
          <cell r="BL179">
            <v>73.0849990844727</v>
          </cell>
          <cell r="BM179">
            <v>72.338996887207</v>
          </cell>
          <cell r="BN179">
            <v>72.3860015869141</v>
          </cell>
        </row>
        <row r="180">
          <cell r="A180" t="str">
            <v>Nigeria</v>
          </cell>
          <cell r="B180" t="str">
            <v>NGA</v>
          </cell>
          <cell r="C180" t="str">
            <v>Employment to population ratio, 15+, total (%) (modeled ILO estimate)</v>
          </cell>
          <cell r="D180" t="str">
            <v>SL.EMP.TOTL.SP.ZS</v>
          </cell>
        </row>
        <row r="180">
          <cell r="AJ180">
            <v>58.1599998474121</v>
          </cell>
          <cell r="AK180">
            <v>58.1479988098145</v>
          </cell>
          <cell r="AL180">
            <v>58.0929985046387</v>
          </cell>
          <cell r="AM180">
            <v>58.0439987182617</v>
          </cell>
          <cell r="AN180">
            <v>57.9910011291504</v>
          </cell>
          <cell r="AO180">
            <v>57.9889984130859</v>
          </cell>
          <cell r="AP180">
            <v>57.9609985351563</v>
          </cell>
          <cell r="AQ180">
            <v>57.9280014038086</v>
          </cell>
          <cell r="AR180">
            <v>57.8880004882813</v>
          </cell>
          <cell r="AS180">
            <v>57.867000579834</v>
          </cell>
          <cell r="AT180">
            <v>57.8889999389648</v>
          </cell>
          <cell r="AU180">
            <v>57.9269981384277</v>
          </cell>
          <cell r="AV180">
            <v>57.9189987182617</v>
          </cell>
          <cell r="AW180">
            <v>57.9339981079102</v>
          </cell>
          <cell r="AX180">
            <v>57.9370002746582</v>
          </cell>
          <cell r="AY180">
            <v>57.984001159668</v>
          </cell>
          <cell r="AZ180">
            <v>58.0219993591309</v>
          </cell>
          <cell r="BA180">
            <v>58.0519981384277</v>
          </cell>
          <cell r="BB180">
            <v>58.0800018310547</v>
          </cell>
          <cell r="BC180">
            <v>58.101001739502</v>
          </cell>
          <cell r="BD180">
            <v>58.132999420166</v>
          </cell>
          <cell r="BE180">
            <v>55.6959991455078</v>
          </cell>
          <cell r="BF180">
            <v>53.2249984741211</v>
          </cell>
          <cell r="BG180">
            <v>52.6940002441406</v>
          </cell>
          <cell r="BH180">
            <v>52.7760009765625</v>
          </cell>
          <cell r="BI180">
            <v>51.2050018310547</v>
          </cell>
          <cell r="BJ180">
            <v>50.4189987182617</v>
          </cell>
          <cell r="BK180">
            <v>50.3289985656738</v>
          </cell>
          <cell r="BL180">
            <v>50.2350006103516</v>
          </cell>
          <cell r="BM180">
            <v>48.2519989013672</v>
          </cell>
          <cell r="BN180">
            <v>48.5349998474121</v>
          </cell>
        </row>
        <row r="181">
          <cell r="A181" t="str">
            <v>Nicaragua</v>
          </cell>
          <cell r="B181" t="str">
            <v>NIC</v>
          </cell>
          <cell r="C181" t="str">
            <v>Employment to population ratio, 15+, total (%) (modeled ILO estimate)</v>
          </cell>
          <cell r="D181" t="str">
            <v>SL.EMP.TOTL.SP.ZS</v>
          </cell>
        </row>
        <row r="181">
          <cell r="AJ181">
            <v>57.7150001525879</v>
          </cell>
          <cell r="AK181">
            <v>56.7480010986328</v>
          </cell>
          <cell r="AL181">
            <v>55.7519989013672</v>
          </cell>
          <cell r="AM181">
            <v>54.8160018920898</v>
          </cell>
          <cell r="AN181">
            <v>53.8540000915527</v>
          </cell>
          <cell r="AO181">
            <v>54.3289985656738</v>
          </cell>
          <cell r="AP181">
            <v>54.7379989624023</v>
          </cell>
          <cell r="AQ181">
            <v>55.1749992370605</v>
          </cell>
          <cell r="AR181">
            <v>55.515998840332</v>
          </cell>
          <cell r="AS181">
            <v>55.7569999694824</v>
          </cell>
          <cell r="AT181">
            <v>56.0229988098145</v>
          </cell>
          <cell r="AU181">
            <v>56.2680015563965</v>
          </cell>
          <cell r="AV181">
            <v>56.5750007629395</v>
          </cell>
          <cell r="AW181">
            <v>57.6279983520508</v>
          </cell>
          <cell r="AX181">
            <v>58.5950012207031</v>
          </cell>
          <cell r="AY181">
            <v>58.9580001831055</v>
          </cell>
          <cell r="AZ181">
            <v>59.5460014343262</v>
          </cell>
          <cell r="BA181">
            <v>59.0460014343262</v>
          </cell>
          <cell r="BB181">
            <v>58.125</v>
          </cell>
          <cell r="BC181">
            <v>58.6459999084473</v>
          </cell>
          <cell r="BD181">
            <v>59.810001373291</v>
          </cell>
          <cell r="BE181">
            <v>60.9519996643066</v>
          </cell>
          <cell r="BF181">
            <v>61.2239990234375</v>
          </cell>
          <cell r="BG181">
            <v>62.0330009460449</v>
          </cell>
          <cell r="BH181">
            <v>62.0400009155273</v>
          </cell>
          <cell r="BI181">
            <v>62.6769981384277</v>
          </cell>
          <cell r="BJ181">
            <v>63.1879997253418</v>
          </cell>
          <cell r="BK181">
            <v>61.7550010681152</v>
          </cell>
          <cell r="BL181">
            <v>61.560001373291</v>
          </cell>
          <cell r="BM181">
            <v>59.2939987182617</v>
          </cell>
          <cell r="BN181">
            <v>59.734001159668</v>
          </cell>
        </row>
        <row r="182">
          <cell r="A182" t="str">
            <v>Netherlands</v>
          </cell>
          <cell r="B182" t="str">
            <v>NLD</v>
          </cell>
          <cell r="C182" t="str">
            <v>Employment to population ratio, 15+, total (%) (modeled ILO estimate)</v>
          </cell>
          <cell r="D182" t="str">
            <v>SL.EMP.TOTL.SP.ZS</v>
          </cell>
        </row>
        <row r="182">
          <cell r="AJ182">
            <v>53.4720001220703</v>
          </cell>
          <cell r="AK182">
            <v>54.7939987182617</v>
          </cell>
          <cell r="AL182">
            <v>54.5019989013672</v>
          </cell>
          <cell r="AM182">
            <v>54.6730003356934</v>
          </cell>
          <cell r="AN182">
            <v>54.9609985351563</v>
          </cell>
          <cell r="AO182">
            <v>55.8769989013672</v>
          </cell>
          <cell r="AP182">
            <v>57.5820007324219</v>
          </cell>
          <cell r="AQ182">
            <v>58.9819984436035</v>
          </cell>
          <cell r="AR182">
            <v>60.2179985046387</v>
          </cell>
          <cell r="AS182">
            <v>61.7960014343262</v>
          </cell>
          <cell r="AT182">
            <v>62.8190002441406</v>
          </cell>
          <cell r="AU182">
            <v>63.226001739502</v>
          </cell>
          <cell r="AV182">
            <v>62.4249992370605</v>
          </cell>
          <cell r="AW182">
            <v>61.8819999694824</v>
          </cell>
          <cell r="AX182">
            <v>59.7070007324219</v>
          </cell>
          <cell r="AY182">
            <v>60.4010009765625</v>
          </cell>
          <cell r="AZ182">
            <v>61.8619995117188</v>
          </cell>
          <cell r="BA182">
            <v>62.9259986877441</v>
          </cell>
          <cell r="BB182">
            <v>62.5929985046387</v>
          </cell>
          <cell r="BC182">
            <v>61.6040000915527</v>
          </cell>
          <cell r="BD182">
            <v>61.326000213623</v>
          </cell>
          <cell r="BE182">
            <v>61.2169990539551</v>
          </cell>
          <cell r="BF182">
            <v>60.2480010986328</v>
          </cell>
          <cell r="BG182">
            <v>59.6119995117188</v>
          </cell>
          <cell r="BH182">
            <v>59.9570007324219</v>
          </cell>
          <cell r="BI182">
            <v>60.2379989624023</v>
          </cell>
          <cell r="BJ182">
            <v>60.9119987487793</v>
          </cell>
          <cell r="BK182">
            <v>61.818000793457</v>
          </cell>
          <cell r="BL182">
            <v>62.5900001525879</v>
          </cell>
          <cell r="BM182">
            <v>62.0839996337891</v>
          </cell>
          <cell r="BN182">
            <v>64.161003112793</v>
          </cell>
        </row>
        <row r="183">
          <cell r="A183" t="str">
            <v>Norway</v>
          </cell>
          <cell r="B183" t="str">
            <v>NOR</v>
          </cell>
          <cell r="C183" t="str">
            <v>Employment to population ratio, 15+, total (%) (modeled ILO estimate)</v>
          </cell>
          <cell r="D183" t="str">
            <v>SL.EMP.TOTL.SP.ZS</v>
          </cell>
        </row>
        <row r="183">
          <cell r="AJ183">
            <v>58.5130004882813</v>
          </cell>
          <cell r="AK183">
            <v>58.1290016174316</v>
          </cell>
          <cell r="AL183">
            <v>57.8849983215332</v>
          </cell>
          <cell r="AM183">
            <v>58.7299995422363</v>
          </cell>
          <cell r="AN183">
            <v>59.1370010375977</v>
          </cell>
          <cell r="AO183">
            <v>61.1539993286133</v>
          </cell>
          <cell r="AP183">
            <v>62.7999992370605</v>
          </cell>
          <cell r="AQ183">
            <v>64.3880004882813</v>
          </cell>
          <cell r="AR183">
            <v>64.4739990234375</v>
          </cell>
          <cell r="AS183">
            <v>64.6139984130859</v>
          </cell>
          <cell r="AT183">
            <v>64.3880004882813</v>
          </cell>
          <cell r="AU183">
            <v>64.3929977416992</v>
          </cell>
          <cell r="AV183">
            <v>63.0330009460449</v>
          </cell>
          <cell r="AW183">
            <v>62.9199981689453</v>
          </cell>
          <cell r="AX183">
            <v>62.5639991760254</v>
          </cell>
          <cell r="AY183">
            <v>63.4570007324219</v>
          </cell>
          <cell r="AZ183">
            <v>64.7470016479492</v>
          </cell>
          <cell r="BA183">
            <v>65.7009963989258</v>
          </cell>
          <cell r="BB183">
            <v>64.379997253418</v>
          </cell>
          <cell r="BC183">
            <v>63.3779983520508</v>
          </cell>
          <cell r="BD183">
            <v>63.1069984436035</v>
          </cell>
          <cell r="BE183">
            <v>63.2630004882813</v>
          </cell>
          <cell r="BF183">
            <v>62.7770004272461</v>
          </cell>
          <cell r="BG183">
            <v>62.6030006408691</v>
          </cell>
          <cell r="BH183">
            <v>62.1860008239746</v>
          </cell>
          <cell r="BI183">
            <v>61.5</v>
          </cell>
          <cell r="BJ183">
            <v>61.0789985656738</v>
          </cell>
          <cell r="BK183">
            <v>61.6829986572266</v>
          </cell>
          <cell r="BL183">
            <v>61.8120002746582</v>
          </cell>
          <cell r="BM183">
            <v>61.0089988708496</v>
          </cell>
          <cell r="BN183">
            <v>62.8699989318848</v>
          </cell>
        </row>
        <row r="184">
          <cell r="A184" t="str">
            <v>Nepal</v>
          </cell>
          <cell r="B184" t="str">
            <v>NPL</v>
          </cell>
          <cell r="C184" t="str">
            <v>Employment to population ratio, 15+, total (%) (modeled ILO estimate)</v>
          </cell>
          <cell r="D184" t="str">
            <v>SL.EMP.TOTL.SP.ZS</v>
          </cell>
        </row>
        <row r="184">
          <cell r="AJ184">
            <v>84.3359985351563</v>
          </cell>
          <cell r="AK184">
            <v>84.3960037231445</v>
          </cell>
          <cell r="AL184">
            <v>84.4069976806641</v>
          </cell>
          <cell r="AM184">
            <v>84.2850036621094</v>
          </cell>
          <cell r="AN184">
            <v>84.4420013427734</v>
          </cell>
          <cell r="AO184">
            <v>84.3399963378906</v>
          </cell>
          <cell r="AP184">
            <v>84.306999206543</v>
          </cell>
          <cell r="AQ184">
            <v>84.3320007324219</v>
          </cell>
          <cell r="AR184">
            <v>84.2620010375977</v>
          </cell>
          <cell r="AS184">
            <v>83.9990005493164</v>
          </cell>
          <cell r="AT184">
            <v>83.8290023803711</v>
          </cell>
          <cell r="AU184">
            <v>83.734001159668</v>
          </cell>
          <cell r="AV184">
            <v>83.4199981689453</v>
          </cell>
          <cell r="AW184">
            <v>83.1790008544922</v>
          </cell>
          <cell r="AX184">
            <v>82.9800033569336</v>
          </cell>
          <cell r="AY184">
            <v>82.7509994506836</v>
          </cell>
          <cell r="AZ184">
            <v>82.5139999389648</v>
          </cell>
          <cell r="BA184">
            <v>82.2220001220703</v>
          </cell>
          <cell r="BB184">
            <v>81.9599990844727</v>
          </cell>
          <cell r="BC184">
            <v>81.6660003662109</v>
          </cell>
          <cell r="BD184">
            <v>81.4550018310547</v>
          </cell>
          <cell r="BE184">
            <v>81.2129974365234</v>
          </cell>
          <cell r="BF184">
            <v>81.0670013427734</v>
          </cell>
          <cell r="BG184">
            <v>80.7809982299805</v>
          </cell>
          <cell r="BH184">
            <v>80.6790008544922</v>
          </cell>
          <cell r="BI184">
            <v>80.9380035400391</v>
          </cell>
          <cell r="BJ184">
            <v>80.5970001220703</v>
          </cell>
          <cell r="BK184">
            <v>80.7089996337891</v>
          </cell>
          <cell r="BL184">
            <v>80.7770004272461</v>
          </cell>
          <cell r="BM184">
            <v>73.7020034790039</v>
          </cell>
          <cell r="BN184">
            <v>75.5920028686523</v>
          </cell>
        </row>
        <row r="185">
          <cell r="A185" t="str">
            <v>Nauru</v>
          </cell>
          <cell r="B185" t="str">
            <v>NRU</v>
          </cell>
          <cell r="C185" t="str">
            <v>Employment to population ratio, 15+, total (%) (modeled ILO estimate)</v>
          </cell>
          <cell r="D185" t="str">
            <v>SL.EMP.TOTL.SP.ZS</v>
          </cell>
        </row>
        <row r="186">
          <cell r="A186" t="str">
            <v>New Zealand</v>
          </cell>
          <cell r="B186" t="str">
            <v>NZL</v>
          </cell>
          <cell r="C186" t="str">
            <v>Employment to population ratio, 15+, total (%) (modeled ILO estimate)</v>
          </cell>
          <cell r="D186" t="str">
            <v>SL.EMP.TOTL.SP.ZS</v>
          </cell>
        </row>
        <row r="186">
          <cell r="AJ186">
            <v>57.0400009155273</v>
          </cell>
          <cell r="AK186">
            <v>56.5909996032715</v>
          </cell>
          <cell r="AL186">
            <v>57.0880012512207</v>
          </cell>
          <cell r="AM186">
            <v>58.7569999694824</v>
          </cell>
          <cell r="AN186">
            <v>60.5480003356934</v>
          </cell>
          <cell r="AO186">
            <v>61.4640007019043</v>
          </cell>
          <cell r="AP186">
            <v>60.9690017700195</v>
          </cell>
          <cell r="AQ186">
            <v>60.0099983215332</v>
          </cell>
          <cell r="AR186">
            <v>60.5390014648438</v>
          </cell>
          <cell r="AS186">
            <v>61.2309989929199</v>
          </cell>
          <cell r="AT186">
            <v>62.2179985046387</v>
          </cell>
          <cell r="AU186">
            <v>62.9980010986328</v>
          </cell>
          <cell r="AV186">
            <v>63.1510009765625</v>
          </cell>
          <cell r="AW186">
            <v>64.2170028686523</v>
          </cell>
          <cell r="AX186">
            <v>65.0920028686523</v>
          </cell>
          <cell r="AY186">
            <v>65.5479965209961</v>
          </cell>
          <cell r="AZ186">
            <v>65.8679962158203</v>
          </cell>
          <cell r="BA186">
            <v>65.4229965209961</v>
          </cell>
          <cell r="BB186">
            <v>63.7449989318848</v>
          </cell>
          <cell r="BC186">
            <v>63.193000793457</v>
          </cell>
          <cell r="BD186">
            <v>63.4749984741211</v>
          </cell>
          <cell r="BE186">
            <v>62.9059982299805</v>
          </cell>
          <cell r="BF186">
            <v>63.8030014038086</v>
          </cell>
          <cell r="BG186">
            <v>64.9599990844727</v>
          </cell>
          <cell r="BH186">
            <v>65.0589981079102</v>
          </cell>
          <cell r="BI186">
            <v>66.3669967651367</v>
          </cell>
          <cell r="BJ186">
            <v>67.5490036010742</v>
          </cell>
          <cell r="BK186">
            <v>67.8300018310547</v>
          </cell>
          <cell r="BL186">
            <v>67.6500015258789</v>
          </cell>
          <cell r="BM186">
            <v>67.0260009765625</v>
          </cell>
          <cell r="BN186">
            <v>67.1709976196289</v>
          </cell>
        </row>
        <row r="187">
          <cell r="A187" t="str">
            <v>OECD members</v>
          </cell>
          <cell r="B187" t="str">
            <v>OED</v>
          </cell>
          <cell r="C187" t="str">
            <v>Employment to population ratio, 15+, total (%) (modeled ILO estimate)</v>
          </cell>
          <cell r="D187" t="str">
            <v>SL.EMP.TOTL.SP.ZS</v>
          </cell>
        </row>
        <row r="187">
          <cell r="AJ187">
            <v>56.4570732018188</v>
          </cell>
          <cell r="AK187">
            <v>56.1104827860964</v>
          </cell>
          <cell r="AL187">
            <v>55.534228263236</v>
          </cell>
          <cell r="AM187">
            <v>55.6039528283342</v>
          </cell>
          <cell r="AN187">
            <v>55.6555793597388</v>
          </cell>
          <cell r="AO187">
            <v>55.7203685272701</v>
          </cell>
          <cell r="AP187">
            <v>56.0430943306308</v>
          </cell>
          <cell r="AQ187">
            <v>56.0404678168386</v>
          </cell>
          <cell r="AR187">
            <v>56.03495239795</v>
          </cell>
          <cell r="AS187">
            <v>56.1804503505604</v>
          </cell>
          <cell r="AT187">
            <v>56.0738325087529</v>
          </cell>
          <cell r="AU187">
            <v>55.687883371092</v>
          </cell>
          <cell r="AV187">
            <v>55.5673454444153</v>
          </cell>
          <cell r="AW187">
            <v>55.4685668139531</v>
          </cell>
          <cell r="AX187">
            <v>55.8840093762888</v>
          </cell>
          <cell r="AY187">
            <v>56.335418682377</v>
          </cell>
          <cell r="AZ187">
            <v>56.6050576970737</v>
          </cell>
          <cell r="BA187">
            <v>56.5101465561611</v>
          </cell>
          <cell r="BB187">
            <v>55.1210330404255</v>
          </cell>
          <cell r="BC187">
            <v>54.8845794084205</v>
          </cell>
          <cell r="BD187">
            <v>55.0766847068775</v>
          </cell>
          <cell r="BE187">
            <v>55.1606562397813</v>
          </cell>
          <cell r="BF187">
            <v>55.1718385785744</v>
          </cell>
          <cell r="BG187">
            <v>55.419763078021</v>
          </cell>
          <cell r="BH187">
            <v>55.7737033945052</v>
          </cell>
          <cell r="BI187">
            <v>56.1834207465997</v>
          </cell>
          <cell r="BJ187">
            <v>56.6323661058324</v>
          </cell>
          <cell r="BK187">
            <v>57.050067957735</v>
          </cell>
          <cell r="BL187">
            <v>57.26747494206</v>
          </cell>
          <cell r="BM187">
            <v>54.8459343901079</v>
          </cell>
          <cell r="BN187">
            <v>55.8151690682053</v>
          </cell>
        </row>
        <row r="188">
          <cell r="A188" t="str">
            <v>Oman</v>
          </cell>
          <cell r="B188" t="str">
            <v>OMN</v>
          </cell>
          <cell r="C188" t="str">
            <v>Employment to population ratio, 15+, total (%) (modeled ILO estimate)</v>
          </cell>
          <cell r="D188" t="str">
            <v>SL.EMP.TOTL.SP.ZS</v>
          </cell>
        </row>
        <row r="188">
          <cell r="AJ188">
            <v>52.8759994506836</v>
          </cell>
          <cell r="AK188">
            <v>52.8240013122559</v>
          </cell>
          <cell r="AL188">
            <v>52.8489990234375</v>
          </cell>
          <cell r="AM188">
            <v>52.9529991149902</v>
          </cell>
          <cell r="AN188">
            <v>52.9770011901855</v>
          </cell>
          <cell r="AO188">
            <v>52.9249992370605</v>
          </cell>
          <cell r="AP188">
            <v>52.7290000915527</v>
          </cell>
          <cell r="AQ188">
            <v>52.6290016174316</v>
          </cell>
          <cell r="AR188">
            <v>52.681999206543</v>
          </cell>
          <cell r="AS188">
            <v>52.5410003662109</v>
          </cell>
          <cell r="AT188">
            <v>52.4360008239746</v>
          </cell>
          <cell r="AU188">
            <v>52.6380004882813</v>
          </cell>
          <cell r="AV188">
            <v>52.9889984130859</v>
          </cell>
          <cell r="AW188">
            <v>54.2319984436035</v>
          </cell>
          <cell r="AX188">
            <v>55.443000793457</v>
          </cell>
          <cell r="AY188">
            <v>56.6590003967285</v>
          </cell>
          <cell r="AZ188">
            <v>57.8320007324219</v>
          </cell>
          <cell r="BA188">
            <v>59.0309982299805</v>
          </cell>
          <cell r="BB188">
            <v>60.2490005493164</v>
          </cell>
          <cell r="BC188">
            <v>61.4360008239746</v>
          </cell>
          <cell r="BD188">
            <v>62.6500015258789</v>
          </cell>
          <cell r="BE188">
            <v>63.8889999389648</v>
          </cell>
          <cell r="BF188">
            <v>65.0319976806641</v>
          </cell>
          <cell r="BG188">
            <v>66.1620025634766</v>
          </cell>
          <cell r="BH188">
            <v>67.3280029296875</v>
          </cell>
          <cell r="BI188">
            <v>68.4560012817383</v>
          </cell>
          <cell r="BJ188">
            <v>69.1709976196289</v>
          </cell>
          <cell r="BK188">
            <v>69.7919998168945</v>
          </cell>
          <cell r="BL188">
            <v>69.8870010375977</v>
          </cell>
          <cell r="BM188">
            <v>65.0189971923828</v>
          </cell>
          <cell r="BN188">
            <v>66.1019973754883</v>
          </cell>
        </row>
        <row r="189">
          <cell r="A189" t="str">
            <v>Other small states</v>
          </cell>
          <cell r="B189" t="str">
            <v>OSS</v>
          </cell>
          <cell r="C189" t="str">
            <v>Employment to population ratio, 15+, total (%) (modeled ILO estimate)</v>
          </cell>
          <cell r="D189" t="str">
            <v>SL.EMP.TOTL.SP.ZS</v>
          </cell>
        </row>
        <row r="189">
          <cell r="AJ189">
            <v>54.4514090199364</v>
          </cell>
          <cell r="AK189">
            <v>53.7789417272075</v>
          </cell>
          <cell r="AL189">
            <v>53.0686550859077</v>
          </cell>
          <cell r="AM189">
            <v>52.7241050999103</v>
          </cell>
          <cell r="AN189">
            <v>52.2444631469313</v>
          </cell>
          <cell r="AO189">
            <v>51.8517556093367</v>
          </cell>
          <cell r="AP189">
            <v>51.4647992131779</v>
          </cell>
          <cell r="AQ189">
            <v>51.4672928061569</v>
          </cell>
          <cell r="AR189">
            <v>51.446448477184</v>
          </cell>
          <cell r="AS189">
            <v>51.5880276464375</v>
          </cell>
          <cell r="AT189">
            <v>51.5382987894855</v>
          </cell>
          <cell r="AU189">
            <v>51.5824693176042</v>
          </cell>
          <cell r="AV189">
            <v>51.6975418752527</v>
          </cell>
          <cell r="AW189">
            <v>51.9791673236964</v>
          </cell>
          <cell r="AX189">
            <v>52.4050301495999</v>
          </cell>
          <cell r="AY189">
            <v>53.2139957683102</v>
          </cell>
          <cell r="AZ189">
            <v>53.9536577757484</v>
          </cell>
          <cell r="BA189">
            <v>54.617326659521</v>
          </cell>
          <cell r="BB189">
            <v>54.6320921082767</v>
          </cell>
          <cell r="BC189">
            <v>54.6495041472832</v>
          </cell>
          <cell r="BD189">
            <v>55.0180796567446</v>
          </cell>
          <cell r="BE189">
            <v>55.3100717896817</v>
          </cell>
          <cell r="BF189">
            <v>55.6678705756311</v>
          </cell>
          <cell r="BG189">
            <v>55.8844438630335</v>
          </cell>
          <cell r="BH189">
            <v>56.0444050985492</v>
          </cell>
          <cell r="BI189">
            <v>56.0627844077897</v>
          </cell>
          <cell r="BJ189">
            <v>56.3138255929241</v>
          </cell>
          <cell r="BK189">
            <v>56.5472618280684</v>
          </cell>
          <cell r="BL189">
            <v>56.7407070111039</v>
          </cell>
          <cell r="BM189">
            <v>54.9566500133562</v>
          </cell>
          <cell r="BN189">
            <v>55.0709089511869</v>
          </cell>
        </row>
        <row r="190">
          <cell r="A190" t="str">
            <v>Pakistan</v>
          </cell>
          <cell r="B190" t="str">
            <v>PAK</v>
          </cell>
          <cell r="C190" t="str">
            <v>Employment to population ratio, 15+, total (%) (modeled ILO estimate)</v>
          </cell>
          <cell r="D190" t="str">
            <v>SL.EMP.TOTL.SP.ZS</v>
          </cell>
        </row>
        <row r="190">
          <cell r="AJ190">
            <v>49.3740005493164</v>
          </cell>
          <cell r="AK190">
            <v>49.3530006408691</v>
          </cell>
          <cell r="AL190">
            <v>48.9230003356934</v>
          </cell>
          <cell r="AM190">
            <v>48.8610000610352</v>
          </cell>
          <cell r="AN190">
            <v>48.068000793457</v>
          </cell>
          <cell r="AO190">
            <v>48.9440002441406</v>
          </cell>
          <cell r="AP190">
            <v>49.8479995727539</v>
          </cell>
          <cell r="AQ190">
            <v>49.6699981689453</v>
          </cell>
          <cell r="AR190">
            <v>49.8919982910156</v>
          </cell>
          <cell r="AS190">
            <v>50.1180000305176</v>
          </cell>
          <cell r="AT190">
            <v>50.1450004577637</v>
          </cell>
          <cell r="AU190">
            <v>50.173999786377</v>
          </cell>
          <cell r="AV190">
            <v>50.2919998168945</v>
          </cell>
          <cell r="AW190">
            <v>50.4189987182617</v>
          </cell>
          <cell r="AX190">
            <v>50.0810012817383</v>
          </cell>
          <cell r="AY190">
            <v>49.7400016784668</v>
          </cell>
          <cell r="AZ190">
            <v>49.8499984741211</v>
          </cell>
          <cell r="BA190">
            <v>49.8699989318848</v>
          </cell>
          <cell r="BB190">
            <v>50.2669982910156</v>
          </cell>
          <cell r="BC190">
            <v>50.6689987182617</v>
          </cell>
          <cell r="BD190">
            <v>50.3639984130859</v>
          </cell>
          <cell r="BE190">
            <v>50.1660003662109</v>
          </cell>
          <cell r="BF190">
            <v>49.931999206543</v>
          </cell>
          <cell r="BG190">
            <v>50.0670013427734</v>
          </cell>
          <cell r="BH190">
            <v>50.1730003356934</v>
          </cell>
          <cell r="BI190">
            <v>49.7309989929199</v>
          </cell>
          <cell r="BJ190">
            <v>49.326000213623</v>
          </cell>
          <cell r="BK190">
            <v>48.9099998474121</v>
          </cell>
          <cell r="BL190">
            <v>49.1450004577637</v>
          </cell>
          <cell r="BM190">
            <v>47.7290000915527</v>
          </cell>
          <cell r="BN190">
            <v>47.9370002746582</v>
          </cell>
        </row>
        <row r="191">
          <cell r="A191" t="str">
            <v>Panama</v>
          </cell>
          <cell r="B191" t="str">
            <v>PAN</v>
          </cell>
          <cell r="C191" t="str">
            <v>Employment to population ratio, 15+, total (%) (modeled ILO estimate)</v>
          </cell>
          <cell r="D191" t="str">
            <v>SL.EMP.TOTL.SP.ZS</v>
          </cell>
        </row>
        <row r="191">
          <cell r="AJ191">
            <v>55.2120018005371</v>
          </cell>
          <cell r="AK191">
            <v>56.6520004272461</v>
          </cell>
          <cell r="AL191">
            <v>58.0670013427734</v>
          </cell>
          <cell r="AM191">
            <v>58.3479995727539</v>
          </cell>
          <cell r="AN191">
            <v>59.3979988098145</v>
          </cell>
          <cell r="AO191">
            <v>59.2809982299805</v>
          </cell>
          <cell r="AP191">
            <v>59.1650009155273</v>
          </cell>
          <cell r="AQ191">
            <v>59.0470008850098</v>
          </cell>
          <cell r="AR191">
            <v>58.9020004272461</v>
          </cell>
          <cell r="AS191">
            <v>59.3650016784668</v>
          </cell>
          <cell r="AT191">
            <v>59.8219985961914</v>
          </cell>
          <cell r="AU191">
            <v>60.2980003356934</v>
          </cell>
          <cell r="AV191">
            <v>60.390998840332</v>
          </cell>
          <cell r="AW191">
            <v>60.7599983215332</v>
          </cell>
          <cell r="AX191">
            <v>60.8950004577637</v>
          </cell>
          <cell r="AY191">
            <v>60.0050010681152</v>
          </cell>
          <cell r="AZ191">
            <v>59.8790016174316</v>
          </cell>
          <cell r="BA191">
            <v>61.2960014343262</v>
          </cell>
          <cell r="BB191">
            <v>61.6790008544922</v>
          </cell>
          <cell r="BC191">
            <v>59.3849983215332</v>
          </cell>
          <cell r="BD191">
            <v>59.0410003662109</v>
          </cell>
          <cell r="BE191">
            <v>60.7919998168945</v>
          </cell>
          <cell r="BF191">
            <v>61.492000579834</v>
          </cell>
          <cell r="BG191">
            <v>60.9440002441406</v>
          </cell>
          <cell r="BH191">
            <v>60.9109992980957</v>
          </cell>
          <cell r="BI191">
            <v>60.8860015869141</v>
          </cell>
          <cell r="BJ191">
            <v>60.0880012512207</v>
          </cell>
          <cell r="BK191">
            <v>61.4990005493164</v>
          </cell>
          <cell r="BL191">
            <v>62.4230003356934</v>
          </cell>
          <cell r="BM191">
            <v>50.4700012207031</v>
          </cell>
          <cell r="BN191">
            <v>53.984001159668</v>
          </cell>
        </row>
        <row r="192">
          <cell r="A192" t="str">
            <v>Peru</v>
          </cell>
          <cell r="B192" t="str">
            <v>PER</v>
          </cell>
          <cell r="C192" t="str">
            <v>Employment to population ratio, 15+, total (%) (modeled ILO estimate)</v>
          </cell>
          <cell r="D192" t="str">
            <v>SL.EMP.TOTL.SP.ZS</v>
          </cell>
        </row>
        <row r="192">
          <cell r="AJ192">
            <v>56.4109992980957</v>
          </cell>
          <cell r="AK192">
            <v>56.1189994812012</v>
          </cell>
          <cell r="AL192">
            <v>57.1500015258789</v>
          </cell>
          <cell r="AM192">
            <v>58.1980018615723</v>
          </cell>
          <cell r="AN192">
            <v>60.101001739502</v>
          </cell>
          <cell r="AO192">
            <v>61.2820014953613</v>
          </cell>
          <cell r="AP192">
            <v>62.6720008850098</v>
          </cell>
          <cell r="AQ192">
            <v>63.5429992675781</v>
          </cell>
          <cell r="AR192">
            <v>64.8209991455078</v>
          </cell>
          <cell r="AS192">
            <v>62.568000793457</v>
          </cell>
          <cell r="AT192">
            <v>65.3330001831055</v>
          </cell>
          <cell r="AU192">
            <v>67.1559982299805</v>
          </cell>
          <cell r="AV192">
            <v>69.2910003662109</v>
          </cell>
          <cell r="AW192">
            <v>70.4729995727539</v>
          </cell>
          <cell r="AX192">
            <v>71.8539962768555</v>
          </cell>
          <cell r="AY192">
            <v>73.7429962158203</v>
          </cell>
          <cell r="AZ192">
            <v>75.5009994506836</v>
          </cell>
          <cell r="BA192">
            <v>75.5970001220703</v>
          </cell>
          <cell r="BB192">
            <v>75.8850021362305</v>
          </cell>
          <cell r="BC192">
            <v>76.8949966430664</v>
          </cell>
          <cell r="BD192">
            <v>76.5210037231445</v>
          </cell>
          <cell r="BE192">
            <v>75.9179992675781</v>
          </cell>
          <cell r="BF192">
            <v>75.0800018310547</v>
          </cell>
          <cell r="BG192">
            <v>74.5859985351563</v>
          </cell>
          <cell r="BH192">
            <v>73.4179992675781</v>
          </cell>
          <cell r="BI192">
            <v>73.9570007324219</v>
          </cell>
          <cell r="BJ192">
            <v>74.1589965820313</v>
          </cell>
          <cell r="BK192">
            <v>74.4860000610352</v>
          </cell>
          <cell r="BL192">
            <v>74.745002746582</v>
          </cell>
          <cell r="BM192">
            <v>60.564998626709</v>
          </cell>
          <cell r="BN192">
            <v>70.3140029907227</v>
          </cell>
        </row>
        <row r="193">
          <cell r="A193" t="str">
            <v>Philippines</v>
          </cell>
          <cell r="B193" t="str">
            <v>PHL</v>
          </cell>
          <cell r="C193" t="str">
            <v>Employment to population ratio, 15+, total (%) (modeled ILO estimate)</v>
          </cell>
          <cell r="D193" t="str">
            <v>SL.EMP.TOTL.SP.ZS</v>
          </cell>
        </row>
        <row r="193">
          <cell r="AJ193">
            <v>59.2210006713867</v>
          </cell>
          <cell r="AK193">
            <v>59.2980003356934</v>
          </cell>
          <cell r="AL193">
            <v>59.3400001525879</v>
          </cell>
          <cell r="AM193">
            <v>59.326000213623</v>
          </cell>
          <cell r="AN193">
            <v>59.2630004882813</v>
          </cell>
          <cell r="AO193">
            <v>59.1839981079102</v>
          </cell>
          <cell r="AP193">
            <v>59.0880012512207</v>
          </cell>
          <cell r="AQ193">
            <v>59.0540008544922</v>
          </cell>
          <cell r="AR193">
            <v>59.0999984741211</v>
          </cell>
          <cell r="AS193">
            <v>59.060001373291</v>
          </cell>
          <cell r="AT193">
            <v>59.0060005187988</v>
          </cell>
          <cell r="AU193">
            <v>59.0069999694824</v>
          </cell>
          <cell r="AV193">
            <v>58.9819984436035</v>
          </cell>
          <cell r="AW193">
            <v>59.3359985351563</v>
          </cell>
          <cell r="AX193">
            <v>59.25</v>
          </cell>
          <cell r="AY193">
            <v>58.931999206543</v>
          </cell>
          <cell r="AZ193">
            <v>59.1590003967285</v>
          </cell>
          <cell r="BA193">
            <v>58.7980003356934</v>
          </cell>
          <cell r="BB193">
            <v>59.068000793457</v>
          </cell>
          <cell r="BC193">
            <v>59.2120018005371</v>
          </cell>
          <cell r="BD193">
            <v>59.9959983825684</v>
          </cell>
          <cell r="BE193">
            <v>59.5690002441406</v>
          </cell>
          <cell r="BF193">
            <v>59.298999786377</v>
          </cell>
          <cell r="BG193">
            <v>59.931999206543</v>
          </cell>
          <cell r="BH193">
            <v>59.5250015258789</v>
          </cell>
          <cell r="BI193">
            <v>59.9269981384277</v>
          </cell>
          <cell r="BJ193">
            <v>57.6319999694824</v>
          </cell>
          <cell r="BK193">
            <v>57.5999984741211</v>
          </cell>
          <cell r="BL193">
            <v>58.109001159668</v>
          </cell>
          <cell r="BM193">
            <v>53.3699989318848</v>
          </cell>
          <cell r="BN193">
            <v>54.6609992980957</v>
          </cell>
        </row>
        <row r="194">
          <cell r="A194" t="str">
            <v>Palau</v>
          </cell>
          <cell r="B194" t="str">
            <v>PLW</v>
          </cell>
          <cell r="C194" t="str">
            <v>Employment to population ratio, 15+, total (%) (modeled ILO estimate)</v>
          </cell>
          <cell r="D194" t="str">
            <v>SL.EMP.TOTL.SP.ZS</v>
          </cell>
        </row>
        <row r="195">
          <cell r="A195" t="str">
            <v>Papua New Guinea</v>
          </cell>
          <cell r="B195" t="str">
            <v>PNG</v>
          </cell>
          <cell r="C195" t="str">
            <v>Employment to population ratio, 15+, total (%) (modeled ILO estimate)</v>
          </cell>
          <cell r="D195" t="str">
            <v>SL.EMP.TOTL.SP.ZS</v>
          </cell>
        </row>
        <row r="195">
          <cell r="AJ195">
            <v>70.995002746582</v>
          </cell>
          <cell r="AK195">
            <v>70.6330032348633</v>
          </cell>
          <cell r="AL195">
            <v>70.1340026855469</v>
          </cell>
          <cell r="AM195">
            <v>69.8509979248047</v>
          </cell>
          <cell r="AN195">
            <v>69.9280014038086</v>
          </cell>
          <cell r="AO195">
            <v>69.875</v>
          </cell>
          <cell r="AP195">
            <v>69.9459991455078</v>
          </cell>
          <cell r="AQ195">
            <v>70.1669998168945</v>
          </cell>
          <cell r="AR195">
            <v>70.2490005493164</v>
          </cell>
          <cell r="AS195">
            <v>70.3539962768555</v>
          </cell>
          <cell r="AT195">
            <v>68.3860015869141</v>
          </cell>
          <cell r="AU195">
            <v>66.2939987182617</v>
          </cell>
          <cell r="AV195">
            <v>64.1449966430664</v>
          </cell>
          <cell r="AW195">
            <v>61.8959999084473</v>
          </cell>
          <cell r="AX195">
            <v>59.6100006103516</v>
          </cell>
          <cell r="AY195">
            <v>57.2169990539551</v>
          </cell>
          <cell r="AZ195">
            <v>54.8079986572266</v>
          </cell>
          <cell r="BA195">
            <v>52.2690010070801</v>
          </cell>
          <cell r="BB195">
            <v>49.8450012207031</v>
          </cell>
          <cell r="BC195">
            <v>47.3730010986328</v>
          </cell>
          <cell r="BD195">
            <v>47.0999984741211</v>
          </cell>
          <cell r="BE195">
            <v>47.076000213623</v>
          </cell>
          <cell r="BF195">
            <v>47.0330009460449</v>
          </cell>
          <cell r="BG195">
            <v>46.8520011901855</v>
          </cell>
          <cell r="BH195">
            <v>46.6310005187988</v>
          </cell>
          <cell r="BI195">
            <v>46.5789985656738</v>
          </cell>
          <cell r="BJ195">
            <v>46.5309982299805</v>
          </cell>
          <cell r="BK195">
            <v>46.5709991455078</v>
          </cell>
          <cell r="BL195">
            <v>46.5400009155273</v>
          </cell>
          <cell r="BM195">
            <v>46.0289993286133</v>
          </cell>
          <cell r="BN195">
            <v>45.9119987487793</v>
          </cell>
        </row>
        <row r="196">
          <cell r="A196" t="str">
            <v>Poland</v>
          </cell>
          <cell r="B196" t="str">
            <v>POL</v>
          </cell>
          <cell r="C196" t="str">
            <v>Employment to population ratio, 15+, total (%) (modeled ILO estimate)</v>
          </cell>
          <cell r="D196" t="str">
            <v>SL.EMP.TOTL.SP.ZS</v>
          </cell>
        </row>
        <row r="196">
          <cell r="AJ196">
            <v>53.3779983520508</v>
          </cell>
          <cell r="AK196">
            <v>52.8810005187988</v>
          </cell>
          <cell r="AL196">
            <v>51.9220008850098</v>
          </cell>
          <cell r="AM196">
            <v>50.8380012512207</v>
          </cell>
          <cell r="AN196">
            <v>50.5369987487793</v>
          </cell>
          <cell r="AO196">
            <v>50.5579986572266</v>
          </cell>
          <cell r="AP196">
            <v>51.1889991760254</v>
          </cell>
          <cell r="AQ196">
            <v>51.4059982299805</v>
          </cell>
          <cell r="AR196">
            <v>49.5740013122559</v>
          </cell>
          <cell r="AS196">
            <v>47.5439987182617</v>
          </cell>
          <cell r="AT196">
            <v>46.4070014953613</v>
          </cell>
          <cell r="AU196">
            <v>44.5970001220703</v>
          </cell>
          <cell r="AV196">
            <v>44.0480003356934</v>
          </cell>
          <cell r="AW196">
            <v>44.0019989013672</v>
          </cell>
          <cell r="AX196">
            <v>45.1549987792969</v>
          </cell>
          <cell r="AY196">
            <v>46.5260009765625</v>
          </cell>
          <cell r="AZ196">
            <v>48.5540008544922</v>
          </cell>
          <cell r="BA196">
            <v>50.3600006103516</v>
          </cell>
          <cell r="BB196">
            <v>50.4329986572266</v>
          </cell>
          <cell r="BC196">
            <v>49.9869995117188</v>
          </cell>
          <cell r="BD196">
            <v>50.201000213623</v>
          </cell>
          <cell r="BE196">
            <v>50.2330017089844</v>
          </cell>
          <cell r="BF196">
            <v>50.1609992980957</v>
          </cell>
          <cell r="BG196">
            <v>51.193000793457</v>
          </cell>
          <cell r="BH196">
            <v>51.9480018615723</v>
          </cell>
          <cell r="BI196">
            <v>52.7569999694824</v>
          </cell>
          <cell r="BJ196">
            <v>53.6800003051758</v>
          </cell>
          <cell r="BK196">
            <v>54.1710014343262</v>
          </cell>
          <cell r="BL196">
            <v>54.3569984436035</v>
          </cell>
          <cell r="BM196">
            <v>54.318000793457</v>
          </cell>
          <cell r="BN196">
            <v>55.0890007019043</v>
          </cell>
        </row>
        <row r="197">
          <cell r="A197" t="str">
            <v>Pre-demographic dividend</v>
          </cell>
          <cell r="B197" t="str">
            <v>PRE</v>
          </cell>
          <cell r="C197" t="str">
            <v>Employment to population ratio, 15+, total (%) (modeled ILO estimate)</v>
          </cell>
          <cell r="D197" t="str">
            <v>SL.EMP.TOTL.SP.ZS</v>
          </cell>
        </row>
        <row r="197">
          <cell r="AJ197">
            <v>64.0887448645764</v>
          </cell>
          <cell r="AK197">
            <v>64.0236663588351</v>
          </cell>
          <cell r="AL197">
            <v>63.9711423635234</v>
          </cell>
          <cell r="AM197">
            <v>63.9335169177114</v>
          </cell>
          <cell r="AN197">
            <v>63.9057924650819</v>
          </cell>
          <cell r="AO197">
            <v>63.8996189204042</v>
          </cell>
          <cell r="AP197">
            <v>63.8751297126645</v>
          </cell>
          <cell r="AQ197">
            <v>63.8527338485938</v>
          </cell>
          <cell r="AR197">
            <v>63.7810038498935</v>
          </cell>
          <cell r="AS197">
            <v>63.715542469701</v>
          </cell>
          <cell r="AT197">
            <v>63.6845032947671</v>
          </cell>
          <cell r="AU197">
            <v>63.6533051856872</v>
          </cell>
          <cell r="AV197">
            <v>63.6255084045159</v>
          </cell>
          <cell r="AW197">
            <v>63.6366558976875</v>
          </cell>
          <cell r="AX197">
            <v>63.6180139288873</v>
          </cell>
          <cell r="AY197">
            <v>63.5316911082491</v>
          </cell>
          <cell r="AZ197">
            <v>63.4145730403125</v>
          </cell>
          <cell r="BA197">
            <v>63.2413633199339</v>
          </cell>
          <cell r="BB197">
            <v>63.0091868712862</v>
          </cell>
          <cell r="BC197">
            <v>62.507053694104</v>
          </cell>
          <cell r="BD197">
            <v>62.3578611418292</v>
          </cell>
          <cell r="BE197">
            <v>61.625463023206</v>
          </cell>
          <cell r="BF197">
            <v>61.0531503364803</v>
          </cell>
          <cell r="BG197">
            <v>60.8269523123495</v>
          </cell>
          <cell r="BH197">
            <v>60.7497591092832</v>
          </cell>
          <cell r="BI197">
            <v>60.3913640494185</v>
          </cell>
          <cell r="BJ197">
            <v>60.0328065744961</v>
          </cell>
          <cell r="BK197">
            <v>59.9627388779337</v>
          </cell>
          <cell r="BL197">
            <v>59.8816719663864</v>
          </cell>
          <cell r="BM197">
            <v>58.0988207108851</v>
          </cell>
          <cell r="BN197">
            <v>58.2879861818481</v>
          </cell>
        </row>
        <row r="198">
          <cell r="A198" t="str">
            <v>Puerto Rico</v>
          </cell>
          <cell r="B198" t="str">
            <v>PRI</v>
          </cell>
          <cell r="C198" t="str">
            <v>Employment to population ratio, 15+, total (%) (modeled ILO estimate)</v>
          </cell>
          <cell r="D198" t="str">
            <v>SL.EMP.TOTL.SP.ZS</v>
          </cell>
        </row>
        <row r="198">
          <cell r="AJ198">
            <v>38.0419998168945</v>
          </cell>
          <cell r="AK198">
            <v>37.7729988098145</v>
          </cell>
          <cell r="AL198">
            <v>39.1380004882813</v>
          </cell>
          <cell r="AM198">
            <v>39.7439994812012</v>
          </cell>
          <cell r="AN198">
            <v>39.5709991455078</v>
          </cell>
          <cell r="AO198">
            <v>40.5369987487793</v>
          </cell>
          <cell r="AP198">
            <v>41.1699981689453</v>
          </cell>
          <cell r="AQ198">
            <v>41.3940010070801</v>
          </cell>
          <cell r="AR198">
            <v>41.9150009155273</v>
          </cell>
          <cell r="AS198">
            <v>41.451000213623</v>
          </cell>
          <cell r="AT198">
            <v>40.4269981384277</v>
          </cell>
          <cell r="AU198">
            <v>39.7709999084473</v>
          </cell>
          <cell r="AV198">
            <v>39.435001373291</v>
          </cell>
          <cell r="AW198">
            <v>39.6759986877441</v>
          </cell>
          <cell r="AX198">
            <v>38.8030014038086</v>
          </cell>
          <cell r="AY198">
            <v>38.5699996948242</v>
          </cell>
          <cell r="AZ198">
            <v>38.2229995727539</v>
          </cell>
          <cell r="BA198">
            <v>37.6049995422363</v>
          </cell>
          <cell r="BB198">
            <v>35.7400016784668</v>
          </cell>
          <cell r="BC198">
            <v>34.9119987487793</v>
          </cell>
          <cell r="BD198">
            <v>34.1230010986328</v>
          </cell>
          <cell r="BE198">
            <v>34.5800018310547</v>
          </cell>
          <cell r="BF198">
            <v>34.6300010681152</v>
          </cell>
          <cell r="BG198">
            <v>34.765998840332</v>
          </cell>
          <cell r="BH198">
            <v>35.5130004882813</v>
          </cell>
          <cell r="BI198">
            <v>35.632999420166</v>
          </cell>
          <cell r="BJ198">
            <v>36.0900001525879</v>
          </cell>
          <cell r="BK198">
            <v>36.7770004272461</v>
          </cell>
          <cell r="BL198">
            <v>37.1049995422363</v>
          </cell>
          <cell r="BM198">
            <v>34.976001739502</v>
          </cell>
          <cell r="BN198">
            <v>36.9900016784668</v>
          </cell>
        </row>
        <row r="199">
          <cell r="A199" t="str">
            <v>Korea, Dem. People's Rep.</v>
          </cell>
          <cell r="B199" t="str">
            <v>PRK</v>
          </cell>
          <cell r="C199" t="str">
            <v>Employment to population ratio, 15+, total (%) (modeled ILO estimate)</v>
          </cell>
          <cell r="D199" t="str">
            <v>SL.EMP.TOTL.SP.ZS</v>
          </cell>
        </row>
        <row r="199">
          <cell r="AJ199">
            <v>79.6360015869141</v>
          </cell>
          <cell r="AK199">
            <v>79.8479995727539</v>
          </cell>
          <cell r="AL199">
            <v>79.9120025634766</v>
          </cell>
          <cell r="AM199">
            <v>79.9100036621094</v>
          </cell>
          <cell r="AN199">
            <v>80.0500030517578</v>
          </cell>
          <cell r="AO199">
            <v>80.1259994506836</v>
          </cell>
          <cell r="AP199">
            <v>80.2580032348633</v>
          </cell>
          <cell r="AQ199">
            <v>80.1849975585938</v>
          </cell>
          <cell r="AR199">
            <v>79.943000793457</v>
          </cell>
          <cell r="AS199">
            <v>79.9820022583008</v>
          </cell>
          <cell r="AT199">
            <v>79.9029998779297</v>
          </cell>
          <cell r="AU199">
            <v>79.9290008544922</v>
          </cell>
          <cell r="AV199">
            <v>79.9000015258789</v>
          </cell>
          <cell r="AW199">
            <v>79.9079971313477</v>
          </cell>
          <cell r="AX199">
            <v>79.8560028076172</v>
          </cell>
          <cell r="AY199">
            <v>79.9250030517578</v>
          </cell>
          <cell r="AZ199">
            <v>79.963996887207</v>
          </cell>
          <cell r="BA199">
            <v>79.9369964599609</v>
          </cell>
          <cell r="BB199">
            <v>79.9649963378906</v>
          </cell>
          <cell r="BC199">
            <v>80.0500030517578</v>
          </cell>
          <cell r="BD199">
            <v>79.9820022583008</v>
          </cell>
          <cell r="BE199">
            <v>79.9420013427734</v>
          </cell>
          <cell r="BF199">
            <v>79.9300003051758</v>
          </cell>
          <cell r="BG199">
            <v>79.9660034179688</v>
          </cell>
          <cell r="BH199">
            <v>80.0080032348633</v>
          </cell>
          <cell r="BI199">
            <v>79.9160003662109</v>
          </cell>
          <cell r="BJ199">
            <v>80.0640029907227</v>
          </cell>
          <cell r="BK199">
            <v>80.2419967651367</v>
          </cell>
          <cell r="BL199">
            <v>80.3150024414063</v>
          </cell>
          <cell r="BM199">
            <v>79.2809982299805</v>
          </cell>
          <cell r="BN199">
            <v>79.4039993286133</v>
          </cell>
        </row>
        <row r="200">
          <cell r="A200" t="str">
            <v>Portugal</v>
          </cell>
          <cell r="B200" t="str">
            <v>PRT</v>
          </cell>
          <cell r="C200" t="str">
            <v>Employment to population ratio, 15+, total (%) (modeled ILO estimate)</v>
          </cell>
          <cell r="D200" t="str">
            <v>SL.EMP.TOTL.SP.ZS</v>
          </cell>
        </row>
        <row r="200">
          <cell r="AJ200">
            <v>58.1669998168945</v>
          </cell>
          <cell r="AK200">
            <v>57.0550003051758</v>
          </cell>
          <cell r="AL200">
            <v>55.693000793457</v>
          </cell>
          <cell r="AM200">
            <v>54.5369987487793</v>
          </cell>
          <cell r="AN200">
            <v>54.0349998474121</v>
          </cell>
          <cell r="AO200">
            <v>53.515998840332</v>
          </cell>
          <cell r="AP200">
            <v>53.9459991455078</v>
          </cell>
          <cell r="AQ200">
            <v>57.7820014953613</v>
          </cell>
          <cell r="AR200">
            <v>57.890998840332</v>
          </cell>
          <cell r="AS200">
            <v>58.5029983520508</v>
          </cell>
          <cell r="AT200">
            <v>59.0769996643066</v>
          </cell>
          <cell r="AU200">
            <v>59.2290000915527</v>
          </cell>
          <cell r="AV200">
            <v>58.189998626709</v>
          </cell>
          <cell r="AW200">
            <v>57.6510009765625</v>
          </cell>
          <cell r="AX200">
            <v>57.1710014343262</v>
          </cell>
          <cell r="AY200">
            <v>57.3219985961914</v>
          </cell>
          <cell r="AZ200">
            <v>57.2669982910156</v>
          </cell>
          <cell r="BA200">
            <v>57.3559989929199</v>
          </cell>
          <cell r="BB200">
            <v>55.5740013122559</v>
          </cell>
          <cell r="BC200">
            <v>54.6360015869141</v>
          </cell>
          <cell r="BD200">
            <v>52.8370018005371</v>
          </cell>
          <cell r="BE200">
            <v>50.8170013427734</v>
          </cell>
          <cell r="BF200">
            <v>49.7050018310547</v>
          </cell>
          <cell r="BG200">
            <v>50.6500015258789</v>
          </cell>
          <cell r="BH200">
            <v>51.310001373291</v>
          </cell>
          <cell r="BI200">
            <v>51.9799995422363</v>
          </cell>
          <cell r="BJ200">
            <v>53.7299995422363</v>
          </cell>
          <cell r="BK200">
            <v>54.9780006408691</v>
          </cell>
          <cell r="BL200">
            <v>55.431999206543</v>
          </cell>
          <cell r="BM200">
            <v>54.0800018310547</v>
          </cell>
          <cell r="BN200">
            <v>53.9790000915527</v>
          </cell>
        </row>
        <row r="201">
          <cell r="A201" t="str">
            <v>Paraguay</v>
          </cell>
          <cell r="B201" t="str">
            <v>PRY</v>
          </cell>
          <cell r="C201" t="str">
            <v>Employment to population ratio, 15+, total (%) (modeled ILO estimate)</v>
          </cell>
          <cell r="D201" t="str">
            <v>SL.EMP.TOTL.SP.ZS</v>
          </cell>
        </row>
        <row r="201">
          <cell r="AJ201">
            <v>65.7109985351563</v>
          </cell>
          <cell r="AK201">
            <v>65.713996887207</v>
          </cell>
          <cell r="AL201">
            <v>65.8830032348633</v>
          </cell>
          <cell r="AM201">
            <v>66.5989990234375</v>
          </cell>
          <cell r="AN201">
            <v>67.7089996337891</v>
          </cell>
          <cell r="AO201">
            <v>64.3140029907227</v>
          </cell>
          <cell r="AP201">
            <v>66.4459991455078</v>
          </cell>
          <cell r="AQ201">
            <v>66.9079971313477</v>
          </cell>
          <cell r="AR201">
            <v>65.9380035400391</v>
          </cell>
          <cell r="AS201">
            <v>63.9550018310547</v>
          </cell>
          <cell r="AT201">
            <v>64.661003112793</v>
          </cell>
          <cell r="AU201">
            <v>62.2939987182617</v>
          </cell>
          <cell r="AV201">
            <v>62.9959983825684</v>
          </cell>
          <cell r="AW201">
            <v>66.7239990234375</v>
          </cell>
          <cell r="AX201">
            <v>66.8929977416992</v>
          </cell>
          <cell r="AY201">
            <v>63.5099983215332</v>
          </cell>
          <cell r="AZ201">
            <v>65.5790023803711</v>
          </cell>
          <cell r="BA201">
            <v>66.2369995117188</v>
          </cell>
          <cell r="BB201">
            <v>65.8190002441406</v>
          </cell>
          <cell r="BC201">
            <v>64.6439971923828</v>
          </cell>
          <cell r="BD201">
            <v>64.7480010986328</v>
          </cell>
          <cell r="BE201">
            <v>68.3649978637695</v>
          </cell>
          <cell r="BF201">
            <v>66.8099975585938</v>
          </cell>
          <cell r="BG201">
            <v>64.5419998168945</v>
          </cell>
          <cell r="BH201">
            <v>64.8320007324219</v>
          </cell>
          <cell r="BI201">
            <v>66.2969970703125</v>
          </cell>
          <cell r="BJ201">
            <v>66.963996887207</v>
          </cell>
          <cell r="BK201">
            <v>67.4000015258789</v>
          </cell>
          <cell r="BL201">
            <v>67.6190032958984</v>
          </cell>
          <cell r="BM201">
            <v>64.8259963989258</v>
          </cell>
          <cell r="BN201">
            <v>66.8949966430664</v>
          </cell>
        </row>
        <row r="202">
          <cell r="A202" t="str">
            <v>West Bank and Gaza</v>
          </cell>
          <cell r="B202" t="str">
            <v>PSE</v>
          </cell>
          <cell r="C202" t="str">
            <v>Employment to population ratio, 15+, total (%) (modeled ILO estimate)</v>
          </cell>
          <cell r="D202" t="str">
            <v>SL.EMP.TOTL.SP.ZS</v>
          </cell>
        </row>
        <row r="202">
          <cell r="AJ202">
            <v>36.2270011901855</v>
          </cell>
          <cell r="AK202">
            <v>36.1459999084473</v>
          </cell>
          <cell r="AL202">
            <v>36.125</v>
          </cell>
          <cell r="AM202">
            <v>36.1539993286133</v>
          </cell>
          <cell r="AN202">
            <v>36.0880012512207</v>
          </cell>
          <cell r="AO202">
            <v>36.2330017089844</v>
          </cell>
          <cell r="AP202">
            <v>35.9830017089844</v>
          </cell>
          <cell r="AQ202">
            <v>35.6360015869141</v>
          </cell>
          <cell r="AR202">
            <v>35.4860000610352</v>
          </cell>
          <cell r="AS202">
            <v>35.9710006713867</v>
          </cell>
          <cell r="AT202">
            <v>28.757999420166</v>
          </cell>
          <cell r="AU202">
            <v>26.048999786377</v>
          </cell>
          <cell r="AV202">
            <v>29.8449993133545</v>
          </cell>
          <cell r="AW202">
            <v>29.3490009307861</v>
          </cell>
          <cell r="AX202">
            <v>30.9039993286133</v>
          </cell>
          <cell r="AY202">
            <v>31.2859992980957</v>
          </cell>
          <cell r="AZ202">
            <v>32.6230010986328</v>
          </cell>
          <cell r="BA202">
            <v>30.3579998016357</v>
          </cell>
          <cell r="BB202">
            <v>31.4459991455078</v>
          </cell>
          <cell r="BC202">
            <v>31.431999206543</v>
          </cell>
          <cell r="BD202">
            <v>34.0810012817383</v>
          </cell>
          <cell r="BE202">
            <v>33.6769981384277</v>
          </cell>
          <cell r="BF202">
            <v>33.4860000610352</v>
          </cell>
          <cell r="BG202">
            <v>33.4729995727539</v>
          </cell>
          <cell r="BH202">
            <v>33.8569984436035</v>
          </cell>
          <cell r="BI202">
            <v>33.2910003662109</v>
          </cell>
          <cell r="BJ202">
            <v>32.701000213623</v>
          </cell>
          <cell r="BK202">
            <v>32.0400009155273</v>
          </cell>
          <cell r="BL202">
            <v>33.0519981384277</v>
          </cell>
          <cell r="BM202">
            <v>30.3409996032715</v>
          </cell>
          <cell r="BN202">
            <v>31.3159999847412</v>
          </cell>
        </row>
        <row r="203">
          <cell r="A203" t="str">
            <v>Pacific island small states</v>
          </cell>
          <cell r="B203" t="str">
            <v>PSS</v>
          </cell>
          <cell r="C203" t="str">
            <v>Employment to population ratio, 15+, total (%) (modeled ILO estimate)</v>
          </cell>
          <cell r="D203" t="str">
            <v>SL.EMP.TOTL.SP.ZS</v>
          </cell>
        </row>
        <row r="203">
          <cell r="AJ203">
            <v>62.4300843911963</v>
          </cell>
          <cell r="AK203">
            <v>62.5782622818716</v>
          </cell>
          <cell r="AL203">
            <v>62.6801267773734</v>
          </cell>
          <cell r="AM203">
            <v>62.7833316372042</v>
          </cell>
          <cell r="AN203">
            <v>62.7681577066036</v>
          </cell>
          <cell r="AO203">
            <v>62.7315854841032</v>
          </cell>
          <cell r="AP203">
            <v>62.6513892908977</v>
          </cell>
          <cell r="AQ203">
            <v>62.6443726239109</v>
          </cell>
          <cell r="AR203">
            <v>62.678023059104</v>
          </cell>
          <cell r="AS203">
            <v>62.5958195911947</v>
          </cell>
          <cell r="AT203">
            <v>62.6206680779321</v>
          </cell>
          <cell r="AU203">
            <v>62.6498172537336</v>
          </cell>
          <cell r="AV203">
            <v>62.6351761465081</v>
          </cell>
          <cell r="AW203">
            <v>62.655728165307</v>
          </cell>
          <cell r="AX203">
            <v>61.9836465723544</v>
          </cell>
          <cell r="AY203">
            <v>62.5376334555801</v>
          </cell>
          <cell r="AZ203">
            <v>62.9852507466897</v>
          </cell>
          <cell r="BA203">
            <v>63.4633680585092</v>
          </cell>
          <cell r="BB203">
            <v>63.9461271912055</v>
          </cell>
          <cell r="BC203">
            <v>64.5703323895494</v>
          </cell>
          <cell r="BD203">
            <v>65.1272457659912</v>
          </cell>
          <cell r="BE203">
            <v>64.5283305938415</v>
          </cell>
          <cell r="BF203">
            <v>64.1381011226572</v>
          </cell>
          <cell r="BG203">
            <v>63.6586992031079</v>
          </cell>
          <cell r="BH203">
            <v>63.520650380819</v>
          </cell>
          <cell r="BI203">
            <v>63.3324349653018</v>
          </cell>
          <cell r="BJ203">
            <v>63.3693344749465</v>
          </cell>
          <cell r="BK203">
            <v>63.4011092813303</v>
          </cell>
          <cell r="BL203">
            <v>63.4688463309926</v>
          </cell>
          <cell r="BM203">
            <v>62.7801861118831</v>
          </cell>
          <cell r="BN203">
            <v>62.6696338801172</v>
          </cell>
        </row>
        <row r="204">
          <cell r="A204" t="str">
            <v>Post-demographic dividend</v>
          </cell>
          <cell r="B204" t="str">
            <v>PST</v>
          </cell>
          <cell r="C204" t="str">
            <v>Employment to population ratio, 15+, total (%) (modeled ILO estimate)</v>
          </cell>
          <cell r="D204" t="str">
            <v>SL.EMP.TOTL.SP.ZS</v>
          </cell>
        </row>
        <row r="204">
          <cell r="AJ204">
            <v>56.6970669417081</v>
          </cell>
          <cell r="AK204">
            <v>56.2683844488681</v>
          </cell>
          <cell r="AL204">
            <v>55.7051909028187</v>
          </cell>
          <cell r="AM204">
            <v>55.739705071083</v>
          </cell>
          <cell r="AN204">
            <v>55.7478037133217</v>
          </cell>
          <cell r="AO204">
            <v>55.7156317111319</v>
          </cell>
          <cell r="AP204">
            <v>55.9600061390231</v>
          </cell>
          <cell r="AQ204">
            <v>55.9036473814362</v>
          </cell>
          <cell r="AR204">
            <v>56.1169609834431</v>
          </cell>
          <cell r="AS204">
            <v>56.4926344675652</v>
          </cell>
          <cell r="AT204">
            <v>56.4516840669527</v>
          </cell>
          <cell r="AU204">
            <v>56.2509978931397</v>
          </cell>
          <cell r="AV204">
            <v>56.1673339361932</v>
          </cell>
          <cell r="AW204">
            <v>56.2135541531665</v>
          </cell>
          <cell r="AX204">
            <v>56.5700636634478</v>
          </cell>
          <cell r="AY204">
            <v>56.9916482260246</v>
          </cell>
          <cell r="AZ204">
            <v>57.3336626560095</v>
          </cell>
          <cell r="BA204">
            <v>57.2001480202398</v>
          </cell>
          <cell r="BB204">
            <v>55.6538694812864</v>
          </cell>
          <cell r="BC204">
            <v>55.2525422308045</v>
          </cell>
          <cell r="BD204">
            <v>55.2752375906079</v>
          </cell>
          <cell r="BE204">
            <v>55.2293248838236</v>
          </cell>
          <cell r="BF204">
            <v>55.2246526574937</v>
          </cell>
          <cell r="BG204">
            <v>55.4956270106579</v>
          </cell>
          <cell r="BH204">
            <v>55.8268936785175</v>
          </cell>
          <cell r="BI204">
            <v>56.2811713141885</v>
          </cell>
          <cell r="BJ204">
            <v>56.7705721325795</v>
          </cell>
          <cell r="BK204">
            <v>57.2621128815665</v>
          </cell>
          <cell r="BL204">
            <v>57.685510186828</v>
          </cell>
          <cell r="BM204">
            <v>55.81556910206</v>
          </cell>
          <cell r="BN204">
            <v>56.4760668894626</v>
          </cell>
        </row>
        <row r="205">
          <cell r="A205" t="str">
            <v>French Polynesia</v>
          </cell>
          <cell r="B205" t="str">
            <v>PYF</v>
          </cell>
          <cell r="C205" t="str">
            <v>Employment to population ratio, 15+, total (%) (modeled ILO estimate)</v>
          </cell>
          <cell r="D205" t="str">
            <v>SL.EMP.TOTL.SP.ZS</v>
          </cell>
        </row>
        <row r="205">
          <cell r="AJ205">
            <v>52.4900016784668</v>
          </cell>
          <cell r="AK205">
            <v>52.375</v>
          </cell>
          <cell r="AL205">
            <v>52.4020004272461</v>
          </cell>
          <cell r="AM205">
            <v>52.4729995727539</v>
          </cell>
          <cell r="AN205">
            <v>52.5110015869141</v>
          </cell>
          <cell r="AO205">
            <v>52.5610008239746</v>
          </cell>
          <cell r="AP205">
            <v>52.3880004882813</v>
          </cell>
          <cell r="AQ205">
            <v>52.3139991760254</v>
          </cell>
          <cell r="AR205">
            <v>51.9910011291504</v>
          </cell>
          <cell r="AS205">
            <v>51.75</v>
          </cell>
          <cell r="AT205">
            <v>51.4119987487793</v>
          </cell>
          <cell r="AU205">
            <v>51.1990013122559</v>
          </cell>
          <cell r="AV205">
            <v>50.9290008544922</v>
          </cell>
          <cell r="AW205">
            <v>50.5589981079102</v>
          </cell>
          <cell r="AX205">
            <v>50.2060012817383</v>
          </cell>
          <cell r="AY205">
            <v>49.8619995117188</v>
          </cell>
          <cell r="AZ205">
            <v>49.5670013427734</v>
          </cell>
          <cell r="BA205">
            <v>49.5060005187988</v>
          </cell>
          <cell r="BB205">
            <v>49.3470001220703</v>
          </cell>
          <cell r="BC205">
            <v>49.4150009155273</v>
          </cell>
          <cell r="BD205">
            <v>49.3969993591309</v>
          </cell>
          <cell r="BE205">
            <v>49.476001739502</v>
          </cell>
          <cell r="BF205">
            <v>49.5009994506836</v>
          </cell>
          <cell r="BG205">
            <v>49.4819984436035</v>
          </cell>
          <cell r="BH205">
            <v>49.476001739502</v>
          </cell>
          <cell r="BI205">
            <v>49.4539985656738</v>
          </cell>
          <cell r="BJ205">
            <v>49.3950004577637</v>
          </cell>
          <cell r="BK205">
            <v>49.3370018005371</v>
          </cell>
          <cell r="BL205">
            <v>49.2879981994629</v>
          </cell>
          <cell r="BM205">
            <v>46.6570014953613</v>
          </cell>
          <cell r="BN205">
            <v>46.7910003662109</v>
          </cell>
        </row>
        <row r="206">
          <cell r="A206" t="str">
            <v>Qatar</v>
          </cell>
          <cell r="B206" t="str">
            <v>QAT</v>
          </cell>
          <cell r="C206" t="str">
            <v>Employment to population ratio, 15+, total (%) (modeled ILO estimate)</v>
          </cell>
          <cell r="D206" t="str">
            <v>SL.EMP.TOTL.SP.ZS</v>
          </cell>
        </row>
        <row r="206">
          <cell r="AJ206">
            <v>81.6279983520508</v>
          </cell>
          <cell r="AK206">
            <v>81.2590026855469</v>
          </cell>
          <cell r="AL206">
            <v>81.1669998168945</v>
          </cell>
          <cell r="AM206">
            <v>81.0199966430664</v>
          </cell>
          <cell r="AN206">
            <v>80.9390029907227</v>
          </cell>
          <cell r="AO206">
            <v>80.7350006103516</v>
          </cell>
          <cell r="AP206">
            <v>80.0709991455078</v>
          </cell>
          <cell r="AQ206">
            <v>79.8339996337891</v>
          </cell>
          <cell r="AR206">
            <v>79.7649993896484</v>
          </cell>
          <cell r="AS206">
            <v>79.6009979248047</v>
          </cell>
          <cell r="AT206">
            <v>79.3219985961914</v>
          </cell>
          <cell r="AU206">
            <v>79.0699996948242</v>
          </cell>
          <cell r="AV206">
            <v>79.3010025024414</v>
          </cell>
          <cell r="AW206">
            <v>79.765998840332</v>
          </cell>
          <cell r="AX206">
            <v>81.1240005493164</v>
          </cell>
          <cell r="AY206">
            <v>81.8259963989258</v>
          </cell>
          <cell r="AZ206">
            <v>83.2900009155273</v>
          </cell>
          <cell r="BA206">
            <v>84.8150024414063</v>
          </cell>
          <cell r="BB206">
            <v>86.0429992675781</v>
          </cell>
          <cell r="BC206">
            <v>86.765998840332</v>
          </cell>
          <cell r="BD206">
            <v>86.6240005493164</v>
          </cell>
          <cell r="BE206">
            <v>86.8300018310547</v>
          </cell>
          <cell r="BF206">
            <v>87.234001159668</v>
          </cell>
          <cell r="BG206">
            <v>87.6470031738281</v>
          </cell>
          <cell r="BH206">
            <v>88.1029968261719</v>
          </cell>
          <cell r="BI206">
            <v>88.0469970703125</v>
          </cell>
          <cell r="BJ206">
            <v>88.0250015258789</v>
          </cell>
          <cell r="BK206">
            <v>88.0810012817383</v>
          </cell>
          <cell r="BL206">
            <v>88.2210006713867</v>
          </cell>
          <cell r="BM206">
            <v>87.2220001220703</v>
          </cell>
          <cell r="BN206">
            <v>87.0719985961914</v>
          </cell>
        </row>
        <row r="207">
          <cell r="A207" t="str">
            <v>Romania</v>
          </cell>
          <cell r="B207" t="str">
            <v>ROU</v>
          </cell>
          <cell r="C207" t="str">
            <v>Employment to population ratio, 15+, total (%) (modeled ILO estimate)</v>
          </cell>
          <cell r="D207" t="str">
            <v>SL.EMP.TOTL.SP.ZS</v>
          </cell>
        </row>
        <row r="207">
          <cell r="AJ207">
            <v>63.826000213623</v>
          </cell>
          <cell r="AK207">
            <v>64.0530014038086</v>
          </cell>
          <cell r="AL207">
            <v>63.1829986572266</v>
          </cell>
          <cell r="AM207">
            <v>62.5060005187988</v>
          </cell>
          <cell r="AN207">
            <v>61.7900009155273</v>
          </cell>
          <cell r="AO207">
            <v>60.431999206543</v>
          </cell>
          <cell r="AP207">
            <v>62.3730010986328</v>
          </cell>
          <cell r="AQ207">
            <v>61.4440002441406</v>
          </cell>
          <cell r="AR207">
            <v>60.9059982299805</v>
          </cell>
          <cell r="AS207">
            <v>59.9490013122559</v>
          </cell>
          <cell r="AT207">
            <v>59.0629997253418</v>
          </cell>
          <cell r="AU207">
            <v>53.0940017700195</v>
          </cell>
          <cell r="AV207">
            <v>52.0429992675781</v>
          </cell>
          <cell r="AW207">
            <v>51.3079986572266</v>
          </cell>
          <cell r="AX207">
            <v>50.0730018615723</v>
          </cell>
          <cell r="AY207">
            <v>50.9739990234375</v>
          </cell>
          <cell r="AZ207">
            <v>51.2589988708496</v>
          </cell>
          <cell r="BA207">
            <v>51.3540000915527</v>
          </cell>
          <cell r="BB207">
            <v>50.7050018310547</v>
          </cell>
          <cell r="BC207">
            <v>51.0509986877441</v>
          </cell>
          <cell r="BD207">
            <v>50.2249984741211</v>
          </cell>
          <cell r="BE207">
            <v>50.9020004272461</v>
          </cell>
          <cell r="BF207">
            <v>50.6580009460449</v>
          </cell>
          <cell r="BG207">
            <v>51.1389999389648</v>
          </cell>
          <cell r="BH207">
            <v>50.826000213623</v>
          </cell>
          <cell r="BI207">
            <v>50.5509986877441</v>
          </cell>
          <cell r="BJ207">
            <v>52.2309989929199</v>
          </cell>
          <cell r="BK207">
            <v>52.6759986877441</v>
          </cell>
          <cell r="BL207">
            <v>52.984001159668</v>
          </cell>
          <cell r="BM207">
            <v>52.2900009155273</v>
          </cell>
          <cell r="BN207">
            <v>49.5</v>
          </cell>
        </row>
        <row r="208">
          <cell r="A208" t="str">
            <v>Russian Federation</v>
          </cell>
          <cell r="B208" t="str">
            <v>RUS</v>
          </cell>
          <cell r="C208" t="str">
            <v>Employment to population ratio, 15+, total (%) (modeled ILO estimate)</v>
          </cell>
          <cell r="D208" t="str">
            <v>SL.EMP.TOTL.SP.ZS</v>
          </cell>
        </row>
        <row r="208">
          <cell r="AJ208">
            <v>62.1020011901855</v>
          </cell>
          <cell r="AK208">
            <v>62.4770011901855</v>
          </cell>
          <cell r="AL208">
            <v>60.2649993896484</v>
          </cell>
          <cell r="AM208">
            <v>56.9959983825684</v>
          </cell>
          <cell r="AN208">
            <v>55.625</v>
          </cell>
          <cell r="AO208">
            <v>54.5050010681152</v>
          </cell>
          <cell r="AP208">
            <v>51.9529991149902</v>
          </cell>
          <cell r="AQ208">
            <v>50.3089981079102</v>
          </cell>
          <cell r="AR208">
            <v>53.1759986877441</v>
          </cell>
          <cell r="AS208">
            <v>54.6980018615723</v>
          </cell>
          <cell r="AT208">
            <v>54.5209999084473</v>
          </cell>
          <cell r="AU208">
            <v>55.6959991455078</v>
          </cell>
          <cell r="AV208">
            <v>55.1749992370605</v>
          </cell>
          <cell r="AW208">
            <v>55.8139991760254</v>
          </cell>
          <cell r="AX208">
            <v>56.5639991760254</v>
          </cell>
          <cell r="AY208">
            <v>56.8419990539551</v>
          </cell>
          <cell r="AZ208">
            <v>58.2799987792969</v>
          </cell>
          <cell r="BA208">
            <v>58.5620002746582</v>
          </cell>
          <cell r="BB208">
            <v>57.2849998474121</v>
          </cell>
          <cell r="BC208">
            <v>57.8380012512207</v>
          </cell>
          <cell r="BD208">
            <v>58.5900001525879</v>
          </cell>
          <cell r="BE208">
            <v>59.2799987792969</v>
          </cell>
          <cell r="BF208">
            <v>59.1730003356934</v>
          </cell>
          <cell r="BG208">
            <v>59.3979988098145</v>
          </cell>
          <cell r="BH208">
            <v>59.1419982910156</v>
          </cell>
          <cell r="BI208">
            <v>59.2799987792969</v>
          </cell>
          <cell r="BJ208">
            <v>59.4900016784668</v>
          </cell>
          <cell r="BK208">
            <v>59.8110008239746</v>
          </cell>
          <cell r="BL208">
            <v>59.4109992980957</v>
          </cell>
          <cell r="BM208">
            <v>58.4300003051758</v>
          </cell>
          <cell r="BN208">
            <v>58.3019981384277</v>
          </cell>
        </row>
        <row r="209">
          <cell r="A209" t="str">
            <v>Rwanda</v>
          </cell>
          <cell r="B209" t="str">
            <v>RWA</v>
          </cell>
          <cell r="C209" t="str">
            <v>Employment to population ratio, 15+, total (%) (modeled ILO estimate)</v>
          </cell>
          <cell r="D209" t="str">
            <v>SL.EMP.TOTL.SP.ZS</v>
          </cell>
        </row>
        <row r="209">
          <cell r="AJ209">
            <v>86.681999206543</v>
          </cell>
          <cell r="AK209">
            <v>86.4690017700195</v>
          </cell>
          <cell r="AL209">
            <v>86.1620025634766</v>
          </cell>
          <cell r="AM209">
            <v>85.8170013427734</v>
          </cell>
          <cell r="AN209">
            <v>85.5329971313477</v>
          </cell>
          <cell r="AO209">
            <v>85.4990005493164</v>
          </cell>
          <cell r="AP209">
            <v>85.3300018310547</v>
          </cell>
          <cell r="AQ209">
            <v>85.1510009765625</v>
          </cell>
          <cell r="AR209">
            <v>84.9700012207031</v>
          </cell>
          <cell r="AS209">
            <v>84.8030014038086</v>
          </cell>
          <cell r="AT209">
            <v>84.6269989013672</v>
          </cell>
          <cell r="AU209">
            <v>84.4589996337891</v>
          </cell>
          <cell r="AV209">
            <v>84.2870025634766</v>
          </cell>
          <cell r="AW209">
            <v>84.1510009765625</v>
          </cell>
          <cell r="AX209">
            <v>84.0059967041016</v>
          </cell>
          <cell r="AY209">
            <v>83.8550033569336</v>
          </cell>
          <cell r="AZ209">
            <v>83.6999969482422</v>
          </cell>
          <cell r="BA209">
            <v>83.5559997558594</v>
          </cell>
          <cell r="BB209">
            <v>83.3919982910156</v>
          </cell>
          <cell r="BC209">
            <v>83.2399978637695</v>
          </cell>
          <cell r="BD209">
            <v>83.0869979858398</v>
          </cell>
          <cell r="BE209">
            <v>82.9329986572266</v>
          </cell>
          <cell r="BF209">
            <v>82.765998840332</v>
          </cell>
          <cell r="BG209">
            <v>82.6119995117188</v>
          </cell>
          <cell r="BH209">
            <v>82.6039962768555</v>
          </cell>
          <cell r="BI209">
            <v>82.5670013427734</v>
          </cell>
          <cell r="BJ209">
            <v>82.5449981689453</v>
          </cell>
          <cell r="BK209">
            <v>82.5419998168945</v>
          </cell>
          <cell r="BL209">
            <v>82.5230026245117</v>
          </cell>
          <cell r="BM209">
            <v>80.9369964599609</v>
          </cell>
          <cell r="BN209">
            <v>81.0429992675781</v>
          </cell>
        </row>
        <row r="210">
          <cell r="A210" t="str">
            <v>South Asia</v>
          </cell>
          <cell r="B210" t="str">
            <v>SAS</v>
          </cell>
          <cell r="C210" t="str">
            <v>Employment to population ratio, 15+, total (%) (modeled ILO estimate)</v>
          </cell>
          <cell r="D210" t="str">
            <v>SL.EMP.TOTL.SP.ZS</v>
          </cell>
        </row>
        <row r="210">
          <cell r="AJ210">
            <v>54.9460701346204</v>
          </cell>
          <cell r="AK210">
            <v>54.8003837338842</v>
          </cell>
          <cell r="AL210">
            <v>54.7487726966515</v>
          </cell>
          <cell r="AM210">
            <v>54.7091156276057</v>
          </cell>
          <cell r="AN210">
            <v>54.4904744832167</v>
          </cell>
          <cell r="AO210">
            <v>54.4727143263518</v>
          </cell>
          <cell r="AP210">
            <v>54.4928531803022</v>
          </cell>
          <cell r="AQ210">
            <v>54.3930942032929</v>
          </cell>
          <cell r="AR210">
            <v>54.2393954669356</v>
          </cell>
          <cell r="AS210">
            <v>54.1919103533079</v>
          </cell>
          <cell r="AT210">
            <v>54.2381807053724</v>
          </cell>
          <cell r="AU210">
            <v>54.3069649198293</v>
          </cell>
          <cell r="AV210">
            <v>54.3163811013896</v>
          </cell>
          <cell r="AW210">
            <v>54.4033496494754</v>
          </cell>
          <cell r="AX210">
            <v>54.4491391467752</v>
          </cell>
          <cell r="AY210">
            <v>53.8279132785731</v>
          </cell>
          <cell r="AZ210">
            <v>53.1798532960997</v>
          </cell>
          <cell r="BA210">
            <v>52.5844464103562</v>
          </cell>
          <cell r="BB210">
            <v>51.8895239077644</v>
          </cell>
          <cell r="BC210">
            <v>51.3670447638355</v>
          </cell>
          <cell r="BD210">
            <v>50.6447528931134</v>
          </cell>
          <cell r="BE210">
            <v>49.88394541069</v>
          </cell>
          <cell r="BF210">
            <v>49.3881014564672</v>
          </cell>
          <cell r="BG210">
            <v>48.928693585507</v>
          </cell>
          <cell r="BH210">
            <v>48.4882306791966</v>
          </cell>
          <cell r="BI210">
            <v>48.004239988952</v>
          </cell>
          <cell r="BJ210">
            <v>47.7471264849236</v>
          </cell>
          <cell r="BK210">
            <v>47.2594231429914</v>
          </cell>
          <cell r="BL210">
            <v>47.4204478947674</v>
          </cell>
          <cell r="BM210">
            <v>43.6064449061859</v>
          </cell>
          <cell r="BN210">
            <v>44.8351322900902</v>
          </cell>
        </row>
        <row r="211">
          <cell r="A211" t="str">
            <v>Saudi Arabia</v>
          </cell>
          <cell r="B211" t="str">
            <v>SAU</v>
          </cell>
          <cell r="C211" t="str">
            <v>Employment to population ratio, 15+, total (%) (modeled ILO estimate)</v>
          </cell>
          <cell r="D211" t="str">
            <v>SL.EMP.TOTL.SP.ZS</v>
          </cell>
        </row>
        <row r="211">
          <cell r="AJ211">
            <v>49.8639984130859</v>
          </cell>
          <cell r="AK211">
            <v>49.7130012512207</v>
          </cell>
          <cell r="AL211">
            <v>49.3089981079102</v>
          </cell>
          <cell r="AM211">
            <v>48.9490013122559</v>
          </cell>
          <cell r="AN211">
            <v>48.5699996948242</v>
          </cell>
          <cell r="AO211">
            <v>48.1990013122559</v>
          </cell>
          <cell r="AP211">
            <v>47.8030014038086</v>
          </cell>
          <cell r="AQ211">
            <v>47.4160003662109</v>
          </cell>
          <cell r="AR211">
            <v>46.9930000305176</v>
          </cell>
          <cell r="AS211">
            <v>46.9900016784668</v>
          </cell>
          <cell r="AT211">
            <v>46.2779998779297</v>
          </cell>
          <cell r="AU211">
            <v>45.2430000305176</v>
          </cell>
          <cell r="AV211">
            <v>45.7980003356934</v>
          </cell>
          <cell r="AW211">
            <v>46.3639984130859</v>
          </cell>
          <cell r="AX211">
            <v>46.9420013427734</v>
          </cell>
          <cell r="AY211">
            <v>47.5309982299805</v>
          </cell>
          <cell r="AZ211">
            <v>47.6629981994629</v>
          </cell>
          <cell r="BA211">
            <v>47.7350006103516</v>
          </cell>
          <cell r="BB211">
            <v>47.2060012817383</v>
          </cell>
          <cell r="BC211">
            <v>48.6720008850098</v>
          </cell>
          <cell r="BD211">
            <v>50.1020011901855</v>
          </cell>
          <cell r="BE211">
            <v>51.132999420166</v>
          </cell>
          <cell r="BF211">
            <v>50.992000579834</v>
          </cell>
          <cell r="BG211">
            <v>50.9679985046387</v>
          </cell>
          <cell r="BH211">
            <v>51</v>
          </cell>
          <cell r="BI211">
            <v>51.8450012207031</v>
          </cell>
          <cell r="BJ211">
            <v>51.685001373291</v>
          </cell>
          <cell r="BK211">
            <v>52.4860000610352</v>
          </cell>
          <cell r="BL211">
            <v>55.4879989624023</v>
          </cell>
          <cell r="BM211">
            <v>56.4560012817383</v>
          </cell>
          <cell r="BN211">
            <v>56.0620002746582</v>
          </cell>
        </row>
        <row r="212">
          <cell r="A212" t="str">
            <v>Sudan</v>
          </cell>
          <cell r="B212" t="str">
            <v>SDN</v>
          </cell>
          <cell r="C212" t="str">
            <v>Employment to population ratio, 15+, total (%) (modeled ILO estimate)</v>
          </cell>
          <cell r="D212" t="str">
            <v>SL.EMP.TOTL.SP.ZS</v>
          </cell>
        </row>
        <row r="212">
          <cell r="AJ212">
            <v>42.0200004577637</v>
          </cell>
          <cell r="AK212">
            <v>42.2719993591309</v>
          </cell>
          <cell r="AL212">
            <v>42.5219993591309</v>
          </cell>
          <cell r="AM212">
            <v>42.7789993286133</v>
          </cell>
          <cell r="AN212">
            <v>43.0800018310547</v>
          </cell>
          <cell r="AO212">
            <v>43.3559989929199</v>
          </cell>
          <cell r="AP212">
            <v>43.3209991455078</v>
          </cell>
          <cell r="AQ212">
            <v>43.2309989929199</v>
          </cell>
          <cell r="AR212">
            <v>43.1669998168945</v>
          </cell>
          <cell r="AS212">
            <v>43.1259994506836</v>
          </cell>
          <cell r="AT212">
            <v>43.0690002441406</v>
          </cell>
          <cell r="AU212">
            <v>43.0120010375977</v>
          </cell>
          <cell r="AV212">
            <v>42.9620018005371</v>
          </cell>
          <cell r="AW212">
            <v>42.8860015869141</v>
          </cell>
          <cell r="AX212">
            <v>42.8489990234375</v>
          </cell>
          <cell r="AY212">
            <v>42.8059997558594</v>
          </cell>
          <cell r="AZ212">
            <v>42.757999420166</v>
          </cell>
          <cell r="BA212">
            <v>42.685001373291</v>
          </cell>
          <cell r="BB212">
            <v>43.5029983520508</v>
          </cell>
          <cell r="BC212">
            <v>42.3219985961914</v>
          </cell>
          <cell r="BD212">
            <v>41.1230010986328</v>
          </cell>
          <cell r="BE212">
            <v>41.0499992370605</v>
          </cell>
          <cell r="BF212">
            <v>41</v>
          </cell>
          <cell r="BG212">
            <v>40.9109992980957</v>
          </cell>
          <cell r="BH212">
            <v>40.798999786377</v>
          </cell>
          <cell r="BI212">
            <v>40.7089996337891</v>
          </cell>
          <cell r="BJ212">
            <v>40.6230010986328</v>
          </cell>
          <cell r="BK212">
            <v>40.5169982910156</v>
          </cell>
          <cell r="BL212">
            <v>40.3969993591309</v>
          </cell>
          <cell r="BM212">
            <v>38.2820014953613</v>
          </cell>
          <cell r="BN212">
            <v>38.5229988098145</v>
          </cell>
        </row>
        <row r="213">
          <cell r="A213" t="str">
            <v>Senegal</v>
          </cell>
          <cell r="B213" t="str">
            <v>SEN</v>
          </cell>
          <cell r="C213" t="str">
            <v>Employment to population ratio, 15+, total (%) (modeled ILO estimate)</v>
          </cell>
          <cell r="D213" t="str">
            <v>SL.EMP.TOTL.SP.ZS</v>
          </cell>
        </row>
        <row r="213">
          <cell r="AJ213">
            <v>48.0880012512207</v>
          </cell>
          <cell r="AK213">
            <v>48.0379981994629</v>
          </cell>
          <cell r="AL213">
            <v>47.984001159668</v>
          </cell>
          <cell r="AM213">
            <v>47.9049987792969</v>
          </cell>
          <cell r="AN213">
            <v>47.8349990844727</v>
          </cell>
          <cell r="AO213">
            <v>47.7859992980957</v>
          </cell>
          <cell r="AP213">
            <v>47.7330017089844</v>
          </cell>
          <cell r="AQ213">
            <v>47.6710014343262</v>
          </cell>
          <cell r="AR213">
            <v>47.5909996032715</v>
          </cell>
          <cell r="AS213">
            <v>47.4970016479492</v>
          </cell>
          <cell r="AT213">
            <v>47.4440002441406</v>
          </cell>
          <cell r="AU213">
            <v>47.3639984130859</v>
          </cell>
          <cell r="AV213">
            <v>46.7840003967285</v>
          </cell>
          <cell r="AW213">
            <v>46.1749992370605</v>
          </cell>
          <cell r="AX213">
            <v>45.5750007629395</v>
          </cell>
          <cell r="AY213">
            <v>44.9850006103516</v>
          </cell>
          <cell r="AZ213">
            <v>44.5060005187988</v>
          </cell>
          <cell r="BA213">
            <v>44.0299987792969</v>
          </cell>
          <cell r="BB213">
            <v>43.5410003662109</v>
          </cell>
          <cell r="BC213">
            <v>43.0660018920898</v>
          </cell>
          <cell r="BD213">
            <v>42.5699996948242</v>
          </cell>
          <cell r="BE213">
            <v>42.5540008544922</v>
          </cell>
          <cell r="BF213">
            <v>42.5</v>
          </cell>
          <cell r="BG213">
            <v>42.4729995727539</v>
          </cell>
          <cell r="BH213">
            <v>42.4150009155273</v>
          </cell>
          <cell r="BI213">
            <v>43.4360008239746</v>
          </cell>
          <cell r="BJ213">
            <v>43.7480010986328</v>
          </cell>
          <cell r="BK213">
            <v>43.8880004882813</v>
          </cell>
          <cell r="BL213">
            <v>44.0190010070801</v>
          </cell>
          <cell r="BM213">
            <v>42.6940002441406</v>
          </cell>
          <cell r="BN213">
            <v>42.8769989013672</v>
          </cell>
        </row>
        <row r="214">
          <cell r="A214" t="str">
            <v>Singapore</v>
          </cell>
          <cell r="B214" t="str">
            <v>SGP</v>
          </cell>
          <cell r="C214" t="str">
            <v>Employment to population ratio, 15+, total (%) (modeled ILO estimate)</v>
          </cell>
          <cell r="D214" t="str">
            <v>SL.EMP.TOTL.SP.ZS</v>
          </cell>
        </row>
        <row r="214">
          <cell r="AJ214">
            <v>63.0040016174316</v>
          </cell>
          <cell r="AK214">
            <v>62.5699996948242</v>
          </cell>
          <cell r="AL214">
            <v>62.5270004272461</v>
          </cell>
          <cell r="AM214">
            <v>62.7789993286133</v>
          </cell>
          <cell r="AN214">
            <v>63.0390014648438</v>
          </cell>
          <cell r="AO214">
            <v>63.0530014038086</v>
          </cell>
          <cell r="AP214">
            <v>63.9169998168945</v>
          </cell>
          <cell r="AQ214">
            <v>63.734001159668</v>
          </cell>
          <cell r="AR214">
            <v>62.6660003662109</v>
          </cell>
          <cell r="AS214">
            <v>63.5480003356934</v>
          </cell>
          <cell r="AT214">
            <v>63.6339988708496</v>
          </cell>
          <cell r="AU214">
            <v>61.6290016174316</v>
          </cell>
          <cell r="AV214">
            <v>61.4469985961914</v>
          </cell>
          <cell r="AW214">
            <v>61.4389991760254</v>
          </cell>
          <cell r="AX214">
            <v>62.2060012817383</v>
          </cell>
          <cell r="AY214">
            <v>63.5419998168945</v>
          </cell>
          <cell r="AZ214">
            <v>64.5309982299805</v>
          </cell>
          <cell r="BA214">
            <v>65.5279998779297</v>
          </cell>
          <cell r="BB214">
            <v>64.2600021362305</v>
          </cell>
          <cell r="BC214">
            <v>65.9940032958984</v>
          </cell>
          <cell r="BD214">
            <v>66.4309997558594</v>
          </cell>
          <cell r="BE214">
            <v>67.2129974365234</v>
          </cell>
          <cell r="BF214">
            <v>67.1539993286133</v>
          </cell>
          <cell r="BG214">
            <v>67.9800033569336</v>
          </cell>
          <cell r="BH214">
            <v>68.6750030517578</v>
          </cell>
          <cell r="BI214">
            <v>68.1900024414063</v>
          </cell>
          <cell r="BJ214">
            <v>67.9990005493164</v>
          </cell>
          <cell r="BK214">
            <v>68.056999206543</v>
          </cell>
          <cell r="BL214">
            <v>68.5830001831055</v>
          </cell>
          <cell r="BM214">
            <v>66.2799987792969</v>
          </cell>
          <cell r="BN214">
            <v>66.0579986572266</v>
          </cell>
        </row>
        <row r="215">
          <cell r="A215" t="str">
            <v>Solomon Islands</v>
          </cell>
          <cell r="B215" t="str">
            <v>SLB</v>
          </cell>
          <cell r="C215" t="str">
            <v>Employment to population ratio, 15+, total (%) (modeled ILO estimate)</v>
          </cell>
          <cell r="D215" t="str">
            <v>SL.EMP.TOTL.SP.ZS</v>
          </cell>
        </row>
        <row r="215">
          <cell r="AJ215">
            <v>84.9599990844727</v>
          </cell>
          <cell r="AK215">
            <v>84.8740005493164</v>
          </cell>
          <cell r="AL215">
            <v>84.7200012207031</v>
          </cell>
          <cell r="AM215">
            <v>84.6579971313477</v>
          </cell>
          <cell r="AN215">
            <v>84.5800018310547</v>
          </cell>
          <cell r="AO215">
            <v>84.4509963989258</v>
          </cell>
          <cell r="AP215">
            <v>84.4540023803711</v>
          </cell>
          <cell r="AQ215">
            <v>84.4820022583008</v>
          </cell>
          <cell r="AR215">
            <v>84.4779968261719</v>
          </cell>
          <cell r="AS215">
            <v>84.4649963378906</v>
          </cell>
          <cell r="AT215">
            <v>84.7509994506836</v>
          </cell>
          <cell r="AU215">
            <v>84.9140014648438</v>
          </cell>
          <cell r="AV215">
            <v>84.9919967651367</v>
          </cell>
          <cell r="AW215">
            <v>84.9229965209961</v>
          </cell>
          <cell r="AX215">
            <v>84.8199996948242</v>
          </cell>
          <cell r="AY215">
            <v>84.697998046875</v>
          </cell>
          <cell r="AZ215">
            <v>84.5709991455078</v>
          </cell>
          <cell r="BA215">
            <v>84.4810028076172</v>
          </cell>
          <cell r="BB215">
            <v>84.4899978637695</v>
          </cell>
          <cell r="BC215">
            <v>84.802001953125</v>
          </cell>
          <cell r="BD215">
            <v>84.879997253418</v>
          </cell>
          <cell r="BE215">
            <v>85.056999206543</v>
          </cell>
          <cell r="BF215">
            <v>85.3669967651367</v>
          </cell>
          <cell r="BG215">
            <v>85.3379974365234</v>
          </cell>
          <cell r="BH215">
            <v>85.3399963378906</v>
          </cell>
          <cell r="BI215">
            <v>85.3629989624023</v>
          </cell>
          <cell r="BJ215">
            <v>85.338996887207</v>
          </cell>
          <cell r="BK215">
            <v>85.3040008544922</v>
          </cell>
          <cell r="BL215">
            <v>85.2760009765625</v>
          </cell>
          <cell r="BM215">
            <v>84.3290023803711</v>
          </cell>
          <cell r="BN215">
            <v>84.3659973144531</v>
          </cell>
        </row>
        <row r="216">
          <cell r="A216" t="str">
            <v>Sierra Leone</v>
          </cell>
          <cell r="B216" t="str">
            <v>SLE</v>
          </cell>
          <cell r="C216" t="str">
            <v>Employment to population ratio, 15+, total (%) (modeled ILO estimate)</v>
          </cell>
          <cell r="D216" t="str">
            <v>SL.EMP.TOTL.SP.ZS</v>
          </cell>
        </row>
        <row r="216">
          <cell r="AJ216">
            <v>62.4099998474121</v>
          </cell>
          <cell r="AK216">
            <v>62.4199981689453</v>
          </cell>
          <cell r="AL216">
            <v>62.4679985046387</v>
          </cell>
          <cell r="AM216">
            <v>62.4679985046387</v>
          </cell>
          <cell r="AN216">
            <v>62.4599990844727</v>
          </cell>
          <cell r="AO216">
            <v>62.4949989318848</v>
          </cell>
          <cell r="AP216">
            <v>62.4770011901855</v>
          </cell>
          <cell r="AQ216">
            <v>62.4620018005371</v>
          </cell>
          <cell r="AR216">
            <v>62.4379997253418</v>
          </cell>
          <cell r="AS216">
            <v>62.4529991149902</v>
          </cell>
          <cell r="AT216">
            <v>62.4360008239746</v>
          </cell>
          <cell r="AU216">
            <v>62.4679985046387</v>
          </cell>
          <cell r="AV216">
            <v>62.4300003051758</v>
          </cell>
          <cell r="AW216">
            <v>63.8489990234375</v>
          </cell>
          <cell r="AX216">
            <v>62.9210014343262</v>
          </cell>
          <cell r="AY216">
            <v>61.9860000610352</v>
          </cell>
          <cell r="AZ216">
            <v>61.048999786377</v>
          </cell>
          <cell r="BA216">
            <v>60.0960006713867</v>
          </cell>
          <cell r="BB216">
            <v>59.1380004882813</v>
          </cell>
          <cell r="BC216">
            <v>58.1790008544922</v>
          </cell>
          <cell r="BD216">
            <v>57.2140007019043</v>
          </cell>
          <cell r="BE216">
            <v>56.2550010681152</v>
          </cell>
          <cell r="BF216">
            <v>55.2879981994629</v>
          </cell>
          <cell r="BG216">
            <v>54.2849998474121</v>
          </cell>
          <cell r="BH216">
            <v>54.1800003051758</v>
          </cell>
          <cell r="BI216">
            <v>54.1570014953613</v>
          </cell>
          <cell r="BJ216">
            <v>54.0900001525879</v>
          </cell>
          <cell r="BK216">
            <v>54.0190010070801</v>
          </cell>
          <cell r="BL216">
            <v>53.943000793457</v>
          </cell>
          <cell r="BM216">
            <v>53.125</v>
          </cell>
          <cell r="BN216">
            <v>53.0190010070801</v>
          </cell>
        </row>
        <row r="217">
          <cell r="A217" t="str">
            <v>El Salvador</v>
          </cell>
          <cell r="B217" t="str">
            <v>SLV</v>
          </cell>
          <cell r="C217" t="str">
            <v>Employment to population ratio, 15+, total (%) (modeled ILO estimate)</v>
          </cell>
          <cell r="D217" t="str">
            <v>SL.EMP.TOTL.SP.ZS</v>
          </cell>
        </row>
        <row r="217">
          <cell r="AJ217">
            <v>54.5340003967285</v>
          </cell>
          <cell r="AK217">
            <v>54.435001373291</v>
          </cell>
          <cell r="AL217">
            <v>53.7900009155273</v>
          </cell>
          <cell r="AM217">
            <v>55.9889984130859</v>
          </cell>
          <cell r="AN217">
            <v>55.056999206543</v>
          </cell>
          <cell r="AO217">
            <v>53.7280006408691</v>
          </cell>
          <cell r="AP217">
            <v>53.4259986877441</v>
          </cell>
          <cell r="AQ217">
            <v>56.0999984741211</v>
          </cell>
          <cell r="AR217">
            <v>55.6699981689453</v>
          </cell>
          <cell r="AS217">
            <v>54.9980010986328</v>
          </cell>
          <cell r="AT217">
            <v>54.4930000305176</v>
          </cell>
          <cell r="AU217">
            <v>54.6920013427734</v>
          </cell>
          <cell r="AV217">
            <v>56.4440002441406</v>
          </cell>
          <cell r="AW217">
            <v>55.0120010375977</v>
          </cell>
          <cell r="AX217">
            <v>54.765998840332</v>
          </cell>
          <cell r="AY217">
            <v>55.6040000915527</v>
          </cell>
          <cell r="AZ217">
            <v>56.0229988098145</v>
          </cell>
          <cell r="BA217">
            <v>56.2410011291504</v>
          </cell>
          <cell r="BB217">
            <v>55.2700004577637</v>
          </cell>
          <cell r="BC217">
            <v>56.6180000305176</v>
          </cell>
          <cell r="BD217">
            <v>56.931999206543</v>
          </cell>
          <cell r="BE217">
            <v>57.6319999694824</v>
          </cell>
          <cell r="BF217">
            <v>58.1510009765625</v>
          </cell>
          <cell r="BG217">
            <v>56.7080001831055</v>
          </cell>
          <cell r="BH217">
            <v>55.9129981994629</v>
          </cell>
          <cell r="BI217">
            <v>56.2080001831055</v>
          </cell>
          <cell r="BJ217">
            <v>55.9099998474121</v>
          </cell>
          <cell r="BK217">
            <v>55.742000579834</v>
          </cell>
          <cell r="BL217">
            <v>56.5800018310547</v>
          </cell>
          <cell r="BM217">
            <v>51.9990005493164</v>
          </cell>
          <cell r="BN217">
            <v>53.3250007629395</v>
          </cell>
        </row>
        <row r="218">
          <cell r="A218" t="str">
            <v>San Marino</v>
          </cell>
          <cell r="B218" t="str">
            <v>SMR</v>
          </cell>
          <cell r="C218" t="str">
            <v>Employment to population ratio, 15+, total (%) (modeled ILO estimate)</v>
          </cell>
          <cell r="D218" t="str">
            <v>SL.EMP.TOTL.SP.ZS</v>
          </cell>
        </row>
        <row r="219">
          <cell r="A219" t="str">
            <v>Somalia</v>
          </cell>
          <cell r="B219" t="str">
            <v>SOM</v>
          </cell>
          <cell r="C219" t="str">
            <v>Employment to population ratio, 15+, total (%) (modeled ILO estimate)</v>
          </cell>
          <cell r="D219" t="str">
            <v>SL.EMP.TOTL.SP.ZS</v>
          </cell>
        </row>
        <row r="219">
          <cell r="AJ219">
            <v>27.1000003814697</v>
          </cell>
          <cell r="AK219">
            <v>27.1159992218018</v>
          </cell>
          <cell r="AL219">
            <v>27.1860008239746</v>
          </cell>
          <cell r="AM219">
            <v>27.1720008850098</v>
          </cell>
          <cell r="AN219">
            <v>27.30299949646</v>
          </cell>
          <cell r="AO219">
            <v>27.4039993286133</v>
          </cell>
          <cell r="AP219">
            <v>27.4750003814697</v>
          </cell>
          <cell r="AQ219">
            <v>27.5799999237061</v>
          </cell>
          <cell r="AR219">
            <v>27.6609992980957</v>
          </cell>
          <cell r="AS219">
            <v>27.7199993133545</v>
          </cell>
          <cell r="AT219">
            <v>27.8020000457764</v>
          </cell>
          <cell r="AU219">
            <v>27.8509998321533</v>
          </cell>
          <cell r="AV219">
            <v>27.8700008392334</v>
          </cell>
          <cell r="AW219">
            <v>27.8770008087158</v>
          </cell>
          <cell r="AX219">
            <v>27.8799991607666</v>
          </cell>
          <cell r="AY219">
            <v>27.9150009155273</v>
          </cell>
          <cell r="AZ219">
            <v>27.9869995117188</v>
          </cell>
          <cell r="BA219">
            <v>28.0009994506836</v>
          </cell>
          <cell r="BB219">
            <v>27.9930000305176</v>
          </cell>
          <cell r="BC219">
            <v>27.9599990844727</v>
          </cell>
          <cell r="BD219">
            <v>27.9440002441406</v>
          </cell>
          <cell r="BE219">
            <v>27.9080009460449</v>
          </cell>
          <cell r="BF219">
            <v>27.8600006103516</v>
          </cell>
          <cell r="BG219">
            <v>27.8090000152588</v>
          </cell>
          <cell r="BH219">
            <v>27.7649993896484</v>
          </cell>
          <cell r="BI219">
            <v>27.7220001220703</v>
          </cell>
          <cell r="BJ219">
            <v>27.6840000152588</v>
          </cell>
          <cell r="BK219">
            <v>27.6569995880127</v>
          </cell>
          <cell r="BL219">
            <v>27.6229991912842</v>
          </cell>
          <cell r="BM219">
            <v>27.0590000152588</v>
          </cell>
          <cell r="BN219">
            <v>27.0809993743896</v>
          </cell>
        </row>
        <row r="220">
          <cell r="A220" t="str">
            <v>Serbia</v>
          </cell>
          <cell r="B220" t="str">
            <v>SRB</v>
          </cell>
          <cell r="C220" t="str">
            <v>Employment to population ratio, 15+, total (%) (modeled ILO estimate)</v>
          </cell>
          <cell r="D220" t="str">
            <v>SL.EMP.TOTL.SP.ZS</v>
          </cell>
        </row>
        <row r="220">
          <cell r="AJ220">
            <v>50.2919998168945</v>
          </cell>
          <cell r="AK220">
            <v>50.6809997558594</v>
          </cell>
          <cell r="AL220">
            <v>50.7779998779297</v>
          </cell>
          <cell r="AM220">
            <v>50.2400016784668</v>
          </cell>
          <cell r="AN220">
            <v>49.984001159668</v>
          </cell>
          <cell r="AO220">
            <v>49.7459983825684</v>
          </cell>
          <cell r="AP220">
            <v>49.023998260498</v>
          </cell>
          <cell r="AQ220">
            <v>48.898998260498</v>
          </cell>
          <cell r="AR220">
            <v>49.3860015869141</v>
          </cell>
          <cell r="AS220">
            <v>49.6860008239746</v>
          </cell>
          <cell r="AT220">
            <v>49.2369995117188</v>
          </cell>
          <cell r="AU220">
            <v>48.3870010375977</v>
          </cell>
          <cell r="AV220">
            <v>47.4099998474121</v>
          </cell>
          <cell r="AW220">
            <v>45.2319984436035</v>
          </cell>
          <cell r="AX220">
            <v>42.3370018005371</v>
          </cell>
          <cell r="AY220">
            <v>40.3979988098145</v>
          </cell>
          <cell r="AZ220">
            <v>41.7809982299805</v>
          </cell>
          <cell r="BA220">
            <v>44.4360008239746</v>
          </cell>
          <cell r="BB220">
            <v>41.2000007629395</v>
          </cell>
          <cell r="BC220">
            <v>37.9179992675781</v>
          </cell>
          <cell r="BD220">
            <v>35.7799987792969</v>
          </cell>
          <cell r="BE220">
            <v>35.492000579834</v>
          </cell>
          <cell r="BF220">
            <v>37.734001159668</v>
          </cell>
          <cell r="BG220">
            <v>41.9570007324219</v>
          </cell>
          <cell r="BH220">
            <v>42.4790000915527</v>
          </cell>
          <cell r="BI220">
            <v>45.1920013427734</v>
          </cell>
          <cell r="BJ220">
            <v>46.6949996948242</v>
          </cell>
          <cell r="BK220">
            <v>47.5530014038086</v>
          </cell>
          <cell r="BL220">
            <v>48.9539985656738</v>
          </cell>
          <cell r="BM220">
            <v>49.0979995727539</v>
          </cell>
          <cell r="BN220">
            <v>47.806999206543</v>
          </cell>
        </row>
        <row r="221">
          <cell r="A221" t="str">
            <v>Sub-Saharan Africa (excluding high income)</v>
          </cell>
          <cell r="B221" t="str">
            <v>SSA</v>
          </cell>
          <cell r="C221" t="str">
            <v>Employment to population ratio, 15+, total (%) (modeled ILO estimate)</v>
          </cell>
          <cell r="D221" t="str">
            <v>SL.EMP.TOTL.SP.ZS</v>
          </cell>
        </row>
        <row r="221">
          <cell r="AJ221">
            <v>65.3672251498514</v>
          </cell>
          <cell r="AK221">
            <v>65.280633755169</v>
          </cell>
          <cell r="AL221">
            <v>65.2243924800685</v>
          </cell>
          <cell r="AM221">
            <v>65.1718473530411</v>
          </cell>
          <cell r="AN221">
            <v>65.1515889722847</v>
          </cell>
          <cell r="AO221">
            <v>65.1350274448854</v>
          </cell>
          <cell r="AP221">
            <v>65.0954209583647</v>
          </cell>
          <cell r="AQ221">
            <v>65.0835201696049</v>
          </cell>
          <cell r="AR221">
            <v>65.0111533038613</v>
          </cell>
          <cell r="AS221">
            <v>65.0012920603479</v>
          </cell>
          <cell r="AT221">
            <v>65.0134811487767</v>
          </cell>
          <cell r="AU221">
            <v>64.9516935733319</v>
          </cell>
          <cell r="AV221">
            <v>65.0475211981575</v>
          </cell>
          <cell r="AW221">
            <v>65.2648373813202</v>
          </cell>
          <cell r="AX221">
            <v>65.3399921181691</v>
          </cell>
          <cell r="AY221">
            <v>65.3170493846931</v>
          </cell>
          <cell r="AZ221">
            <v>65.2880985234836</v>
          </cell>
          <cell r="BA221">
            <v>65.3092843218879</v>
          </cell>
          <cell r="BB221">
            <v>64.9696408700539</v>
          </cell>
          <cell r="BC221">
            <v>64.4155277069148</v>
          </cell>
          <cell r="BD221">
            <v>64.3148931138578</v>
          </cell>
          <cell r="BE221">
            <v>63.7785095130985</v>
          </cell>
          <cell r="BF221">
            <v>63.3779176087001</v>
          </cell>
          <cell r="BG221">
            <v>63.210964984069</v>
          </cell>
          <cell r="BH221">
            <v>63.217820425074</v>
          </cell>
          <cell r="BI221">
            <v>62.9151839132687</v>
          </cell>
          <cell r="BJ221">
            <v>62.7534813422527</v>
          </cell>
          <cell r="BK221">
            <v>62.6907756926962</v>
          </cell>
          <cell r="BL221">
            <v>62.5831615028873</v>
          </cell>
          <cell r="BM221">
            <v>60.6138946942922</v>
          </cell>
          <cell r="BN221">
            <v>60.8468178627052</v>
          </cell>
        </row>
        <row r="222">
          <cell r="A222" t="str">
            <v>South Sudan</v>
          </cell>
          <cell r="B222" t="str">
            <v>SSD</v>
          </cell>
          <cell r="C222" t="str">
            <v>Employment to population ratio, 15+, total (%) (modeled ILO estimate)</v>
          </cell>
          <cell r="D222" t="str">
            <v>SL.EMP.TOTL.SP.ZS</v>
          </cell>
        </row>
        <row r="222">
          <cell r="AJ222">
            <v>65.4410018920898</v>
          </cell>
          <cell r="AK222">
            <v>65.4169998168945</v>
          </cell>
          <cell r="AL222">
            <v>65.3710021972656</v>
          </cell>
          <cell r="AM222">
            <v>65.338996887207</v>
          </cell>
          <cell r="AN222">
            <v>65.3870010375977</v>
          </cell>
          <cell r="AO222">
            <v>65.3990020751953</v>
          </cell>
          <cell r="AP222">
            <v>65.427001953125</v>
          </cell>
          <cell r="AQ222">
            <v>65.411003112793</v>
          </cell>
          <cell r="AR222">
            <v>65.4100036621094</v>
          </cell>
          <cell r="AS222">
            <v>65.411003112793</v>
          </cell>
          <cell r="AT222">
            <v>65.4140014648438</v>
          </cell>
          <cell r="AU222">
            <v>65.3889999389648</v>
          </cell>
          <cell r="AV222">
            <v>65.3519973754883</v>
          </cell>
          <cell r="AW222">
            <v>65.2870025634766</v>
          </cell>
          <cell r="AX222">
            <v>65.2620010375977</v>
          </cell>
          <cell r="AY222">
            <v>65.245002746582</v>
          </cell>
          <cell r="AZ222">
            <v>65.2229995727539</v>
          </cell>
          <cell r="BA222">
            <v>65.1760025024414</v>
          </cell>
          <cell r="BB222">
            <v>65.1210021972656</v>
          </cell>
          <cell r="BC222">
            <v>65.0660018920898</v>
          </cell>
          <cell r="BD222">
            <v>65.0289993286133</v>
          </cell>
          <cell r="BE222">
            <v>64.9990005493164</v>
          </cell>
          <cell r="BF222">
            <v>65.0090026855469</v>
          </cell>
          <cell r="BG222">
            <v>64.9140014648438</v>
          </cell>
          <cell r="BH222">
            <v>64.7910003662109</v>
          </cell>
          <cell r="BI222">
            <v>64.734001159668</v>
          </cell>
          <cell r="BJ222">
            <v>64.7210006713867</v>
          </cell>
          <cell r="BK222">
            <v>64.6880035400391</v>
          </cell>
          <cell r="BL222">
            <v>64.6460037231445</v>
          </cell>
          <cell r="BM222">
            <v>61.1910018920898</v>
          </cell>
          <cell r="BN222">
            <v>61.9780006408691</v>
          </cell>
        </row>
        <row r="223">
          <cell r="A223" t="str">
            <v>Sub-Saharan Africa</v>
          </cell>
          <cell r="B223" t="str">
            <v>SSF</v>
          </cell>
          <cell r="C223" t="str">
            <v>Employment to population ratio, 15+, total (%) (modeled ILO estimate)</v>
          </cell>
          <cell r="D223" t="str">
            <v>SL.EMP.TOTL.SP.ZS</v>
          </cell>
        </row>
        <row r="223">
          <cell r="AJ223">
            <v>65.3672251498514</v>
          </cell>
          <cell r="AK223">
            <v>65.280633755169</v>
          </cell>
          <cell r="AL223">
            <v>65.2243924800685</v>
          </cell>
          <cell r="AM223">
            <v>65.1718473530411</v>
          </cell>
          <cell r="AN223">
            <v>65.1515889722846</v>
          </cell>
          <cell r="AO223">
            <v>65.1350274448854</v>
          </cell>
          <cell r="AP223">
            <v>65.0954209583647</v>
          </cell>
          <cell r="AQ223">
            <v>65.0835201696049</v>
          </cell>
          <cell r="AR223">
            <v>65.0111533038613</v>
          </cell>
          <cell r="AS223">
            <v>65.0012920603478</v>
          </cell>
          <cell r="AT223">
            <v>65.0134811487767</v>
          </cell>
          <cell r="AU223">
            <v>64.9516935733319</v>
          </cell>
          <cell r="AV223">
            <v>65.0475211981575</v>
          </cell>
          <cell r="AW223">
            <v>65.2648373813202</v>
          </cell>
          <cell r="AX223">
            <v>65.3399921181691</v>
          </cell>
          <cell r="AY223">
            <v>65.3170493846931</v>
          </cell>
          <cell r="AZ223">
            <v>65.2880985234836</v>
          </cell>
          <cell r="BA223">
            <v>65.3092843218879</v>
          </cell>
          <cell r="BB223">
            <v>64.9696408700539</v>
          </cell>
          <cell r="BC223">
            <v>64.4155277069148</v>
          </cell>
          <cell r="BD223">
            <v>64.3148931138578</v>
          </cell>
          <cell r="BE223">
            <v>63.7785095130985</v>
          </cell>
          <cell r="BF223">
            <v>63.3779176087001</v>
          </cell>
          <cell r="BG223">
            <v>63.210964984069</v>
          </cell>
          <cell r="BH223">
            <v>63.217820425074</v>
          </cell>
          <cell r="BI223">
            <v>62.9151839132688</v>
          </cell>
          <cell r="BJ223">
            <v>62.7534813422527</v>
          </cell>
          <cell r="BK223">
            <v>62.6907756926962</v>
          </cell>
          <cell r="BL223">
            <v>62.5831615028873</v>
          </cell>
          <cell r="BM223">
            <v>60.6138946942922</v>
          </cell>
          <cell r="BN223">
            <v>60.8468178627052</v>
          </cell>
        </row>
        <row r="224">
          <cell r="A224" t="str">
            <v>Small states</v>
          </cell>
          <cell r="B224" t="str">
            <v>SST</v>
          </cell>
          <cell r="C224" t="str">
            <v>Employment to population ratio, 15+, total (%) (modeled ILO estimate)</v>
          </cell>
          <cell r="D224" t="str">
            <v>SL.EMP.TOTL.SP.ZS</v>
          </cell>
        </row>
        <row r="224">
          <cell r="AJ224">
            <v>54.5538409112474</v>
          </cell>
          <cell r="AK224">
            <v>54.0304941739176</v>
          </cell>
          <cell r="AL224">
            <v>53.4868467057443</v>
          </cell>
          <cell r="AM224">
            <v>53.3857451617992</v>
          </cell>
          <cell r="AN224">
            <v>53.1109585999412</v>
          </cell>
          <cell r="AO224">
            <v>52.8279805414377</v>
          </cell>
          <cell r="AP224">
            <v>52.5527324675916</v>
          </cell>
          <cell r="AQ224">
            <v>52.6188992271213</v>
          </cell>
          <cell r="AR224">
            <v>52.5488612798693</v>
          </cell>
          <cell r="AS224">
            <v>52.6746451594804</v>
          </cell>
          <cell r="AT224">
            <v>52.6403686991666</v>
          </cell>
          <cell r="AU224">
            <v>52.6683803603435</v>
          </cell>
          <cell r="AV224">
            <v>52.8712053343986</v>
          </cell>
          <cell r="AW224">
            <v>53.4062629035445</v>
          </cell>
          <cell r="AX224">
            <v>53.8077863150098</v>
          </cell>
          <cell r="AY224">
            <v>54.5852914775047</v>
          </cell>
          <cell r="AZ224">
            <v>55.2083897754746</v>
          </cell>
          <cell r="BA224">
            <v>55.6976150179114</v>
          </cell>
          <cell r="BB224">
            <v>55.4115537261113</v>
          </cell>
          <cell r="BC224">
            <v>55.2612018365965</v>
          </cell>
          <cell r="BD224">
            <v>55.5079899712206</v>
          </cell>
          <cell r="BE224">
            <v>55.652849614748</v>
          </cell>
          <cell r="BF224">
            <v>55.8981388497062</v>
          </cell>
          <cell r="BG224">
            <v>56.1348004283098</v>
          </cell>
          <cell r="BH224">
            <v>56.2639001417001</v>
          </cell>
          <cell r="BI224">
            <v>56.3756704683204</v>
          </cell>
          <cell r="BJ224">
            <v>56.6766684097027</v>
          </cell>
          <cell r="BK224">
            <v>56.8987085679887</v>
          </cell>
          <cell r="BL224">
            <v>57.1590945484075</v>
          </cell>
          <cell r="BM224">
            <v>55.0517066105931</v>
          </cell>
          <cell r="BN224">
            <v>55.3019780605922</v>
          </cell>
        </row>
        <row r="225">
          <cell r="A225" t="str">
            <v>Sao Tome and Principe</v>
          </cell>
          <cell r="B225" t="str">
            <v>STP</v>
          </cell>
          <cell r="C225" t="str">
            <v>Employment to population ratio, 15+, total (%) (modeled ILO estimate)</v>
          </cell>
          <cell r="D225" t="str">
            <v>SL.EMP.TOTL.SP.ZS</v>
          </cell>
        </row>
        <row r="225">
          <cell r="AJ225">
            <v>48.0929985046387</v>
          </cell>
          <cell r="AK225">
            <v>48.0120010375977</v>
          </cell>
          <cell r="AL225">
            <v>47.9259986877441</v>
          </cell>
          <cell r="AM225">
            <v>47.8250007629395</v>
          </cell>
          <cell r="AN225">
            <v>47.6940002441406</v>
          </cell>
          <cell r="AO225">
            <v>47.5900001525879</v>
          </cell>
          <cell r="AP225">
            <v>47.4659996032715</v>
          </cell>
          <cell r="AQ225">
            <v>47.351001739502</v>
          </cell>
          <cell r="AR225">
            <v>47.2350006103516</v>
          </cell>
          <cell r="AS225">
            <v>47.125</v>
          </cell>
          <cell r="AT225">
            <v>46.3339996337891</v>
          </cell>
          <cell r="AU225">
            <v>45.2459983825684</v>
          </cell>
          <cell r="AV225">
            <v>45.9259986877441</v>
          </cell>
          <cell r="AW225">
            <v>46.0629997253418</v>
          </cell>
          <cell r="AX225">
            <v>45.8950004577637</v>
          </cell>
          <cell r="AY225">
            <v>45.7540016174316</v>
          </cell>
          <cell r="AZ225">
            <v>45.9469985961914</v>
          </cell>
          <cell r="BA225">
            <v>46.2480010986328</v>
          </cell>
          <cell r="BB225">
            <v>46.4650001525879</v>
          </cell>
          <cell r="BC225">
            <v>46.773998260498</v>
          </cell>
          <cell r="BD225">
            <v>47.0470008850098</v>
          </cell>
          <cell r="BE225">
            <v>47.3409996032715</v>
          </cell>
          <cell r="BF225">
            <v>47.318000793457</v>
          </cell>
          <cell r="BG225">
            <v>47.2799987792969</v>
          </cell>
          <cell r="BH225">
            <v>47.1879997253418</v>
          </cell>
          <cell r="BI225">
            <v>47.0960006713867</v>
          </cell>
          <cell r="BJ225">
            <v>46.984001159668</v>
          </cell>
          <cell r="BK225">
            <v>46.8530006408691</v>
          </cell>
          <cell r="BL225">
            <v>46.7150001525879</v>
          </cell>
          <cell r="BM225">
            <v>44.7490005493164</v>
          </cell>
          <cell r="BN225">
            <v>44.9090003967285</v>
          </cell>
        </row>
        <row r="226">
          <cell r="A226" t="str">
            <v>Suriname</v>
          </cell>
          <cell r="B226" t="str">
            <v>SUR</v>
          </cell>
          <cell r="C226" t="str">
            <v>Employment to population ratio, 15+, total (%) (modeled ILO estimate)</v>
          </cell>
          <cell r="D226" t="str">
            <v>SL.EMP.TOTL.SP.ZS</v>
          </cell>
        </row>
        <row r="226">
          <cell r="AJ226">
            <v>40.1020011901855</v>
          </cell>
          <cell r="AK226">
            <v>39.9570007324219</v>
          </cell>
          <cell r="AL226">
            <v>40.4710006713867</v>
          </cell>
          <cell r="AM226">
            <v>41.9379997253418</v>
          </cell>
          <cell r="AN226">
            <v>43.9539985656738</v>
          </cell>
          <cell r="AO226">
            <v>42.4539985656738</v>
          </cell>
          <cell r="AP226">
            <v>42.2999992370605</v>
          </cell>
          <cell r="AQ226">
            <v>41.9609985351563</v>
          </cell>
          <cell r="AR226">
            <v>40.2709999084473</v>
          </cell>
          <cell r="AS226">
            <v>41.1599998474121</v>
          </cell>
          <cell r="AT226">
            <v>42.0429992675781</v>
          </cell>
          <cell r="AU226">
            <v>42.9029998779297</v>
          </cell>
          <cell r="AV226">
            <v>43.8139991760254</v>
          </cell>
          <cell r="AW226">
            <v>44.7210006713867</v>
          </cell>
          <cell r="AX226">
            <v>45.2820014953613</v>
          </cell>
          <cell r="AY226">
            <v>45.8860015869141</v>
          </cell>
          <cell r="AZ226">
            <v>46.4780006408691</v>
          </cell>
          <cell r="BA226">
            <v>47.068000793457</v>
          </cell>
          <cell r="BB226">
            <v>47.6599998474121</v>
          </cell>
          <cell r="BC226">
            <v>48.9990005493164</v>
          </cell>
          <cell r="BD226">
            <v>49.310001373291</v>
          </cell>
          <cell r="BE226">
            <v>49.523998260498</v>
          </cell>
          <cell r="BF226">
            <v>50.8530006408691</v>
          </cell>
          <cell r="BG226">
            <v>51.185001373291</v>
          </cell>
          <cell r="BH226">
            <v>51.5460014343262</v>
          </cell>
          <cell r="BI226">
            <v>51.6660003662109</v>
          </cell>
          <cell r="BJ226">
            <v>51.7050018310547</v>
          </cell>
          <cell r="BK226">
            <v>51.757999420166</v>
          </cell>
          <cell r="BL226">
            <v>51.6259994506836</v>
          </cell>
          <cell r="BM226">
            <v>48.2770004272461</v>
          </cell>
          <cell r="BN226">
            <v>48.7350006103516</v>
          </cell>
        </row>
        <row r="227">
          <cell r="A227" t="str">
            <v>Slovak Republic</v>
          </cell>
          <cell r="B227" t="str">
            <v>SVK</v>
          </cell>
          <cell r="C227" t="str">
            <v>Employment to population ratio, 15+, total (%) (modeled ILO estimate)</v>
          </cell>
          <cell r="D227" t="str">
            <v>SL.EMP.TOTL.SP.ZS</v>
          </cell>
        </row>
        <row r="227">
          <cell r="AJ227">
            <v>58.4519996643066</v>
          </cell>
          <cell r="AK227">
            <v>56.5449981689453</v>
          </cell>
          <cell r="AL227">
            <v>54.5849990844727</v>
          </cell>
          <cell r="AM227">
            <v>51.7150001525879</v>
          </cell>
          <cell r="AN227">
            <v>51.9780006408691</v>
          </cell>
          <cell r="AO227">
            <v>53.3289985656738</v>
          </cell>
          <cell r="AP227">
            <v>52.5750007629395</v>
          </cell>
          <cell r="AQ227">
            <v>52.0800018310547</v>
          </cell>
          <cell r="AR227">
            <v>49.875</v>
          </cell>
          <cell r="AS227">
            <v>48.3699989318848</v>
          </cell>
          <cell r="AT227">
            <v>48.7589988708496</v>
          </cell>
          <cell r="AU227">
            <v>48.556999206543</v>
          </cell>
          <cell r="AV227">
            <v>49.7939987182617</v>
          </cell>
          <cell r="AW227">
            <v>48.9210014343262</v>
          </cell>
          <cell r="AX227">
            <v>49.8170013427734</v>
          </cell>
          <cell r="AY227">
            <v>51.2330017089844</v>
          </cell>
          <cell r="AZ227">
            <v>52.2939987182617</v>
          </cell>
          <cell r="BA227">
            <v>53.6609992980957</v>
          </cell>
          <cell r="BB227">
            <v>51.7879981994629</v>
          </cell>
          <cell r="BC227">
            <v>50.5069999694824</v>
          </cell>
          <cell r="BD227">
            <v>50.765998840332</v>
          </cell>
          <cell r="BE227">
            <v>50.9440002441406</v>
          </cell>
          <cell r="BF227">
            <v>50.8499984741211</v>
          </cell>
          <cell r="BG227">
            <v>51.5279998779297</v>
          </cell>
          <cell r="BH227">
            <v>52.7929992675781</v>
          </cell>
          <cell r="BI227">
            <v>54.2430000305176</v>
          </cell>
          <cell r="BJ227">
            <v>55.076000213623</v>
          </cell>
          <cell r="BK227">
            <v>55.8800010681152</v>
          </cell>
          <cell r="BL227">
            <v>56.257999420166</v>
          </cell>
          <cell r="BM227">
            <v>55.0999984741211</v>
          </cell>
          <cell r="BN227">
            <v>56.3050003051758</v>
          </cell>
        </row>
        <row r="228">
          <cell r="A228" t="str">
            <v>Slovenia</v>
          </cell>
          <cell r="B228" t="str">
            <v>SVN</v>
          </cell>
          <cell r="C228" t="str">
            <v>Employment to population ratio, 15+, total (%) (modeled ILO estimate)</v>
          </cell>
          <cell r="D228" t="str">
            <v>SL.EMP.TOTL.SP.ZS</v>
          </cell>
        </row>
        <row r="228">
          <cell r="AJ228">
            <v>53.5180015563965</v>
          </cell>
          <cell r="AK228">
            <v>53.2369995117188</v>
          </cell>
          <cell r="AL228">
            <v>52.7200012207031</v>
          </cell>
          <cell r="AM228">
            <v>52.8230018615723</v>
          </cell>
          <cell r="AN228">
            <v>53.4179992675781</v>
          </cell>
          <cell r="AO228">
            <v>53.5359992980957</v>
          </cell>
          <cell r="AP228">
            <v>54.451000213623</v>
          </cell>
          <cell r="AQ228">
            <v>55.1860008239746</v>
          </cell>
          <cell r="AR228">
            <v>53.6430015563965</v>
          </cell>
          <cell r="AS228">
            <v>53.4370002746582</v>
          </cell>
          <cell r="AT228">
            <v>54.3940010070801</v>
          </cell>
          <cell r="AU228">
            <v>54.6699981689453</v>
          </cell>
          <cell r="AV228">
            <v>52.7919998168945</v>
          </cell>
          <cell r="AW228">
            <v>55.4259986877441</v>
          </cell>
          <cell r="AX228">
            <v>55.3930015563965</v>
          </cell>
          <cell r="AY228">
            <v>55.7719993591309</v>
          </cell>
          <cell r="AZ228">
            <v>56.8219985961914</v>
          </cell>
          <cell r="BA228">
            <v>56.8899993896484</v>
          </cell>
          <cell r="BB228">
            <v>55.9570007324219</v>
          </cell>
          <cell r="BC228">
            <v>54.8860015869141</v>
          </cell>
          <cell r="BD228">
            <v>53.1879997253418</v>
          </cell>
          <cell r="BE228">
            <v>52.4529991149902</v>
          </cell>
          <cell r="BF228">
            <v>51.4679985046387</v>
          </cell>
          <cell r="BG228">
            <v>52.0929985046387</v>
          </cell>
          <cell r="BH228">
            <v>52.1839981079102</v>
          </cell>
          <cell r="BI228">
            <v>52.0719985961914</v>
          </cell>
          <cell r="BJ228">
            <v>54.5970001220703</v>
          </cell>
          <cell r="BK228">
            <v>55.8050003051758</v>
          </cell>
          <cell r="BL228">
            <v>55.4860000610352</v>
          </cell>
          <cell r="BM228">
            <v>54.898998260498</v>
          </cell>
          <cell r="BN228">
            <v>55.3730010986328</v>
          </cell>
        </row>
        <row r="229">
          <cell r="A229" t="str">
            <v>Sweden</v>
          </cell>
          <cell r="B229" t="str">
            <v>SWE</v>
          </cell>
          <cell r="C229" t="str">
            <v>Employment to population ratio, 15+, total (%) (modeled ILO estimate)</v>
          </cell>
          <cell r="D229" t="str">
            <v>SL.EMP.TOTL.SP.ZS</v>
          </cell>
        </row>
        <row r="229">
          <cell r="AJ229">
            <v>64.8099975585938</v>
          </cell>
          <cell r="AK229">
            <v>61.7159996032715</v>
          </cell>
          <cell r="AL229">
            <v>57.8660011291504</v>
          </cell>
          <cell r="AM229">
            <v>57.1450004577637</v>
          </cell>
          <cell r="AN229">
            <v>58.0309982299805</v>
          </cell>
          <cell r="AO229">
            <v>57.4900016784668</v>
          </cell>
          <cell r="AP229">
            <v>56.5629997253418</v>
          </cell>
          <cell r="AQ229">
            <v>57.1860008239746</v>
          </cell>
          <cell r="AR229">
            <v>58.1959991455078</v>
          </cell>
          <cell r="AS229">
            <v>58.9580001831055</v>
          </cell>
          <cell r="AT229">
            <v>59.6389999389648</v>
          </cell>
          <cell r="AU229">
            <v>59.3839988708496</v>
          </cell>
          <cell r="AV229">
            <v>59.060001373291</v>
          </cell>
          <cell r="AW229">
            <v>58.1689987182617</v>
          </cell>
          <cell r="AX229">
            <v>58.1609992980957</v>
          </cell>
          <cell r="AY229">
            <v>58.814998626709</v>
          </cell>
          <cell r="AZ229">
            <v>59.7099990844727</v>
          </cell>
          <cell r="BA229">
            <v>59.8160018920898</v>
          </cell>
          <cell r="BB229">
            <v>58.0050010681152</v>
          </cell>
          <cell r="BC229">
            <v>57.6949996948242</v>
          </cell>
          <cell r="BD229">
            <v>58.4550018310547</v>
          </cell>
          <cell r="BE229">
            <v>58.3959999084473</v>
          </cell>
          <cell r="BF229">
            <v>58.7470016479492</v>
          </cell>
          <cell r="BG229">
            <v>58.8940010070801</v>
          </cell>
          <cell r="BH229">
            <v>59.2449989318848</v>
          </cell>
          <cell r="BI229">
            <v>59.5919990539551</v>
          </cell>
          <cell r="BJ229">
            <v>59.9980010986328</v>
          </cell>
          <cell r="BK229">
            <v>60.2949981689453</v>
          </cell>
          <cell r="BL229">
            <v>60.0289993286133</v>
          </cell>
          <cell r="BM229">
            <v>59.0320014953613</v>
          </cell>
          <cell r="BN229">
            <v>59.2060012817383</v>
          </cell>
        </row>
        <row r="230">
          <cell r="A230" t="str">
            <v>Eswatini</v>
          </cell>
          <cell r="B230" t="str">
            <v>SWZ</v>
          </cell>
          <cell r="C230" t="str">
            <v>Employment to population ratio, 15+, total (%) (modeled ILO estimate)</v>
          </cell>
          <cell r="D230" t="str">
            <v>SL.EMP.TOTL.SP.ZS</v>
          </cell>
        </row>
        <row r="230">
          <cell r="AJ230">
            <v>42.1580009460449</v>
          </cell>
          <cell r="AK230">
            <v>42.0919990539551</v>
          </cell>
          <cell r="AL230">
            <v>42.0209999084473</v>
          </cell>
          <cell r="AM230">
            <v>41.9230003356934</v>
          </cell>
          <cell r="AN230">
            <v>41.810001373291</v>
          </cell>
          <cell r="AO230">
            <v>41.4819984436035</v>
          </cell>
          <cell r="AP230">
            <v>41.1139984130859</v>
          </cell>
          <cell r="AQ230">
            <v>40.6370010375977</v>
          </cell>
          <cell r="AR230">
            <v>40.1679992675781</v>
          </cell>
          <cell r="AS230">
            <v>39.7019996643066</v>
          </cell>
          <cell r="AT230">
            <v>39.2849998474121</v>
          </cell>
          <cell r="AU230">
            <v>38.9290008544922</v>
          </cell>
          <cell r="AV230">
            <v>38.5660018920898</v>
          </cell>
          <cell r="AW230">
            <v>38.2089996337891</v>
          </cell>
          <cell r="AX230">
            <v>37.8680000305176</v>
          </cell>
          <cell r="AY230">
            <v>37.5089988708496</v>
          </cell>
          <cell r="AZ230">
            <v>37.1450004577637</v>
          </cell>
          <cell r="BA230">
            <v>37.3880004882813</v>
          </cell>
          <cell r="BB230">
            <v>37.6699981689453</v>
          </cell>
          <cell r="BC230">
            <v>37.9659996032715</v>
          </cell>
          <cell r="BD230">
            <v>38.2350006103516</v>
          </cell>
          <cell r="BE230">
            <v>38.5209999084473</v>
          </cell>
          <cell r="BF230">
            <v>38.7690010070801</v>
          </cell>
          <cell r="BG230">
            <v>39.0190010070801</v>
          </cell>
          <cell r="BH230">
            <v>39.310001373291</v>
          </cell>
          <cell r="BI230">
            <v>39.5209999084473</v>
          </cell>
          <cell r="BJ230">
            <v>39.4370002746582</v>
          </cell>
          <cell r="BK230">
            <v>39.3639984130859</v>
          </cell>
          <cell r="BL230">
            <v>39.2779998779297</v>
          </cell>
          <cell r="BM230">
            <v>36.4589996337891</v>
          </cell>
          <cell r="BN230">
            <v>36.7519989013672</v>
          </cell>
        </row>
        <row r="231">
          <cell r="A231" t="str">
            <v>Sint Maarten (Dutch part)</v>
          </cell>
          <cell r="B231" t="str">
            <v>SXM</v>
          </cell>
          <cell r="C231" t="str">
            <v>Employment to population ratio, 15+, total (%) (modeled ILO estimate)</v>
          </cell>
          <cell r="D231" t="str">
            <v>SL.EMP.TOTL.SP.ZS</v>
          </cell>
        </row>
        <row r="232">
          <cell r="A232" t="str">
            <v>Seychelles</v>
          </cell>
          <cell r="B232" t="str">
            <v>SYC</v>
          </cell>
          <cell r="C232" t="str">
            <v>Employment to population ratio, 15+, total (%) (modeled ILO estimate)</v>
          </cell>
          <cell r="D232" t="str">
            <v>SL.EMP.TOTL.SP.ZS</v>
          </cell>
        </row>
        <row r="233">
          <cell r="A233" t="str">
            <v>Syrian Arab Republic</v>
          </cell>
          <cell r="B233" t="str">
            <v>SYR</v>
          </cell>
          <cell r="C233" t="str">
            <v>Employment to population ratio, 15+, total (%) (modeled ILO estimate)</v>
          </cell>
          <cell r="D233" t="str">
            <v>SL.EMP.TOTL.SP.ZS</v>
          </cell>
        </row>
        <row r="233">
          <cell r="AJ233">
            <v>47.7029991149902</v>
          </cell>
          <cell r="AK233">
            <v>47.2290000915527</v>
          </cell>
          <cell r="AL233">
            <v>47.0410003662109</v>
          </cell>
          <cell r="AM233">
            <v>46.2449989318848</v>
          </cell>
          <cell r="AN233">
            <v>45.6479988098145</v>
          </cell>
          <cell r="AO233">
            <v>45.765998840332</v>
          </cell>
          <cell r="AP233">
            <v>45.8800010681152</v>
          </cell>
          <cell r="AQ233">
            <v>46.015998840332</v>
          </cell>
          <cell r="AR233">
            <v>46.4819984436035</v>
          </cell>
          <cell r="AS233">
            <v>46.0019989013672</v>
          </cell>
          <cell r="AT233">
            <v>44.1459999084473</v>
          </cell>
          <cell r="AU233">
            <v>43.6650009155273</v>
          </cell>
          <cell r="AV233">
            <v>43.1459999084473</v>
          </cell>
          <cell r="AW233">
            <v>42.814998626709</v>
          </cell>
          <cell r="AX233">
            <v>42.4459991455078</v>
          </cell>
          <cell r="AY233">
            <v>42.0670013427734</v>
          </cell>
          <cell r="AZ233">
            <v>40.523998260498</v>
          </cell>
          <cell r="BA233">
            <v>39.4539985656738</v>
          </cell>
          <cell r="BB233">
            <v>39.4449996948242</v>
          </cell>
          <cell r="BC233">
            <v>39.023998260498</v>
          </cell>
          <cell r="BD233">
            <v>39.625</v>
          </cell>
          <cell r="BE233">
            <v>39.6699981689453</v>
          </cell>
          <cell r="BF233">
            <v>39.7809982299805</v>
          </cell>
          <cell r="BG233">
            <v>39.951000213623</v>
          </cell>
          <cell r="BH233">
            <v>40.0620002746582</v>
          </cell>
          <cell r="BI233">
            <v>40.1370010375977</v>
          </cell>
          <cell r="BJ233">
            <v>40.1879997253418</v>
          </cell>
          <cell r="BK233">
            <v>40.2350006103516</v>
          </cell>
          <cell r="BL233">
            <v>40.2690010070801</v>
          </cell>
          <cell r="BM233">
            <v>38.3019981384277</v>
          </cell>
          <cell r="BN233">
            <v>38.4620018005371</v>
          </cell>
        </row>
        <row r="234">
          <cell r="A234" t="str">
            <v>Turks and Caicos Islands</v>
          </cell>
          <cell r="B234" t="str">
            <v>TCA</v>
          </cell>
          <cell r="C234" t="str">
            <v>Employment to population ratio, 15+, total (%) (modeled ILO estimate)</v>
          </cell>
          <cell r="D234" t="str">
            <v>SL.EMP.TOTL.SP.ZS</v>
          </cell>
        </row>
        <row r="235">
          <cell r="A235" t="str">
            <v>Chad</v>
          </cell>
          <cell r="B235" t="str">
            <v>TCD</v>
          </cell>
          <cell r="C235" t="str">
            <v>Employment to population ratio, 15+, total (%) (modeled ILO estimate)</v>
          </cell>
          <cell r="D235" t="str">
            <v>SL.EMP.TOTL.SP.ZS</v>
          </cell>
        </row>
        <row r="235">
          <cell r="AJ235">
            <v>71.7180023193359</v>
          </cell>
          <cell r="AK235">
            <v>71.7699966430664</v>
          </cell>
          <cell r="AL235">
            <v>71.7939987182617</v>
          </cell>
          <cell r="AM235">
            <v>71.3539962768555</v>
          </cell>
          <cell r="AN235">
            <v>70.8850021362305</v>
          </cell>
          <cell r="AO235">
            <v>70.4189987182617</v>
          </cell>
          <cell r="AP235">
            <v>69.9509963989258</v>
          </cell>
          <cell r="AQ235">
            <v>69.4769973754883</v>
          </cell>
          <cell r="AR235">
            <v>68.9919967651367</v>
          </cell>
          <cell r="AS235">
            <v>68.5100021362305</v>
          </cell>
          <cell r="AT235">
            <v>68.0329971313477</v>
          </cell>
          <cell r="AU235">
            <v>67.5400009155273</v>
          </cell>
          <cell r="AV235">
            <v>67.0510025024414</v>
          </cell>
          <cell r="AW235">
            <v>66.568000793457</v>
          </cell>
          <cell r="AX235">
            <v>66.0540008544922</v>
          </cell>
          <cell r="AY235">
            <v>65.5350036621094</v>
          </cell>
          <cell r="AZ235">
            <v>65.0289993286133</v>
          </cell>
          <cell r="BA235">
            <v>64.5169982910156</v>
          </cell>
          <cell r="BB235">
            <v>64.0029983520508</v>
          </cell>
          <cell r="BC235">
            <v>63.4930000305176</v>
          </cell>
          <cell r="BD235">
            <v>62.9599990844727</v>
          </cell>
          <cell r="BE235">
            <v>62.443000793457</v>
          </cell>
          <cell r="BF235">
            <v>61.9129981994629</v>
          </cell>
          <cell r="BG235">
            <v>61.3839988708496</v>
          </cell>
          <cell r="BH235">
            <v>60.8470001220703</v>
          </cell>
          <cell r="BI235">
            <v>60.3030014038086</v>
          </cell>
          <cell r="BJ235">
            <v>59.7680015563965</v>
          </cell>
          <cell r="BK235">
            <v>59.2330017089844</v>
          </cell>
          <cell r="BL235">
            <v>59.1650009155273</v>
          </cell>
          <cell r="BM235">
            <v>56.8549995422363</v>
          </cell>
          <cell r="BN235">
            <v>57.2439994812012</v>
          </cell>
        </row>
        <row r="236">
          <cell r="A236" t="str">
            <v>East Asia &amp; Pacific (IDA &amp; IBRD countries)</v>
          </cell>
          <cell r="B236" t="str">
            <v>TEA</v>
          </cell>
          <cell r="C236" t="str">
            <v>Employment to population ratio, 15+, total (%) (modeled ILO estimate)</v>
          </cell>
          <cell r="D236" t="str">
            <v>SL.EMP.TOTL.SP.ZS</v>
          </cell>
        </row>
        <row r="236">
          <cell r="AJ236">
            <v>74.501573732014</v>
          </cell>
          <cell r="AK236">
            <v>74.3872144347058</v>
          </cell>
          <cell r="AL236">
            <v>73.9294525966676</v>
          </cell>
          <cell r="AM236">
            <v>73.6184921544451</v>
          </cell>
          <cell r="AN236">
            <v>73.35725685879</v>
          </cell>
          <cell r="AO236">
            <v>73.1082834001971</v>
          </cell>
          <cell r="AP236">
            <v>72.7249800784919</v>
          </cell>
          <cell r="AQ236">
            <v>72.3931941309785</v>
          </cell>
          <cell r="AR236">
            <v>72.1065729938571</v>
          </cell>
          <cell r="AS236">
            <v>71.9803023794389</v>
          </cell>
          <cell r="AT236">
            <v>71.2552820021689</v>
          </cell>
          <cell r="AU236">
            <v>70.4581323924153</v>
          </cell>
          <cell r="AV236">
            <v>69.8125801999273</v>
          </cell>
          <cell r="AW236">
            <v>69.395094566632</v>
          </cell>
          <cell r="AX236">
            <v>68.8239194236226</v>
          </cell>
          <cell r="AY236">
            <v>68.458533637451</v>
          </cell>
          <cell r="AZ236">
            <v>68.303896976146</v>
          </cell>
          <cell r="BA236">
            <v>67.8237337283677</v>
          </cell>
          <cell r="BB236">
            <v>67.3942501657732</v>
          </cell>
          <cell r="BC236">
            <v>67.1637320619561</v>
          </cell>
          <cell r="BD236">
            <v>67.4093754277089</v>
          </cell>
          <cell r="BE236">
            <v>67.2938740125718</v>
          </cell>
          <cell r="BF236">
            <v>66.972640550801</v>
          </cell>
          <cell r="BG236">
            <v>66.8860657545711</v>
          </cell>
          <cell r="BH236">
            <v>66.6796802350068</v>
          </cell>
          <cell r="BI236">
            <v>66.4560398258385</v>
          </cell>
          <cell r="BJ236">
            <v>66.1546361746196</v>
          </cell>
          <cell r="BK236">
            <v>66.0837244888766</v>
          </cell>
          <cell r="BL236">
            <v>65.836962347784</v>
          </cell>
          <cell r="BM236">
            <v>64.4774446079866</v>
          </cell>
          <cell r="BN236">
            <v>64.4244069892997</v>
          </cell>
        </row>
        <row r="237">
          <cell r="A237" t="str">
            <v>Europe &amp; Central Asia (IDA &amp; IBRD countries)</v>
          </cell>
          <cell r="B237" t="str">
            <v>TEC</v>
          </cell>
          <cell r="C237" t="str">
            <v>Employment to population ratio, 15+, total (%) (modeled ILO estimate)</v>
          </cell>
          <cell r="D237" t="str">
            <v>SL.EMP.TOTL.SP.ZS</v>
          </cell>
        </row>
        <row r="237">
          <cell r="AJ237">
            <v>58.7950296954821</v>
          </cell>
          <cell r="AK237">
            <v>58.6270413543256</v>
          </cell>
          <cell r="AL237">
            <v>57.0659744152855</v>
          </cell>
          <cell r="AM237">
            <v>55.7555051793343</v>
          </cell>
          <cell r="AN237">
            <v>54.7335243668214</v>
          </cell>
          <cell r="AO237">
            <v>53.6903859613094</v>
          </cell>
          <cell r="AP237">
            <v>52.6329557008067</v>
          </cell>
          <cell r="AQ237">
            <v>51.6678512554468</v>
          </cell>
          <cell r="AR237">
            <v>52.2733007026894</v>
          </cell>
          <cell r="AS237">
            <v>52.2973854924518</v>
          </cell>
          <cell r="AT237">
            <v>51.9865885329218</v>
          </cell>
          <cell r="AU237">
            <v>51.7843068731442</v>
          </cell>
          <cell r="AV237">
            <v>51.3924866033122</v>
          </cell>
          <cell r="AW237">
            <v>51.2826805840564</v>
          </cell>
          <cell r="AX237">
            <v>51.6052371646379</v>
          </cell>
          <cell r="AY237">
            <v>51.870340510832</v>
          </cell>
          <cell r="AZ237">
            <v>52.8080377997613</v>
          </cell>
          <cell r="BA237">
            <v>53.18170713605</v>
          </cell>
          <cell r="BB237">
            <v>52.2808780058217</v>
          </cell>
          <cell r="BC237">
            <v>52.6577722209066</v>
          </cell>
          <cell r="BD237">
            <v>53.1786243999478</v>
          </cell>
          <cell r="BE237">
            <v>53.4650972154382</v>
          </cell>
          <cell r="BF237">
            <v>53.4900263656363</v>
          </cell>
          <cell r="BG237">
            <v>53.5953827003384</v>
          </cell>
          <cell r="BH237">
            <v>53.7045223464249</v>
          </cell>
          <cell r="BI237">
            <v>53.8759321164649</v>
          </cell>
          <cell r="BJ237">
            <v>54.2145953512604</v>
          </cell>
          <cell r="BK237">
            <v>54.4641210593051</v>
          </cell>
          <cell r="BL237">
            <v>54.1769253266187</v>
          </cell>
          <cell r="BM237">
            <v>52.6260202998988</v>
          </cell>
          <cell r="BN237">
            <v>52.6570532971692</v>
          </cell>
        </row>
        <row r="238">
          <cell r="A238" t="str">
            <v>Togo</v>
          </cell>
          <cell r="B238" t="str">
            <v>TGO</v>
          </cell>
          <cell r="C238" t="str">
            <v>Employment to population ratio, 15+, total (%) (modeled ILO estimate)</v>
          </cell>
          <cell r="D238" t="str">
            <v>SL.EMP.TOTL.SP.ZS</v>
          </cell>
        </row>
        <row r="238">
          <cell r="AJ238">
            <v>57.1339988708496</v>
          </cell>
          <cell r="AK238">
            <v>57.0789985656738</v>
          </cell>
          <cell r="AL238">
            <v>56.9869995117188</v>
          </cell>
          <cell r="AM238">
            <v>56.9860000610352</v>
          </cell>
          <cell r="AN238">
            <v>56.890998840332</v>
          </cell>
          <cell r="AO238">
            <v>56.7529983520508</v>
          </cell>
          <cell r="AP238">
            <v>56.6300010681152</v>
          </cell>
          <cell r="AQ238">
            <v>56.4550018310547</v>
          </cell>
          <cell r="AR238">
            <v>56.3339996337891</v>
          </cell>
          <cell r="AS238">
            <v>56.1940002441406</v>
          </cell>
          <cell r="AT238">
            <v>56.1500015258789</v>
          </cell>
          <cell r="AU238">
            <v>56.1030006408691</v>
          </cell>
          <cell r="AV238">
            <v>56.0550003051758</v>
          </cell>
          <cell r="AW238">
            <v>55.9830017089844</v>
          </cell>
          <cell r="AX238">
            <v>55.9300003051758</v>
          </cell>
          <cell r="AY238">
            <v>55.9300003051758</v>
          </cell>
          <cell r="AZ238">
            <v>56.1860008239746</v>
          </cell>
          <cell r="BA238">
            <v>56.4620018005371</v>
          </cell>
          <cell r="BB238">
            <v>56.7239990234375</v>
          </cell>
          <cell r="BC238">
            <v>56.9749984741211</v>
          </cell>
          <cell r="BD238">
            <v>57.2280006408691</v>
          </cell>
          <cell r="BE238">
            <v>57.1730003356934</v>
          </cell>
          <cell r="BF238">
            <v>57.1049995422363</v>
          </cell>
          <cell r="BG238">
            <v>57.023998260498</v>
          </cell>
          <cell r="BH238">
            <v>56.9309997558594</v>
          </cell>
          <cell r="BI238">
            <v>56.4210014343262</v>
          </cell>
          <cell r="BJ238">
            <v>55.8979988098145</v>
          </cell>
          <cell r="BK238">
            <v>55.8219985961914</v>
          </cell>
          <cell r="BL238">
            <v>55.7360000610352</v>
          </cell>
          <cell r="BM238">
            <v>55.0769996643066</v>
          </cell>
          <cell r="BN238">
            <v>55.1110000610352</v>
          </cell>
        </row>
        <row r="239">
          <cell r="A239" t="str">
            <v>Thailand</v>
          </cell>
          <cell r="B239" t="str">
            <v>THA</v>
          </cell>
          <cell r="C239" t="str">
            <v>Employment to population ratio, 15+, total (%) (modeled ILO estimate)</v>
          </cell>
          <cell r="D239" t="str">
            <v>SL.EMP.TOTL.SP.ZS</v>
          </cell>
        </row>
        <row r="239">
          <cell r="AJ239">
            <v>72.8830032348633</v>
          </cell>
          <cell r="AK239">
            <v>73.6809997558594</v>
          </cell>
          <cell r="AL239">
            <v>73.411003112793</v>
          </cell>
          <cell r="AM239">
            <v>73.3560028076172</v>
          </cell>
          <cell r="AN239">
            <v>73.6959991455078</v>
          </cell>
          <cell r="AO239">
            <v>73.8710021972656</v>
          </cell>
          <cell r="AP239">
            <v>74.1289978027344</v>
          </cell>
          <cell r="AQ239">
            <v>71.0979995727539</v>
          </cell>
          <cell r="AR239">
            <v>70.0169982910156</v>
          </cell>
          <cell r="AS239">
            <v>70.9229965209961</v>
          </cell>
          <cell r="AT239">
            <v>71.2679977416992</v>
          </cell>
          <cell r="AU239">
            <v>71.745002746582</v>
          </cell>
          <cell r="AV239">
            <v>71.8560028076172</v>
          </cell>
          <cell r="AW239">
            <v>72.2819976806641</v>
          </cell>
          <cell r="AX239">
            <v>72.6849975585938</v>
          </cell>
          <cell r="AY239">
            <v>72.0599975585938</v>
          </cell>
          <cell r="AZ239">
            <v>72.7119979858398</v>
          </cell>
          <cell r="BA239">
            <v>72.5339965820313</v>
          </cell>
          <cell r="BB239">
            <v>72.0599975585938</v>
          </cell>
          <cell r="BC239">
            <v>71.1460037231445</v>
          </cell>
          <cell r="BD239">
            <v>72.7959976196289</v>
          </cell>
          <cell r="BE239">
            <v>72.5770034790039</v>
          </cell>
          <cell r="BF239">
            <v>70.0940017700195</v>
          </cell>
          <cell r="BG239">
            <v>69.4250030517578</v>
          </cell>
          <cell r="BH239">
            <v>68.8249969482422</v>
          </cell>
          <cell r="BI239">
            <v>67.7789993286133</v>
          </cell>
          <cell r="BJ239">
            <v>66.9400024414063</v>
          </cell>
          <cell r="BK239">
            <v>67.2779998779297</v>
          </cell>
          <cell r="BL239">
            <v>66.4779968261719</v>
          </cell>
          <cell r="BM239">
            <v>66.2829971313477</v>
          </cell>
          <cell r="BN239">
            <v>65.7570037841797</v>
          </cell>
        </row>
        <row r="240">
          <cell r="A240" t="str">
            <v>Tajikistan</v>
          </cell>
          <cell r="B240" t="str">
            <v>TJK</v>
          </cell>
          <cell r="C240" t="str">
            <v>Employment to population ratio, 15+, total (%) (modeled ILO estimate)</v>
          </cell>
          <cell r="D240" t="str">
            <v>SL.EMP.TOTL.SP.ZS</v>
          </cell>
        </row>
        <row r="240">
          <cell r="AJ240">
            <v>43.617000579834</v>
          </cell>
          <cell r="AK240">
            <v>43.5279998779297</v>
          </cell>
          <cell r="AL240">
            <v>41.7050018310547</v>
          </cell>
          <cell r="AM240">
            <v>40.548999786377</v>
          </cell>
          <cell r="AN240">
            <v>39.8819999694824</v>
          </cell>
          <cell r="AO240">
            <v>38.5040016174316</v>
          </cell>
          <cell r="AP240">
            <v>38.2809982299805</v>
          </cell>
          <cell r="AQ240">
            <v>37.125</v>
          </cell>
          <cell r="AR240">
            <v>37.6139984130859</v>
          </cell>
          <cell r="AS240">
            <v>37.734001159668</v>
          </cell>
          <cell r="AT240">
            <v>37.8930015563965</v>
          </cell>
          <cell r="AU240">
            <v>38.0540008544922</v>
          </cell>
          <cell r="AV240">
            <v>38.2270011901855</v>
          </cell>
          <cell r="AW240">
            <v>38.6749992370605</v>
          </cell>
          <cell r="AX240">
            <v>38.367000579834</v>
          </cell>
          <cell r="AY240">
            <v>37.984001159668</v>
          </cell>
          <cell r="AZ240">
            <v>37.5369987487793</v>
          </cell>
          <cell r="BA240">
            <v>37.0979995727539</v>
          </cell>
          <cell r="BB240">
            <v>37.117000579834</v>
          </cell>
          <cell r="BC240">
            <v>37.4290008544922</v>
          </cell>
          <cell r="BD240">
            <v>37.757999420166</v>
          </cell>
          <cell r="BE240">
            <v>38.0940017700195</v>
          </cell>
          <cell r="BF240">
            <v>38.4329986572266</v>
          </cell>
          <cell r="BG240">
            <v>38.7770004272461</v>
          </cell>
          <cell r="BH240">
            <v>39.1199989318848</v>
          </cell>
          <cell r="BI240">
            <v>39.4560012817383</v>
          </cell>
          <cell r="BJ240">
            <v>38.9210014343262</v>
          </cell>
          <cell r="BK240">
            <v>38.4280014038086</v>
          </cell>
          <cell r="BL240">
            <v>37.9710006713867</v>
          </cell>
          <cell r="BM240">
            <v>37.398998260498</v>
          </cell>
          <cell r="BN240">
            <v>37.1980018615723</v>
          </cell>
        </row>
        <row r="241">
          <cell r="A241" t="str">
            <v>Turkmenistan</v>
          </cell>
          <cell r="B241" t="str">
            <v>TKM</v>
          </cell>
          <cell r="C241" t="str">
            <v>Employment to population ratio, 15+, total (%) (modeled ILO estimate)</v>
          </cell>
          <cell r="D241" t="str">
            <v>SL.EMP.TOTL.SP.ZS</v>
          </cell>
        </row>
        <row r="241">
          <cell r="AJ241">
            <v>49.8190002441406</v>
          </cell>
          <cell r="AK241">
            <v>51.1769981384277</v>
          </cell>
          <cell r="AL241">
            <v>51.2809982299805</v>
          </cell>
          <cell r="AM241">
            <v>51.3839988708496</v>
          </cell>
          <cell r="AN241">
            <v>50.2789993286133</v>
          </cell>
          <cell r="AO241">
            <v>48.7879981994629</v>
          </cell>
          <cell r="AP241">
            <v>49.5929985046387</v>
          </cell>
          <cell r="AQ241">
            <v>48.4420013427734</v>
          </cell>
          <cell r="AR241">
            <v>47.0019989013672</v>
          </cell>
          <cell r="AS241">
            <v>47.2939987182617</v>
          </cell>
          <cell r="AT241">
            <v>47.5019989013672</v>
          </cell>
          <cell r="AU241">
            <v>48.0540008544922</v>
          </cell>
          <cell r="AV241">
            <v>48.2809982299805</v>
          </cell>
          <cell r="AW241">
            <v>48.4010009765625</v>
          </cell>
          <cell r="AX241">
            <v>47.9210014343262</v>
          </cell>
          <cell r="AY241">
            <v>47.7200012207031</v>
          </cell>
          <cell r="AZ241">
            <v>47.5299987792969</v>
          </cell>
          <cell r="BA241">
            <v>47.1629981994629</v>
          </cell>
          <cell r="BB241">
            <v>47.3709983825684</v>
          </cell>
          <cell r="BC241">
            <v>46.9659996032715</v>
          </cell>
          <cell r="BD241">
            <v>46.3089981079102</v>
          </cell>
          <cell r="BE241">
            <v>45.9109992980957</v>
          </cell>
          <cell r="BF241">
            <v>45.5730018615723</v>
          </cell>
          <cell r="BG241">
            <v>45.257999420166</v>
          </cell>
          <cell r="BH241">
            <v>45.1069984436035</v>
          </cell>
          <cell r="BI241">
            <v>44.9550018310547</v>
          </cell>
          <cell r="BJ241">
            <v>44.8009986877441</v>
          </cell>
          <cell r="BK241">
            <v>44.6660003662109</v>
          </cell>
          <cell r="BL241">
            <v>44.5349998474121</v>
          </cell>
          <cell r="BM241">
            <v>43.7509994506836</v>
          </cell>
          <cell r="BN241">
            <v>43.4669990539551</v>
          </cell>
        </row>
        <row r="242">
          <cell r="A242" t="str">
            <v>Latin America &amp; the Caribbean (IDA &amp; IBRD countries)</v>
          </cell>
          <cell r="B242" t="str">
            <v>TLA</v>
          </cell>
          <cell r="C242" t="str">
            <v>Employment to population ratio, 15+, total (%) (modeled ILO estimate)</v>
          </cell>
          <cell r="D242" t="str">
            <v>SL.EMP.TOTL.SP.ZS</v>
          </cell>
        </row>
        <row r="242">
          <cell r="AJ242">
            <v>57.2717095302894</v>
          </cell>
          <cell r="AK242">
            <v>57.6897431853716</v>
          </cell>
          <cell r="AL242">
            <v>58.1101983638437</v>
          </cell>
          <cell r="AM242">
            <v>58.0579793692788</v>
          </cell>
          <cell r="AN242">
            <v>57.5642966110092</v>
          </cell>
          <cell r="AO242">
            <v>56.8434881866817</v>
          </cell>
          <cell r="AP242">
            <v>57.6218090345599</v>
          </cell>
          <cell r="AQ242">
            <v>57.5645608133814</v>
          </cell>
          <cell r="AR242">
            <v>56.9159549404762</v>
          </cell>
          <cell r="AS242">
            <v>56.9476905260934</v>
          </cell>
          <cell r="AT242">
            <v>57.2263873412563</v>
          </cell>
          <cell r="AU242">
            <v>57.0586720053544</v>
          </cell>
          <cell r="AV242">
            <v>57.3410809881773</v>
          </cell>
          <cell r="AW242">
            <v>58.1898558420077</v>
          </cell>
          <cell r="AX242">
            <v>58.8327981841261</v>
          </cell>
          <cell r="AY242">
            <v>59.3804962180975</v>
          </cell>
          <cell r="AZ242">
            <v>59.4398467718045</v>
          </cell>
          <cell r="BA242">
            <v>59.6216970887473</v>
          </cell>
          <cell r="BB242">
            <v>59.1972904967211</v>
          </cell>
          <cell r="BC242">
            <v>59.2205186024157</v>
          </cell>
          <cell r="BD242">
            <v>59.1272322047906</v>
          </cell>
          <cell r="BE242">
            <v>59.2205455598036</v>
          </cell>
          <cell r="BF242">
            <v>59.1998977073889</v>
          </cell>
          <cell r="BG242">
            <v>59.1100562964617</v>
          </cell>
          <cell r="BH242">
            <v>58.7597732644031</v>
          </cell>
          <cell r="BI242">
            <v>57.9908320156934</v>
          </cell>
          <cell r="BJ242">
            <v>57.8219773529895</v>
          </cell>
          <cell r="BK242">
            <v>57.9328564271927</v>
          </cell>
          <cell r="BL242">
            <v>57.9080568111059</v>
          </cell>
          <cell r="BM242">
            <v>52.03915962848</v>
          </cell>
          <cell r="BN242">
            <v>54.3200354507169</v>
          </cell>
        </row>
        <row r="243">
          <cell r="A243" t="str">
            <v>Timor-Leste</v>
          </cell>
          <cell r="B243" t="str">
            <v>TLS</v>
          </cell>
          <cell r="C243" t="str">
            <v>Employment to population ratio, 15+, total (%) (modeled ILO estimate)</v>
          </cell>
          <cell r="D243" t="str">
            <v>SL.EMP.TOTL.SP.ZS</v>
          </cell>
        </row>
        <row r="243">
          <cell r="AJ243">
            <v>65.8769989013672</v>
          </cell>
          <cell r="AK243">
            <v>65.6800003051758</v>
          </cell>
          <cell r="AL243">
            <v>65.4889984130859</v>
          </cell>
          <cell r="AM243">
            <v>65.2760009765625</v>
          </cell>
          <cell r="AN243">
            <v>65.0759963989258</v>
          </cell>
          <cell r="AO243">
            <v>64.8339996337891</v>
          </cell>
          <cell r="AP243">
            <v>64.7060012817383</v>
          </cell>
          <cell r="AQ243">
            <v>64.7519989013672</v>
          </cell>
          <cell r="AR243">
            <v>65.8270034790039</v>
          </cell>
          <cell r="AS243">
            <v>65.8410034179688</v>
          </cell>
          <cell r="AT243">
            <v>65.4810028076172</v>
          </cell>
          <cell r="AU243">
            <v>65.6149978637695</v>
          </cell>
          <cell r="AV243">
            <v>65.7959976196289</v>
          </cell>
          <cell r="AW243">
            <v>65.8860015869141</v>
          </cell>
          <cell r="AX243">
            <v>65.8949966430664</v>
          </cell>
          <cell r="AY243">
            <v>66.0459976196289</v>
          </cell>
          <cell r="AZ243">
            <v>65.9169998168945</v>
          </cell>
          <cell r="BA243">
            <v>65.6729965209961</v>
          </cell>
          <cell r="BB243">
            <v>65.4499969482422</v>
          </cell>
          <cell r="BC243">
            <v>65.2470016479492</v>
          </cell>
          <cell r="BD243">
            <v>64.9690017700195</v>
          </cell>
          <cell r="BE243">
            <v>64.7080001831055</v>
          </cell>
          <cell r="BF243">
            <v>64.5260009765625</v>
          </cell>
          <cell r="BG243">
            <v>64.3239974975586</v>
          </cell>
          <cell r="BH243">
            <v>64.1330032348633</v>
          </cell>
          <cell r="BI243">
            <v>63.9449996948242</v>
          </cell>
          <cell r="BJ243">
            <v>64.0419998168945</v>
          </cell>
          <cell r="BK243">
            <v>64.1389999389648</v>
          </cell>
          <cell r="BL243">
            <v>64.2519989013672</v>
          </cell>
          <cell r="BM243">
            <v>63.375</v>
          </cell>
          <cell r="BN243">
            <v>63.2680015563965</v>
          </cell>
        </row>
        <row r="244">
          <cell r="A244" t="str">
            <v>Middle East &amp; North Africa (IDA &amp; IBRD countries)</v>
          </cell>
          <cell r="B244" t="str">
            <v>TMN</v>
          </cell>
          <cell r="C244" t="str">
            <v>Employment to population ratio, 15+, total (%) (modeled ILO estimate)</v>
          </cell>
          <cell r="D244" t="str">
            <v>SL.EMP.TOTL.SP.ZS</v>
          </cell>
        </row>
        <row r="244">
          <cell r="AJ244">
            <v>41.0573420463013</v>
          </cell>
          <cell r="AK244">
            <v>40.8841077238364</v>
          </cell>
          <cell r="AL244">
            <v>40.6398663583043</v>
          </cell>
          <cell r="AM244">
            <v>40.6679691725852</v>
          </cell>
          <cell r="AN244">
            <v>40.1169961850158</v>
          </cell>
          <cell r="AO244">
            <v>40.2923569247357</v>
          </cell>
          <cell r="AP244">
            <v>40.3172126541962</v>
          </cell>
          <cell r="AQ244">
            <v>40.0869399321736</v>
          </cell>
          <cell r="AR244">
            <v>40.3176330703037</v>
          </cell>
          <cell r="AS244">
            <v>39.7557664437573</v>
          </cell>
          <cell r="AT244">
            <v>39.4004997831817</v>
          </cell>
          <cell r="AU244">
            <v>38.8779914453308</v>
          </cell>
          <cell r="AV244">
            <v>39.1743632229974</v>
          </cell>
          <cell r="AW244">
            <v>39.9235207578269</v>
          </cell>
          <cell r="AX244">
            <v>39.935327026659</v>
          </cell>
          <cell r="AY244">
            <v>40.2000270285214</v>
          </cell>
          <cell r="AZ244">
            <v>40.2713166385161</v>
          </cell>
          <cell r="BA244">
            <v>39.7311223472919</v>
          </cell>
          <cell r="BB244">
            <v>39.7556044698292</v>
          </cell>
          <cell r="BC244">
            <v>39.7257124615912</v>
          </cell>
          <cell r="BD244">
            <v>38.7018844251289</v>
          </cell>
          <cell r="BE244">
            <v>38.7581645817898</v>
          </cell>
          <cell r="BF244">
            <v>39.0003927410691</v>
          </cell>
          <cell r="BG244">
            <v>38.5897060147481</v>
          </cell>
          <cell r="BH244">
            <v>38.5041693645823</v>
          </cell>
          <cell r="BI244">
            <v>38.609600727137</v>
          </cell>
          <cell r="BJ244">
            <v>38.2922278434441</v>
          </cell>
          <cell r="BK244">
            <v>38.1770824857287</v>
          </cell>
          <cell r="BL244">
            <v>38.2232696764786</v>
          </cell>
          <cell r="BM244">
            <v>36.1775287052594</v>
          </cell>
          <cell r="BN244">
            <v>36.3897070713955</v>
          </cell>
        </row>
        <row r="245">
          <cell r="A245" t="str">
            <v>Tonga</v>
          </cell>
          <cell r="B245" t="str">
            <v>TON</v>
          </cell>
          <cell r="C245" t="str">
            <v>Employment to population ratio, 15+, total (%) (modeled ILO estimate)</v>
          </cell>
          <cell r="D245" t="str">
            <v>SL.EMP.TOTL.SP.ZS</v>
          </cell>
        </row>
        <row r="245">
          <cell r="AJ245">
            <v>55.685001373291</v>
          </cell>
          <cell r="AK245">
            <v>56.6780014038086</v>
          </cell>
          <cell r="AL245">
            <v>57.7470016479492</v>
          </cell>
          <cell r="AM245">
            <v>58.5540008544922</v>
          </cell>
          <cell r="AN245">
            <v>57.851001739502</v>
          </cell>
          <cell r="AO245">
            <v>57.0390014648438</v>
          </cell>
          <cell r="AP245">
            <v>56.2910003662109</v>
          </cell>
          <cell r="AQ245">
            <v>55.5800018310547</v>
          </cell>
          <cell r="AR245">
            <v>54.8759994506836</v>
          </cell>
          <cell r="AS245">
            <v>54.0800018310547</v>
          </cell>
          <cell r="AT245">
            <v>53.4259986877441</v>
          </cell>
          <cell r="AU245">
            <v>52.734001159668</v>
          </cell>
          <cell r="AV245">
            <v>51.9410018920898</v>
          </cell>
          <cell r="AW245">
            <v>52.068000793457</v>
          </cell>
          <cell r="AX245">
            <v>52.3650016784668</v>
          </cell>
          <cell r="AY245">
            <v>52.5880012512207</v>
          </cell>
          <cell r="AZ245">
            <v>51.9710006713867</v>
          </cell>
          <cell r="BA245">
            <v>51.3849983215332</v>
          </cell>
          <cell r="BB245">
            <v>50.6870002746582</v>
          </cell>
          <cell r="BC245">
            <v>50.1230010986328</v>
          </cell>
          <cell r="BD245">
            <v>49.5660018920898</v>
          </cell>
          <cell r="BE245">
            <v>48.8969993591309</v>
          </cell>
          <cell r="BF245">
            <v>48.2809982299805</v>
          </cell>
          <cell r="BG245">
            <v>47.6920013427734</v>
          </cell>
          <cell r="BH245">
            <v>47.076000213623</v>
          </cell>
          <cell r="BI245">
            <v>46.5410003662109</v>
          </cell>
          <cell r="BJ245">
            <v>45.898998260498</v>
          </cell>
          <cell r="BK245">
            <v>45.2569999694824</v>
          </cell>
          <cell r="BL245">
            <v>45.273998260498</v>
          </cell>
          <cell r="BM245">
            <v>44.5820007324219</v>
          </cell>
          <cell r="BN245">
            <v>44.2890014648438</v>
          </cell>
        </row>
        <row r="246">
          <cell r="A246" t="str">
            <v>South Asia (IDA &amp; IBRD)</v>
          </cell>
          <cell r="B246" t="str">
            <v>TSA</v>
          </cell>
          <cell r="C246" t="str">
            <v>Employment to population ratio, 15+, total (%) (modeled ILO estimate)</v>
          </cell>
          <cell r="D246" t="str">
            <v>SL.EMP.TOTL.SP.ZS</v>
          </cell>
        </row>
        <row r="246">
          <cell r="AJ246">
            <v>54.9460701346204</v>
          </cell>
          <cell r="AK246">
            <v>54.8003837338842</v>
          </cell>
          <cell r="AL246">
            <v>54.7487726966515</v>
          </cell>
          <cell r="AM246">
            <v>54.7091156276057</v>
          </cell>
          <cell r="AN246">
            <v>54.4904744832167</v>
          </cell>
          <cell r="AO246">
            <v>54.4727143263518</v>
          </cell>
          <cell r="AP246">
            <v>54.4928531803022</v>
          </cell>
          <cell r="AQ246">
            <v>54.3930942032929</v>
          </cell>
          <cell r="AR246">
            <v>54.2393954669356</v>
          </cell>
          <cell r="AS246">
            <v>54.1919103533079</v>
          </cell>
          <cell r="AT246">
            <v>54.2381807053724</v>
          </cell>
          <cell r="AU246">
            <v>54.3069649198293</v>
          </cell>
          <cell r="AV246">
            <v>54.3163811013896</v>
          </cell>
          <cell r="AW246">
            <v>54.4033496494754</v>
          </cell>
          <cell r="AX246">
            <v>54.4491391467752</v>
          </cell>
          <cell r="AY246">
            <v>53.8279132785732</v>
          </cell>
          <cell r="AZ246">
            <v>53.1798532960997</v>
          </cell>
          <cell r="BA246">
            <v>52.5844464103562</v>
          </cell>
          <cell r="BB246">
            <v>51.8895239077644</v>
          </cell>
          <cell r="BC246">
            <v>51.3670447638355</v>
          </cell>
          <cell r="BD246">
            <v>50.6447528931134</v>
          </cell>
          <cell r="BE246">
            <v>49.88394541069</v>
          </cell>
          <cell r="BF246">
            <v>49.3881014564672</v>
          </cell>
          <cell r="BG246">
            <v>48.928693585507</v>
          </cell>
          <cell r="BH246">
            <v>48.4882306791966</v>
          </cell>
          <cell r="BI246">
            <v>48.004239988952</v>
          </cell>
          <cell r="BJ246">
            <v>47.7471264849236</v>
          </cell>
          <cell r="BK246">
            <v>47.2594231429914</v>
          </cell>
          <cell r="BL246">
            <v>47.4204478947674</v>
          </cell>
          <cell r="BM246">
            <v>43.6064449061859</v>
          </cell>
          <cell r="BN246">
            <v>44.8351322900903</v>
          </cell>
        </row>
        <row r="247">
          <cell r="A247" t="str">
            <v>Sub-Saharan Africa (IDA &amp; IBRD countries)</v>
          </cell>
          <cell r="B247" t="str">
            <v>TSS</v>
          </cell>
          <cell r="C247" t="str">
            <v>Employment to population ratio, 15+, total (%) (modeled ILO estimate)</v>
          </cell>
          <cell r="D247" t="str">
            <v>SL.EMP.TOTL.SP.ZS</v>
          </cell>
        </row>
        <row r="247">
          <cell r="AJ247">
            <v>65.3672251498514</v>
          </cell>
          <cell r="AK247">
            <v>65.280633755169</v>
          </cell>
          <cell r="AL247">
            <v>65.2243924800685</v>
          </cell>
          <cell r="AM247">
            <v>65.1718473530411</v>
          </cell>
          <cell r="AN247">
            <v>65.1515889722847</v>
          </cell>
          <cell r="AO247">
            <v>65.1350274448854</v>
          </cell>
          <cell r="AP247">
            <v>65.0954209583647</v>
          </cell>
          <cell r="AQ247">
            <v>65.0835201696049</v>
          </cell>
          <cell r="AR247">
            <v>65.0111533038613</v>
          </cell>
          <cell r="AS247">
            <v>65.0012920603478</v>
          </cell>
          <cell r="AT247">
            <v>65.0134811487767</v>
          </cell>
          <cell r="AU247">
            <v>64.9516935733319</v>
          </cell>
          <cell r="AV247">
            <v>65.0475211981575</v>
          </cell>
          <cell r="AW247">
            <v>65.2648373813202</v>
          </cell>
          <cell r="AX247">
            <v>65.3399921181691</v>
          </cell>
          <cell r="AY247">
            <v>65.3170493846931</v>
          </cell>
          <cell r="AZ247">
            <v>65.2880985234836</v>
          </cell>
          <cell r="BA247">
            <v>65.3092843218879</v>
          </cell>
          <cell r="BB247">
            <v>64.9696408700539</v>
          </cell>
          <cell r="BC247">
            <v>64.4155277069148</v>
          </cell>
          <cell r="BD247">
            <v>64.3148931138578</v>
          </cell>
          <cell r="BE247">
            <v>63.7785095130985</v>
          </cell>
          <cell r="BF247">
            <v>63.3779176087001</v>
          </cell>
          <cell r="BG247">
            <v>63.210964984069</v>
          </cell>
          <cell r="BH247">
            <v>63.217820425074</v>
          </cell>
          <cell r="BI247">
            <v>62.9151839132688</v>
          </cell>
          <cell r="BJ247">
            <v>62.7534813422527</v>
          </cell>
          <cell r="BK247">
            <v>62.6907756926962</v>
          </cell>
          <cell r="BL247">
            <v>62.5831615028873</v>
          </cell>
          <cell r="BM247">
            <v>60.6138946942922</v>
          </cell>
          <cell r="BN247">
            <v>60.8468178627052</v>
          </cell>
        </row>
        <row r="248">
          <cell r="A248" t="str">
            <v>Trinidad and Tobago</v>
          </cell>
          <cell r="B248" t="str">
            <v>TTO</v>
          </cell>
          <cell r="C248" t="str">
            <v>Employment to population ratio, 15+, total (%) (modeled ILO estimate)</v>
          </cell>
          <cell r="D248" t="str">
            <v>SL.EMP.TOTL.SP.ZS</v>
          </cell>
        </row>
        <row r="248">
          <cell r="AJ248">
            <v>47.3370018005371</v>
          </cell>
          <cell r="AK248">
            <v>46.9480018615723</v>
          </cell>
          <cell r="AL248">
            <v>46.8230018615723</v>
          </cell>
          <cell r="AM248">
            <v>48.4469985961914</v>
          </cell>
          <cell r="AN248">
            <v>49.867000579834</v>
          </cell>
          <cell r="AO248">
            <v>50.6769981384277</v>
          </cell>
          <cell r="AP248">
            <v>51.6959991455078</v>
          </cell>
          <cell r="AQ248">
            <v>52.4519996643066</v>
          </cell>
          <cell r="AR248">
            <v>52.8580017089844</v>
          </cell>
          <cell r="AS248">
            <v>53.7949981689453</v>
          </cell>
          <cell r="AT248">
            <v>54.0960006713867</v>
          </cell>
          <cell r="AU248">
            <v>54.617000579834</v>
          </cell>
          <cell r="AV248">
            <v>55.1440010070801</v>
          </cell>
          <cell r="AW248">
            <v>57.7519989013672</v>
          </cell>
          <cell r="AX248">
            <v>58.6539993286133</v>
          </cell>
          <cell r="AY248">
            <v>59.9119987487793</v>
          </cell>
          <cell r="AZ248">
            <v>59.9440002441406</v>
          </cell>
          <cell r="BA248">
            <v>60.560001373291</v>
          </cell>
          <cell r="BB248">
            <v>59.3699989318848</v>
          </cell>
          <cell r="BC248">
            <v>58.4070014953613</v>
          </cell>
          <cell r="BD248">
            <v>57.8740005493164</v>
          </cell>
          <cell r="BE248">
            <v>58.8079986572266</v>
          </cell>
          <cell r="BF248">
            <v>59.1119995117188</v>
          </cell>
          <cell r="BG248">
            <v>59.8870010375977</v>
          </cell>
          <cell r="BH248">
            <v>58.5219993591309</v>
          </cell>
          <cell r="BI248">
            <v>57.367000579834</v>
          </cell>
          <cell r="BJ248">
            <v>57.2330017089844</v>
          </cell>
          <cell r="BK248">
            <v>57.173999786377</v>
          </cell>
          <cell r="BL248">
            <v>57.1110000610352</v>
          </cell>
          <cell r="BM248">
            <v>54.1609992980957</v>
          </cell>
          <cell r="BN248">
            <v>54.3499984741211</v>
          </cell>
        </row>
        <row r="249">
          <cell r="A249" t="str">
            <v>Tunisia</v>
          </cell>
          <cell r="B249" t="str">
            <v>TUN</v>
          </cell>
          <cell r="C249" t="str">
            <v>Employment to population ratio, 15+, total (%) (modeled ILO estimate)</v>
          </cell>
          <cell r="D249" t="str">
            <v>SL.EMP.TOTL.SP.ZS</v>
          </cell>
        </row>
        <row r="249">
          <cell r="AJ249">
            <v>40.8429985046387</v>
          </cell>
          <cell r="AK249">
            <v>40.7379989624023</v>
          </cell>
          <cell r="AL249">
            <v>40.7029991149902</v>
          </cell>
          <cell r="AM249">
            <v>40.7330017089844</v>
          </cell>
          <cell r="AN249">
            <v>40.7560005187988</v>
          </cell>
          <cell r="AO249">
            <v>40.8699989318848</v>
          </cell>
          <cell r="AP249">
            <v>40.8779983520508</v>
          </cell>
          <cell r="AQ249">
            <v>40.7089996337891</v>
          </cell>
          <cell r="AR249">
            <v>40.568000793457</v>
          </cell>
          <cell r="AS249">
            <v>40.3639984130859</v>
          </cell>
          <cell r="AT249">
            <v>40.2849998474121</v>
          </cell>
          <cell r="AU249">
            <v>39.8800010681152</v>
          </cell>
          <cell r="AV249">
            <v>39.564998626709</v>
          </cell>
          <cell r="AW249">
            <v>39.3600006103516</v>
          </cell>
          <cell r="AX249">
            <v>39.6440010070801</v>
          </cell>
          <cell r="AY249">
            <v>39.9300003051758</v>
          </cell>
          <cell r="AZ249">
            <v>40.1920013427734</v>
          </cell>
          <cell r="BA249">
            <v>40.4259986877441</v>
          </cell>
          <cell r="BB249">
            <v>40.3289985656738</v>
          </cell>
          <cell r="BC249">
            <v>40.7709999084473</v>
          </cell>
          <cell r="BD249">
            <v>38.5400009155273</v>
          </cell>
          <cell r="BE249">
            <v>39.3559989929199</v>
          </cell>
          <cell r="BF249">
            <v>39.8660011291504</v>
          </cell>
          <cell r="BG249">
            <v>40.1310005187988</v>
          </cell>
          <cell r="BH249">
            <v>39.9339981079102</v>
          </cell>
          <cell r="BI249">
            <v>39.8300018310547</v>
          </cell>
          <cell r="BJ249">
            <v>39.7779998779297</v>
          </cell>
          <cell r="BK249">
            <v>39.6419982910156</v>
          </cell>
          <cell r="BL249">
            <v>39.7939987182617</v>
          </cell>
          <cell r="BM249">
            <v>38.3629989624023</v>
          </cell>
          <cell r="BN249">
            <v>38.1790008544922</v>
          </cell>
        </row>
        <row r="250">
          <cell r="A250" t="str">
            <v>Turkiye</v>
          </cell>
          <cell r="B250" t="str">
            <v>TUR</v>
          </cell>
          <cell r="C250" t="str">
            <v>Employment to population ratio, 15+, total (%) (modeled ILO estimate)</v>
          </cell>
          <cell r="D250" t="str">
            <v>SL.EMP.TOTL.SP.ZS</v>
          </cell>
        </row>
        <row r="250">
          <cell r="AJ250">
            <v>52.3199996948242</v>
          </cell>
          <cell r="AK250">
            <v>51.2249984741211</v>
          </cell>
          <cell r="AL250">
            <v>47.4770011901855</v>
          </cell>
          <cell r="AM250">
            <v>49.9609985351563</v>
          </cell>
          <cell r="AN250">
            <v>49.9939994812012</v>
          </cell>
          <cell r="AO250">
            <v>50.1679992675781</v>
          </cell>
          <cell r="AP250">
            <v>48.9560012817383</v>
          </cell>
          <cell r="AQ250">
            <v>49.1619987487793</v>
          </cell>
          <cell r="AR250">
            <v>48.6469993591309</v>
          </cell>
          <cell r="AS250">
            <v>46.7029991149902</v>
          </cell>
          <cell r="AT250">
            <v>45.6450004577637</v>
          </cell>
          <cell r="AU250">
            <v>44.4440002441406</v>
          </cell>
          <cell r="AV250">
            <v>43.2360000610352</v>
          </cell>
          <cell r="AW250">
            <v>41.2900009155273</v>
          </cell>
          <cell r="AX250">
            <v>41.4900016784668</v>
          </cell>
          <cell r="AY250">
            <v>41.5509986877441</v>
          </cell>
          <cell r="AZ250">
            <v>41.5009994506836</v>
          </cell>
          <cell r="BA250">
            <v>41.7050018310547</v>
          </cell>
          <cell r="BB250">
            <v>41.1539993286133</v>
          </cell>
          <cell r="BC250">
            <v>42.9990005493164</v>
          </cell>
          <cell r="BD250">
            <v>44.9710006713867</v>
          </cell>
          <cell r="BE250">
            <v>45.3559989929199</v>
          </cell>
          <cell r="BF250">
            <v>45.9000015258789</v>
          </cell>
          <cell r="BG250">
            <v>45.5019989013672</v>
          </cell>
          <cell r="BH250">
            <v>45.9930000305176</v>
          </cell>
          <cell r="BI250">
            <v>46.3359985351563</v>
          </cell>
          <cell r="BJ250">
            <v>47.0779991149902</v>
          </cell>
          <cell r="BK250">
            <v>47.3709983825684</v>
          </cell>
          <cell r="BL250">
            <v>45.6769981384277</v>
          </cell>
          <cell r="BM250">
            <v>42.8370018005371</v>
          </cell>
          <cell r="BN250">
            <v>43.4669990539551</v>
          </cell>
        </row>
        <row r="251">
          <cell r="A251" t="str">
            <v>Tuvalu</v>
          </cell>
          <cell r="B251" t="str">
            <v>TUV</v>
          </cell>
          <cell r="C251" t="str">
            <v>Employment to population ratio, 15+, total (%) (modeled ILO estimate)</v>
          </cell>
          <cell r="D251" t="str">
            <v>SL.EMP.TOTL.SP.ZS</v>
          </cell>
        </row>
        <row r="252">
          <cell r="A252" t="str">
            <v>Tanzania</v>
          </cell>
          <cell r="B252" t="str">
            <v>TZA</v>
          </cell>
          <cell r="C252" t="str">
            <v>Employment to population ratio, 15+, total (%) (modeled ILO estimate)</v>
          </cell>
          <cell r="D252" t="str">
            <v>SL.EMP.TOTL.SP.ZS</v>
          </cell>
        </row>
        <row r="252">
          <cell r="AJ252">
            <v>83.4580001831055</v>
          </cell>
          <cell r="AK252">
            <v>83.4869995117188</v>
          </cell>
          <cell r="AL252">
            <v>83.5309982299805</v>
          </cell>
          <cell r="AM252">
            <v>83.5670013427734</v>
          </cell>
          <cell r="AN252">
            <v>83.6119995117188</v>
          </cell>
          <cell r="AO252">
            <v>83.6660003662109</v>
          </cell>
          <cell r="AP252">
            <v>83.6940002441406</v>
          </cell>
          <cell r="AQ252">
            <v>83.7269973754883</v>
          </cell>
          <cell r="AR252">
            <v>83.7669982910156</v>
          </cell>
          <cell r="AS252">
            <v>83.7990036010742</v>
          </cell>
          <cell r="AT252">
            <v>83.8550033569336</v>
          </cell>
          <cell r="AU252">
            <v>84.2020034790039</v>
          </cell>
          <cell r="AV252">
            <v>84.5240020751953</v>
          </cell>
          <cell r="AW252">
            <v>84.8460006713867</v>
          </cell>
          <cell r="AX252">
            <v>85.1490020751953</v>
          </cell>
          <cell r="AY252">
            <v>85.4339981079102</v>
          </cell>
          <cell r="AZ252">
            <v>85.2030029296875</v>
          </cell>
          <cell r="BA252">
            <v>84.9440002441406</v>
          </cell>
          <cell r="BB252">
            <v>84.6729965209961</v>
          </cell>
          <cell r="BC252">
            <v>83.7289962768555</v>
          </cell>
          <cell r="BD252">
            <v>82.7750015258789</v>
          </cell>
          <cell r="BE252">
            <v>82.4260025024414</v>
          </cell>
          <cell r="BF252">
            <v>82.1050033569336</v>
          </cell>
          <cell r="BG252">
            <v>82.1900024414063</v>
          </cell>
          <cell r="BH252">
            <v>82.1569976806641</v>
          </cell>
          <cell r="BI252">
            <v>82.1230010986328</v>
          </cell>
          <cell r="BJ252">
            <v>82.0820007324219</v>
          </cell>
          <cell r="BK252">
            <v>82.0299987792969</v>
          </cell>
          <cell r="BL252">
            <v>81.9830017089844</v>
          </cell>
          <cell r="BM252">
            <v>80.9499969482422</v>
          </cell>
          <cell r="BN252">
            <v>81.0719985961914</v>
          </cell>
        </row>
        <row r="253">
          <cell r="A253" t="str">
            <v>Uganda</v>
          </cell>
          <cell r="B253" t="str">
            <v>UGA</v>
          </cell>
          <cell r="C253" t="str">
            <v>Employment to population ratio, 15+, total (%) (modeled ILO estimate)</v>
          </cell>
          <cell r="D253" t="str">
            <v>SL.EMP.TOTL.SP.ZS</v>
          </cell>
        </row>
        <row r="253">
          <cell r="AJ253">
            <v>68.6780014038086</v>
          </cell>
          <cell r="AK253">
            <v>68.7310028076172</v>
          </cell>
          <cell r="AL253">
            <v>68.6050033569336</v>
          </cell>
          <cell r="AM253">
            <v>68.4599990844727</v>
          </cell>
          <cell r="AN253">
            <v>68.3399963378906</v>
          </cell>
          <cell r="AO253">
            <v>68.1890029907227</v>
          </cell>
          <cell r="AP253">
            <v>68.0260009765625</v>
          </cell>
          <cell r="AQ253">
            <v>67.8789978027344</v>
          </cell>
          <cell r="AR253">
            <v>67.7529983520508</v>
          </cell>
          <cell r="AS253">
            <v>67.5699996948242</v>
          </cell>
          <cell r="AT253">
            <v>67.4349975585938</v>
          </cell>
          <cell r="AU253">
            <v>67.3140029907227</v>
          </cell>
          <cell r="AV253">
            <v>67.2819976806641</v>
          </cell>
          <cell r="AW253">
            <v>67.9130020141602</v>
          </cell>
          <cell r="AX253">
            <v>68.5439987182617</v>
          </cell>
          <cell r="AY253">
            <v>68.3109970092773</v>
          </cell>
          <cell r="AZ253">
            <v>68.0400009155273</v>
          </cell>
          <cell r="BA253">
            <v>67.7829971313477</v>
          </cell>
          <cell r="BB253">
            <v>67.5039978027344</v>
          </cell>
          <cell r="BC253">
            <v>67.5510025024414</v>
          </cell>
          <cell r="BD253">
            <v>67.6389999389648</v>
          </cell>
          <cell r="BE253">
            <v>67.6500015258789</v>
          </cell>
          <cell r="BF253">
            <v>68.745002746582</v>
          </cell>
          <cell r="BG253">
            <v>68.6869964599609</v>
          </cell>
          <cell r="BH253">
            <v>68.6169967651367</v>
          </cell>
          <cell r="BI253">
            <v>68.5350036621094</v>
          </cell>
          <cell r="BJ253">
            <v>68.4400024414063</v>
          </cell>
          <cell r="BK253">
            <v>68.3499984741211</v>
          </cell>
          <cell r="BL253">
            <v>68.2429962158203</v>
          </cell>
          <cell r="BM253">
            <v>64.9609985351563</v>
          </cell>
          <cell r="BN253">
            <v>65.6370010375977</v>
          </cell>
        </row>
        <row r="254">
          <cell r="A254" t="str">
            <v>Ukraine</v>
          </cell>
          <cell r="B254" t="str">
            <v>UKR</v>
          </cell>
          <cell r="C254" t="str">
            <v>Employment to population ratio, 15+, total (%) (modeled ILO estimate)</v>
          </cell>
          <cell r="D254" t="str">
            <v>SL.EMP.TOTL.SP.ZS</v>
          </cell>
        </row>
        <row r="254">
          <cell r="AJ254">
            <v>58.1459999084473</v>
          </cell>
          <cell r="AK254">
            <v>57.9220008850098</v>
          </cell>
          <cell r="AL254">
            <v>57.6389999389648</v>
          </cell>
          <cell r="AM254">
            <v>57.4140014648438</v>
          </cell>
          <cell r="AN254">
            <v>55.0769996643066</v>
          </cell>
          <cell r="AO254">
            <v>53.6800003051758</v>
          </cell>
          <cell r="AP254">
            <v>52.726001739502</v>
          </cell>
          <cell r="AQ254">
            <v>51.1380004882813</v>
          </cell>
          <cell r="AR254">
            <v>50.6230010986328</v>
          </cell>
          <cell r="AS254">
            <v>50.5050010681152</v>
          </cell>
          <cell r="AT254">
            <v>50.6710014343262</v>
          </cell>
          <cell r="AU254">
            <v>50.9869995117188</v>
          </cell>
          <cell r="AV254">
            <v>51.3880004882813</v>
          </cell>
          <cell r="AW254">
            <v>51.4420013427734</v>
          </cell>
          <cell r="AX254">
            <v>52.0190010070801</v>
          </cell>
          <cell r="AY254">
            <v>52.0089988708496</v>
          </cell>
          <cell r="AZ254">
            <v>52.6689987182617</v>
          </cell>
          <cell r="BA254">
            <v>52.6689987182617</v>
          </cell>
          <cell r="BB254">
            <v>51.2809982299805</v>
          </cell>
          <cell r="BC254">
            <v>51.7029991149902</v>
          </cell>
          <cell r="BD254">
            <v>51.8499984741211</v>
          </cell>
          <cell r="BE254">
            <v>52.0359992980957</v>
          </cell>
          <cell r="BF254">
            <v>52.2449989318848</v>
          </cell>
          <cell r="BG254">
            <v>51.0690002441406</v>
          </cell>
          <cell r="BH254">
            <v>51.1479988098145</v>
          </cell>
          <cell r="BI254">
            <v>51.0359992980957</v>
          </cell>
          <cell r="BJ254">
            <v>50.9580001831055</v>
          </cell>
          <cell r="BK254">
            <v>51.3580017089844</v>
          </cell>
          <cell r="BL254">
            <v>51.7070007324219</v>
          </cell>
          <cell r="BM254">
            <v>50.0589981079102</v>
          </cell>
          <cell r="BN254">
            <v>50.2229995727539</v>
          </cell>
        </row>
        <row r="255">
          <cell r="A255" t="str">
            <v>Upper middle income</v>
          </cell>
          <cell r="B255" t="str">
            <v>UMC</v>
          </cell>
          <cell r="C255" t="str">
            <v>Employment to population ratio, 15+, total (%) (modeled ILO estimate)</v>
          </cell>
          <cell r="D255" t="str">
            <v>SL.EMP.TOTL.SP.ZS</v>
          </cell>
        </row>
        <row r="255">
          <cell r="AJ255">
            <v>69.4687814502575</v>
          </cell>
          <cell r="AK255">
            <v>69.3717753449526</v>
          </cell>
          <cell r="AL255">
            <v>68.8412251540631</v>
          </cell>
          <cell r="AM255">
            <v>68.3427689351338</v>
          </cell>
          <cell r="AN255">
            <v>67.8970142820865</v>
          </cell>
          <cell r="AO255">
            <v>67.4563929868314</v>
          </cell>
          <cell r="AP255">
            <v>67.1706661555819</v>
          </cell>
          <cell r="AQ255">
            <v>66.7454732030861</v>
          </cell>
          <cell r="AR255">
            <v>66.6532939568286</v>
          </cell>
          <cell r="AS255">
            <v>66.6147617214971</v>
          </cell>
          <cell r="AT255">
            <v>66.0622621514562</v>
          </cell>
          <cell r="AU255">
            <v>65.5809962502855</v>
          </cell>
          <cell r="AV255">
            <v>65.1348450410582</v>
          </cell>
          <cell r="AW255">
            <v>65.0318436626049</v>
          </cell>
          <cell r="AX255">
            <v>64.8256616925464</v>
          </cell>
          <cell r="AY255">
            <v>64.6242078374702</v>
          </cell>
          <cell r="AZ255">
            <v>64.4700283238606</v>
          </cell>
          <cell r="BA255">
            <v>64.1029346805833</v>
          </cell>
          <cell r="BB255">
            <v>63.4092292407996</v>
          </cell>
          <cell r="BC255">
            <v>63.1173931093213</v>
          </cell>
          <cell r="BD255">
            <v>63.2799677132127</v>
          </cell>
          <cell r="BE255">
            <v>63.2030757858003</v>
          </cell>
          <cell r="BF255">
            <v>62.9815927664446</v>
          </cell>
          <cell r="BG255">
            <v>62.8744430161692</v>
          </cell>
          <cell r="BH255">
            <v>62.7251994960017</v>
          </cell>
          <cell r="BI255">
            <v>62.4151649750902</v>
          </cell>
          <cell r="BJ255">
            <v>62.2033416033674</v>
          </cell>
          <cell r="BK255">
            <v>62.1269344992928</v>
          </cell>
          <cell r="BL255">
            <v>61.820185951453</v>
          </cell>
          <cell r="BM255">
            <v>59.5138526628328</v>
          </cell>
          <cell r="BN255">
            <v>59.930231195731</v>
          </cell>
        </row>
        <row r="256">
          <cell r="A256" t="str">
            <v>Uruguay</v>
          </cell>
          <cell r="B256" t="str">
            <v>URY</v>
          </cell>
          <cell r="C256" t="str">
            <v>Employment to population ratio, 15+, total (%) (modeled ILO estimate)</v>
          </cell>
          <cell r="D256" t="str">
            <v>SL.EMP.TOTL.SP.ZS</v>
          </cell>
        </row>
        <row r="256">
          <cell r="AJ256">
            <v>52.3720016479492</v>
          </cell>
          <cell r="AK256">
            <v>52.4480018615723</v>
          </cell>
          <cell r="AL256">
            <v>51.8650016784668</v>
          </cell>
          <cell r="AM256">
            <v>52.8569984436035</v>
          </cell>
          <cell r="AN256">
            <v>53.2589988708496</v>
          </cell>
          <cell r="AO256">
            <v>53.1150016784668</v>
          </cell>
          <cell r="AP256">
            <v>53.7210006713867</v>
          </cell>
          <cell r="AQ256">
            <v>55.298999786377</v>
          </cell>
          <cell r="AR256">
            <v>53.5299987792969</v>
          </cell>
          <cell r="AS256">
            <v>52.5620002746582</v>
          </cell>
          <cell r="AT256">
            <v>52.2869987487793</v>
          </cell>
          <cell r="AU256">
            <v>49.9850006103516</v>
          </cell>
          <cell r="AV256">
            <v>49.2620010375977</v>
          </cell>
          <cell r="AW256">
            <v>51.7589988708496</v>
          </cell>
          <cell r="AX256">
            <v>52.3629989624023</v>
          </cell>
          <cell r="AY256">
            <v>55.2610015869141</v>
          </cell>
          <cell r="AZ256">
            <v>57.8209991455078</v>
          </cell>
          <cell r="BA256">
            <v>58.8699989318848</v>
          </cell>
          <cell r="BB256">
            <v>59.7290000915527</v>
          </cell>
          <cell r="BC256">
            <v>59.6780014038086</v>
          </cell>
          <cell r="BD256">
            <v>61.8540000915527</v>
          </cell>
          <cell r="BE256">
            <v>61.0130004882813</v>
          </cell>
          <cell r="BF256">
            <v>60.6640014648438</v>
          </cell>
          <cell r="BG256">
            <v>61.5559997558594</v>
          </cell>
          <cell r="BH256">
            <v>60.0670013427734</v>
          </cell>
          <cell r="BI256">
            <v>59.5449981689453</v>
          </cell>
          <cell r="BJ256">
            <v>59.0519981384277</v>
          </cell>
          <cell r="BK256">
            <v>58.3689994812012</v>
          </cell>
          <cell r="BL256">
            <v>57.734001159668</v>
          </cell>
          <cell r="BM256">
            <v>54.6419982910156</v>
          </cell>
          <cell r="BN256">
            <v>55.2290000915527</v>
          </cell>
        </row>
        <row r="257">
          <cell r="A257" t="str">
            <v>United States</v>
          </cell>
          <cell r="B257" t="str">
            <v>USA</v>
          </cell>
          <cell r="C257" t="str">
            <v>Employment to population ratio, 15+, total (%) (modeled ILO estimate)</v>
          </cell>
          <cell r="D257" t="str">
            <v>SL.EMP.TOTL.SP.ZS</v>
          </cell>
        </row>
        <row r="257">
          <cell r="AJ257">
            <v>60.7200012207031</v>
          </cell>
          <cell r="AK257">
            <v>60.5449981689453</v>
          </cell>
          <cell r="AL257">
            <v>60.8110008239746</v>
          </cell>
          <cell r="AM257">
            <v>61.6399993896484</v>
          </cell>
          <cell r="AN257">
            <v>62.0190010070801</v>
          </cell>
          <cell r="AO257">
            <v>62.2929992675781</v>
          </cell>
          <cell r="AP257">
            <v>62.8849983215332</v>
          </cell>
          <cell r="AQ257">
            <v>63.1049995422363</v>
          </cell>
          <cell r="AR257">
            <v>63.3110008239746</v>
          </cell>
          <cell r="AS257">
            <v>63.4550018310547</v>
          </cell>
          <cell r="AT257">
            <v>62.7239990234375</v>
          </cell>
          <cell r="AU257">
            <v>61.8019981384277</v>
          </cell>
          <cell r="AV257">
            <v>61.3289985656738</v>
          </cell>
          <cell r="AW257">
            <v>61.3800010681152</v>
          </cell>
          <cell r="AX257">
            <v>61.6980018615723</v>
          </cell>
          <cell r="AY257">
            <v>62.1119995117188</v>
          </cell>
          <cell r="AZ257">
            <v>61.9710006713867</v>
          </cell>
          <cell r="BA257">
            <v>61.1710014343262</v>
          </cell>
          <cell r="BB257">
            <v>58.3470001220703</v>
          </cell>
          <cell r="BC257">
            <v>57.5219993591309</v>
          </cell>
          <cell r="BD257">
            <v>57.4249992370605</v>
          </cell>
          <cell r="BE257">
            <v>57.6590003967285</v>
          </cell>
          <cell r="BF257">
            <v>57.6990013122559</v>
          </cell>
          <cell r="BG257">
            <v>58.1160011291504</v>
          </cell>
          <cell r="BH257">
            <v>58.4640007019043</v>
          </cell>
          <cell r="BI257">
            <v>58.8479995727539</v>
          </cell>
          <cell r="BJ257">
            <v>59.2369995117188</v>
          </cell>
          <cell r="BK257">
            <v>59.548999786377</v>
          </cell>
          <cell r="BL257">
            <v>59.9230003356934</v>
          </cell>
          <cell r="BM257">
            <v>55.9790000915527</v>
          </cell>
          <cell r="BN257">
            <v>57.4140014648438</v>
          </cell>
        </row>
        <row r="258">
          <cell r="A258" t="str">
            <v>Uzbekistan</v>
          </cell>
          <cell r="B258" t="str">
            <v>UZB</v>
          </cell>
          <cell r="C258" t="str">
            <v>Employment to population ratio, 15+, total (%) (modeled ILO estimate)</v>
          </cell>
          <cell r="D258" t="str">
            <v>SL.EMP.TOTL.SP.ZS</v>
          </cell>
        </row>
        <row r="258">
          <cell r="AJ258">
            <v>64.1679992675781</v>
          </cell>
          <cell r="AK258">
            <v>64.8949966430664</v>
          </cell>
          <cell r="AL258">
            <v>64.0090026855469</v>
          </cell>
          <cell r="AM258">
            <v>63.1040000915527</v>
          </cell>
          <cell r="AN258">
            <v>63.0289993286133</v>
          </cell>
          <cell r="AO258">
            <v>61.068000793457</v>
          </cell>
          <cell r="AP258">
            <v>60.6300010681152</v>
          </cell>
          <cell r="AQ258">
            <v>58.7589988708496</v>
          </cell>
          <cell r="AR258">
            <v>58.4749984741211</v>
          </cell>
          <cell r="AS258">
            <v>58.9819984436035</v>
          </cell>
          <cell r="AT258">
            <v>59.4109992980957</v>
          </cell>
          <cell r="AU258">
            <v>59.875</v>
          </cell>
          <cell r="AV258">
            <v>60.2919998168945</v>
          </cell>
          <cell r="AW258">
            <v>60.3460006713867</v>
          </cell>
          <cell r="AX258">
            <v>60.564998626709</v>
          </cell>
          <cell r="AY258">
            <v>60.7239990234375</v>
          </cell>
          <cell r="AZ258">
            <v>60.7200012207031</v>
          </cell>
          <cell r="BA258">
            <v>60.1800003051758</v>
          </cell>
          <cell r="BB258">
            <v>59.6080017089844</v>
          </cell>
          <cell r="BC258">
            <v>58.9939994812012</v>
          </cell>
          <cell r="BD258">
            <v>58.8629989624023</v>
          </cell>
          <cell r="BE258">
            <v>58.4910011291504</v>
          </cell>
          <cell r="BF258">
            <v>58.0629997253418</v>
          </cell>
          <cell r="BG258">
            <v>57.5639991760254</v>
          </cell>
          <cell r="BH258">
            <v>57.125</v>
          </cell>
          <cell r="BI258">
            <v>56.8429985046387</v>
          </cell>
          <cell r="BJ258">
            <v>56.3079986572266</v>
          </cell>
          <cell r="BK258">
            <v>56.0589981079102</v>
          </cell>
          <cell r="BL258">
            <v>55.8300018310547</v>
          </cell>
          <cell r="BM258">
            <v>53.576000213623</v>
          </cell>
          <cell r="BN258">
            <v>53.5900001525879</v>
          </cell>
        </row>
        <row r="259">
          <cell r="A259" t="str">
            <v>St. Vincent and the Grenadines</v>
          </cell>
          <cell r="B259" t="str">
            <v>VCT</v>
          </cell>
          <cell r="C259" t="str">
            <v>Employment to population ratio, 15+, total (%) (modeled ILO estimate)</v>
          </cell>
          <cell r="D259" t="str">
            <v>SL.EMP.TOTL.SP.ZS</v>
          </cell>
        </row>
        <row r="259">
          <cell r="AJ259">
            <v>50.0149993896484</v>
          </cell>
          <cell r="AK259">
            <v>50.2449989318848</v>
          </cell>
          <cell r="AL259">
            <v>50.3339996337891</v>
          </cell>
          <cell r="AM259">
            <v>50.0149993896484</v>
          </cell>
          <cell r="AN259">
            <v>50.359001159668</v>
          </cell>
          <cell r="AO259">
            <v>50.1520004272461</v>
          </cell>
          <cell r="AP259">
            <v>50.2169990539551</v>
          </cell>
          <cell r="AQ259">
            <v>50.257999420166</v>
          </cell>
          <cell r="AR259">
            <v>50.2099990844727</v>
          </cell>
          <cell r="AS259">
            <v>50.1360015869141</v>
          </cell>
          <cell r="AT259">
            <v>50.0909996032715</v>
          </cell>
          <cell r="AU259">
            <v>50.5859985351563</v>
          </cell>
          <cell r="AV259">
            <v>51.0359992980957</v>
          </cell>
          <cell r="AW259">
            <v>51.2729988098145</v>
          </cell>
          <cell r="AX259">
            <v>51.5130004882813</v>
          </cell>
          <cell r="AY259">
            <v>52.0629997253418</v>
          </cell>
          <cell r="AZ259">
            <v>52.2729988098145</v>
          </cell>
          <cell r="BA259">
            <v>52.4959983825684</v>
          </cell>
          <cell r="BB259">
            <v>52.3250007629395</v>
          </cell>
          <cell r="BC259">
            <v>52.1699981689453</v>
          </cell>
          <cell r="BD259">
            <v>52.1959991455078</v>
          </cell>
          <cell r="BE259">
            <v>52.2480010986328</v>
          </cell>
          <cell r="BF259">
            <v>52.2799987792969</v>
          </cell>
          <cell r="BG259">
            <v>52.2680015563965</v>
          </cell>
          <cell r="BH259">
            <v>52.2750015258789</v>
          </cell>
          <cell r="BI259">
            <v>52.3089981079102</v>
          </cell>
          <cell r="BJ259">
            <v>52.2809982299805</v>
          </cell>
          <cell r="BK259">
            <v>52.3339996337891</v>
          </cell>
          <cell r="BL259">
            <v>52.2700004577637</v>
          </cell>
          <cell r="BM259">
            <v>50.0950012207031</v>
          </cell>
          <cell r="BN259">
            <v>49.8919982910156</v>
          </cell>
        </row>
        <row r="260">
          <cell r="A260" t="str">
            <v>Venezuela, RB</v>
          </cell>
          <cell r="B260" t="str">
            <v>VEN</v>
          </cell>
          <cell r="C260" t="str">
            <v>Employment to population ratio, 15+, total (%) (modeled ILO estimate)</v>
          </cell>
          <cell r="D260" t="str">
            <v>SL.EMP.TOTL.SP.ZS</v>
          </cell>
        </row>
        <row r="260">
          <cell r="AJ260">
            <v>58.5359992980957</v>
          </cell>
          <cell r="AK260">
            <v>60.0299987792969</v>
          </cell>
          <cell r="AL260">
            <v>60.5460014343262</v>
          </cell>
          <cell r="AM260">
            <v>58.8320007324219</v>
          </cell>
          <cell r="AN260">
            <v>57.9220008850098</v>
          </cell>
          <cell r="AO260">
            <v>56.7210006713867</v>
          </cell>
          <cell r="AP260">
            <v>57.5110015869141</v>
          </cell>
          <cell r="AQ260">
            <v>57.3600006103516</v>
          </cell>
          <cell r="AR260">
            <v>54.435001373291</v>
          </cell>
          <cell r="AS260">
            <v>54.939998626709</v>
          </cell>
          <cell r="AT260">
            <v>55.685001373291</v>
          </cell>
          <cell r="AU260">
            <v>52.673999786377</v>
          </cell>
          <cell r="AV260">
            <v>51.3930015563965</v>
          </cell>
          <cell r="AW260">
            <v>53.8460006713867</v>
          </cell>
          <cell r="AX260">
            <v>57.4280014038086</v>
          </cell>
          <cell r="AY260">
            <v>59.2760009765625</v>
          </cell>
          <cell r="AZ260">
            <v>59.7299995422363</v>
          </cell>
          <cell r="BA260">
            <v>60.2719993591309</v>
          </cell>
          <cell r="BB260">
            <v>60.1339988708496</v>
          </cell>
          <cell r="BC260">
            <v>59.310001373291</v>
          </cell>
          <cell r="BD260">
            <v>59.2400016784668</v>
          </cell>
          <cell r="BE260">
            <v>58.9449996948242</v>
          </cell>
          <cell r="BF260">
            <v>59.5629997253418</v>
          </cell>
          <cell r="BG260">
            <v>59.0040016174316</v>
          </cell>
          <cell r="BH260">
            <v>58.4860000610352</v>
          </cell>
          <cell r="BI260">
            <v>57.9249992370605</v>
          </cell>
          <cell r="BJ260">
            <v>56.5200004577637</v>
          </cell>
          <cell r="BK260">
            <v>54.476001739502</v>
          </cell>
          <cell r="BL260">
            <v>50.064998626709</v>
          </cell>
          <cell r="BM260">
            <v>47.2190017700195</v>
          </cell>
          <cell r="BN260">
            <v>47.3330001831055</v>
          </cell>
        </row>
        <row r="261">
          <cell r="A261" t="str">
            <v>British Virgin Islands</v>
          </cell>
          <cell r="B261" t="str">
            <v>VGB</v>
          </cell>
          <cell r="C261" t="str">
            <v>Employment to population ratio, 15+, total (%) (modeled ILO estimate)</v>
          </cell>
          <cell r="D261" t="str">
            <v>SL.EMP.TOTL.SP.ZS</v>
          </cell>
        </row>
        <row r="262">
          <cell r="A262" t="str">
            <v>Virgin Islands (U.S.)</v>
          </cell>
          <cell r="B262" t="str">
            <v>VIR</v>
          </cell>
          <cell r="C262" t="str">
            <v>Employment to population ratio, 15+, total (%) (modeled ILO estimate)</v>
          </cell>
          <cell r="D262" t="str">
            <v>SL.EMP.TOTL.SP.ZS</v>
          </cell>
        </row>
        <row r="262">
          <cell r="AJ262">
            <v>57.1809997558594</v>
          </cell>
          <cell r="AK262">
            <v>57.5429992675781</v>
          </cell>
          <cell r="AL262">
            <v>61.0589981079102</v>
          </cell>
          <cell r="AM262">
            <v>57.2350006103516</v>
          </cell>
          <cell r="AN262">
            <v>54.0219993591309</v>
          </cell>
          <cell r="AO262">
            <v>51.6450004577637</v>
          </cell>
          <cell r="AP262">
            <v>51.8720016479492</v>
          </cell>
          <cell r="AQ262">
            <v>51.9819984436035</v>
          </cell>
          <cell r="AR262">
            <v>51.3709983825684</v>
          </cell>
          <cell r="AS262">
            <v>52.6370010375977</v>
          </cell>
          <cell r="AT262">
            <v>54.3040008544922</v>
          </cell>
          <cell r="AU262">
            <v>53.1339988708496</v>
          </cell>
          <cell r="AV262">
            <v>51.6889991760254</v>
          </cell>
          <cell r="AW262">
            <v>53.4490013122559</v>
          </cell>
          <cell r="AX262">
            <v>54.4599990844727</v>
          </cell>
          <cell r="AY262">
            <v>55.423999786377</v>
          </cell>
          <cell r="AZ262">
            <v>56.367000579834</v>
          </cell>
          <cell r="BA262">
            <v>56.257999420166</v>
          </cell>
          <cell r="BB262">
            <v>55.5690002441406</v>
          </cell>
          <cell r="BC262">
            <v>53.8209991455078</v>
          </cell>
          <cell r="BD262">
            <v>54.1150016784668</v>
          </cell>
          <cell r="BE262">
            <v>52.9440002441406</v>
          </cell>
          <cell r="BF262">
            <v>49.5279998779297</v>
          </cell>
          <cell r="BG262">
            <v>48.7369995117188</v>
          </cell>
          <cell r="BH262">
            <v>50.7080001831055</v>
          </cell>
          <cell r="BI262">
            <v>50.132999420166</v>
          </cell>
          <cell r="BJ262">
            <v>50.7480010986328</v>
          </cell>
          <cell r="BK262">
            <v>46.9129981994629</v>
          </cell>
          <cell r="BL262">
            <v>44.2540016174316</v>
          </cell>
          <cell r="BM262">
            <v>43.2939987182617</v>
          </cell>
          <cell r="BN262">
            <v>42.8310012817383</v>
          </cell>
        </row>
        <row r="263">
          <cell r="A263" t="str">
            <v>Vietnam</v>
          </cell>
          <cell r="B263" t="str">
            <v>VNM</v>
          </cell>
          <cell r="C263" t="str">
            <v>Employment to population ratio, 15+, total (%) (modeled ILO estimate)</v>
          </cell>
          <cell r="D263" t="str">
            <v>SL.EMP.TOTL.SP.ZS</v>
          </cell>
        </row>
        <row r="263">
          <cell r="AJ263">
            <v>75.0469970703125</v>
          </cell>
          <cell r="AK263">
            <v>75.0289993286133</v>
          </cell>
          <cell r="AL263">
            <v>74.8399963378906</v>
          </cell>
          <cell r="AM263">
            <v>74.7040023803711</v>
          </cell>
          <cell r="AN263">
            <v>74.5439987182617</v>
          </cell>
          <cell r="AO263">
            <v>74.3369979858398</v>
          </cell>
          <cell r="AP263">
            <v>72.1679992675781</v>
          </cell>
          <cell r="AQ263">
            <v>72.0120010375977</v>
          </cell>
          <cell r="AR263">
            <v>71.7870025634766</v>
          </cell>
          <cell r="AS263">
            <v>70.6660003662109</v>
          </cell>
          <cell r="AT263">
            <v>70.9850006103516</v>
          </cell>
          <cell r="AU263">
            <v>70.9629974365234</v>
          </cell>
          <cell r="AV263">
            <v>70.379997253418</v>
          </cell>
          <cell r="AW263">
            <v>69.8820037841797</v>
          </cell>
          <cell r="AX263">
            <v>70.8949966430664</v>
          </cell>
          <cell r="AY263">
            <v>71.8610000610352</v>
          </cell>
          <cell r="AZ263">
            <v>72.8410034179688</v>
          </cell>
          <cell r="BA263">
            <v>73.6500015258789</v>
          </cell>
          <cell r="BB263">
            <v>74.5110015869141</v>
          </cell>
          <cell r="BC263">
            <v>75.3249969482422</v>
          </cell>
          <cell r="BD263">
            <v>75.5070037841797</v>
          </cell>
          <cell r="BE263">
            <v>75.4049987792969</v>
          </cell>
          <cell r="BF263">
            <v>76.0029983520508</v>
          </cell>
          <cell r="BG263">
            <v>76.0690002441406</v>
          </cell>
          <cell r="BH263">
            <v>75.7720031738281</v>
          </cell>
          <cell r="BI263">
            <v>75.1439971923828</v>
          </cell>
          <cell r="BJ263">
            <v>74.7060012817383</v>
          </cell>
          <cell r="BK263">
            <v>74.7330017089844</v>
          </cell>
          <cell r="BL263">
            <v>73.9290008544922</v>
          </cell>
          <cell r="BM263">
            <v>72.9649963378906</v>
          </cell>
          <cell r="BN263">
            <v>72.8349990844727</v>
          </cell>
        </row>
        <row r="264">
          <cell r="A264" t="str">
            <v>Vanuatu</v>
          </cell>
          <cell r="B264" t="str">
            <v>VUT</v>
          </cell>
          <cell r="C264" t="str">
            <v>Employment to population ratio, 15+, total (%) (modeled ILO estimate)</v>
          </cell>
          <cell r="D264" t="str">
            <v>SL.EMP.TOTL.SP.ZS</v>
          </cell>
        </row>
        <row r="264">
          <cell r="AJ264">
            <v>68.4609985351563</v>
          </cell>
          <cell r="AK264">
            <v>68.4589996337891</v>
          </cell>
          <cell r="AL264">
            <v>68.4919967651367</v>
          </cell>
          <cell r="AM264">
            <v>68.4199981689453</v>
          </cell>
          <cell r="AN264">
            <v>68.3560028076172</v>
          </cell>
          <cell r="AO264">
            <v>68.3629989624023</v>
          </cell>
          <cell r="AP264">
            <v>68.306999206543</v>
          </cell>
          <cell r="AQ264">
            <v>68.1839981079102</v>
          </cell>
          <cell r="AR264">
            <v>68.2099990844727</v>
          </cell>
          <cell r="AS264">
            <v>68.1719970703125</v>
          </cell>
          <cell r="AT264">
            <v>68.2060012817383</v>
          </cell>
          <cell r="AU264">
            <v>68.3929977416992</v>
          </cell>
          <cell r="AV264">
            <v>68.4739990234375</v>
          </cell>
          <cell r="AW264">
            <v>68.427001953125</v>
          </cell>
          <cell r="AX264">
            <v>68.3619995117188</v>
          </cell>
          <cell r="AY264">
            <v>68.234001159668</v>
          </cell>
          <cell r="AZ264">
            <v>68.0810012817383</v>
          </cell>
          <cell r="BA264">
            <v>68.0019989013672</v>
          </cell>
          <cell r="BB264">
            <v>67.9390029907227</v>
          </cell>
          <cell r="BC264">
            <v>67.9359970092773</v>
          </cell>
          <cell r="BD264">
            <v>68.004997253418</v>
          </cell>
          <cell r="BE264">
            <v>68.0059967041016</v>
          </cell>
          <cell r="BF264">
            <v>68.0240020751953</v>
          </cell>
          <cell r="BG264">
            <v>68.0749969482422</v>
          </cell>
          <cell r="BH264">
            <v>68.1100006103516</v>
          </cell>
          <cell r="BI264">
            <v>68.1470031738281</v>
          </cell>
          <cell r="BJ264">
            <v>68.1190032958984</v>
          </cell>
          <cell r="BK264">
            <v>68.0660018920898</v>
          </cell>
          <cell r="BL264">
            <v>68.0589981079102</v>
          </cell>
          <cell r="BM264">
            <v>67.1949996948242</v>
          </cell>
          <cell r="BN264">
            <v>67.3740005493164</v>
          </cell>
        </row>
        <row r="265">
          <cell r="A265" t="str">
            <v>World</v>
          </cell>
          <cell r="B265" t="str">
            <v>WLD</v>
          </cell>
          <cell r="C265" t="str">
            <v>Employment to population ratio, 15+, total (%) (modeled ILO estimate)</v>
          </cell>
          <cell r="D265" t="str">
            <v>SL.EMP.TOTL.SP.ZS</v>
          </cell>
        </row>
        <row r="265">
          <cell r="AJ265">
            <v>62.2794766699734</v>
          </cell>
          <cell r="AK265">
            <v>62.1268606207403</v>
          </cell>
          <cell r="AL265">
            <v>61.746287771369</v>
          </cell>
          <cell r="AM265">
            <v>61.5337734620666</v>
          </cell>
          <cell r="AN265">
            <v>61.2872194062707</v>
          </cell>
          <cell r="AO265">
            <v>61.0930322995972</v>
          </cell>
          <cell r="AP265">
            <v>60.9980438288669</v>
          </cell>
          <cell r="AQ265">
            <v>60.7710158273531</v>
          </cell>
          <cell r="AR265">
            <v>60.6881089187255</v>
          </cell>
          <cell r="AS265">
            <v>60.6945146847175</v>
          </cell>
          <cell r="AT265">
            <v>60.4375768814161</v>
          </cell>
          <cell r="AU265">
            <v>60.1001500520134</v>
          </cell>
          <cell r="AV265">
            <v>59.904605878678</v>
          </cell>
          <cell r="AW265">
            <v>59.9193756444721</v>
          </cell>
          <cell r="AX265">
            <v>59.9046180256509</v>
          </cell>
          <cell r="AY265">
            <v>59.8139214169821</v>
          </cell>
          <cell r="AZ265">
            <v>59.7492564185165</v>
          </cell>
          <cell r="BA265">
            <v>59.4542894716964</v>
          </cell>
          <cell r="BB265">
            <v>58.7493348473175</v>
          </cell>
          <cell r="BC265">
            <v>58.4645629106489</v>
          </cell>
          <cell r="BD265">
            <v>58.3590862149047</v>
          </cell>
          <cell r="BE265">
            <v>58.1225066412905</v>
          </cell>
          <cell r="BF265">
            <v>57.8766068303348</v>
          </cell>
          <cell r="BG265">
            <v>57.7574894072536</v>
          </cell>
          <cell r="BH265">
            <v>57.6191669979272</v>
          </cell>
          <cell r="BI265">
            <v>57.4339293653609</v>
          </cell>
          <cell r="BJ265">
            <v>57.3313446279391</v>
          </cell>
          <cell r="BK265">
            <v>57.2793788485187</v>
          </cell>
          <cell r="BL265">
            <v>57.2777313359281</v>
          </cell>
          <cell r="BM265">
            <v>54.7594223865764</v>
          </cell>
          <cell r="BN265">
            <v>55.3457457808808</v>
          </cell>
        </row>
        <row r="266">
          <cell r="A266" t="str">
            <v>Samoa</v>
          </cell>
          <cell r="B266" t="str">
            <v>WSM</v>
          </cell>
          <cell r="C266" t="str">
            <v>Employment to population ratio, 15+, total (%) (modeled ILO estimate)</v>
          </cell>
          <cell r="D266" t="str">
            <v>SL.EMP.TOTL.SP.ZS</v>
          </cell>
        </row>
        <row r="266">
          <cell r="AJ266">
            <v>43.9650001525879</v>
          </cell>
          <cell r="AK266">
            <v>43.8730010986328</v>
          </cell>
          <cell r="AL266">
            <v>43.6650009155273</v>
          </cell>
          <cell r="AM266">
            <v>43.5950012207031</v>
          </cell>
          <cell r="AN266">
            <v>43.3489990234375</v>
          </cell>
          <cell r="AO266">
            <v>43.0250015258789</v>
          </cell>
          <cell r="AP266">
            <v>42.8300018310547</v>
          </cell>
          <cell r="AQ266">
            <v>42.6559982299805</v>
          </cell>
          <cell r="AR266">
            <v>42.4679985046387</v>
          </cell>
          <cell r="AS266">
            <v>42.1990013122559</v>
          </cell>
          <cell r="AT266">
            <v>41.882999420166</v>
          </cell>
          <cell r="AU266">
            <v>41.7130012512207</v>
          </cell>
          <cell r="AV266">
            <v>41.5750007629395</v>
          </cell>
          <cell r="AW266">
            <v>41.4339981079102</v>
          </cell>
          <cell r="AX266">
            <v>41.2999992370605</v>
          </cell>
          <cell r="AY266">
            <v>41.2060012817383</v>
          </cell>
          <cell r="AZ266">
            <v>41.0750007629395</v>
          </cell>
          <cell r="BA266">
            <v>40.9690017700195</v>
          </cell>
          <cell r="BB266">
            <v>41.023998260498</v>
          </cell>
          <cell r="BC266">
            <v>41.0750007629395</v>
          </cell>
          <cell r="BD266">
            <v>41.0019989013672</v>
          </cell>
          <cell r="BE266">
            <v>39.8079986572266</v>
          </cell>
          <cell r="BF266">
            <v>39.8800010681152</v>
          </cell>
          <cell r="BG266">
            <v>39.8759994506836</v>
          </cell>
          <cell r="BH266">
            <v>39.8740005493164</v>
          </cell>
          <cell r="BI266">
            <v>39.7560005187988</v>
          </cell>
          <cell r="BJ266">
            <v>39.6220016479492</v>
          </cell>
          <cell r="BK266">
            <v>39.6469993591309</v>
          </cell>
          <cell r="BL266">
            <v>39.6870002746582</v>
          </cell>
          <cell r="BM266">
            <v>38.992000579834</v>
          </cell>
          <cell r="BN266">
            <v>38.6450004577637</v>
          </cell>
        </row>
        <row r="267">
          <cell r="A267" t="str">
            <v>Kosovo</v>
          </cell>
          <cell r="B267" t="str">
            <v>XKX</v>
          </cell>
          <cell r="C267" t="str">
            <v>Employment to population ratio, 15+, total (%) (modeled ILO estimate)</v>
          </cell>
          <cell r="D267" t="str">
            <v>SL.EMP.TOTL.SP.ZS</v>
          </cell>
        </row>
        <row r="268">
          <cell r="A268" t="str">
            <v>Yemen, Rep.</v>
          </cell>
          <cell r="B268" t="str">
            <v>YEM</v>
          </cell>
          <cell r="C268" t="str">
            <v>Employment to population ratio, 15+, total (%) (modeled ILO estimate)</v>
          </cell>
          <cell r="D268" t="str">
            <v>SL.EMP.TOTL.SP.ZS</v>
          </cell>
        </row>
        <row r="268">
          <cell r="AJ268">
            <v>42.0149993896484</v>
          </cell>
          <cell r="AK268">
            <v>41.9379997253418</v>
          </cell>
          <cell r="AL268">
            <v>41.9900016784668</v>
          </cell>
          <cell r="AM268">
            <v>41.9710006713867</v>
          </cell>
          <cell r="AN268">
            <v>41.7060012817383</v>
          </cell>
          <cell r="AO268">
            <v>41.4389991760254</v>
          </cell>
          <cell r="AP268">
            <v>41.1780014038086</v>
          </cell>
          <cell r="AQ268">
            <v>40.9179992675781</v>
          </cell>
          <cell r="AR268">
            <v>40.6399993896484</v>
          </cell>
          <cell r="AS268">
            <v>40.0110015869141</v>
          </cell>
          <cell r="AT268">
            <v>39.3600006103516</v>
          </cell>
          <cell r="AU268">
            <v>38.7249984741211</v>
          </cell>
          <cell r="AV268">
            <v>38.0919990539551</v>
          </cell>
          <cell r="AW268">
            <v>37.4640007019043</v>
          </cell>
          <cell r="AX268">
            <v>36.8479995727539</v>
          </cell>
          <cell r="AY268">
            <v>36.2140007019043</v>
          </cell>
          <cell r="AZ268">
            <v>35.5979995727539</v>
          </cell>
          <cell r="BA268">
            <v>34.9869995117188</v>
          </cell>
          <cell r="BB268">
            <v>34.3800010681152</v>
          </cell>
          <cell r="BC268">
            <v>33.7949981689453</v>
          </cell>
          <cell r="BD268">
            <v>33.0870018005371</v>
          </cell>
          <cell r="BE268">
            <v>32.5639991760254</v>
          </cell>
          <cell r="BF268">
            <v>31.9810009002686</v>
          </cell>
          <cell r="BG268">
            <v>31.367000579834</v>
          </cell>
          <cell r="BH268">
            <v>31.5359992980957</v>
          </cell>
          <cell r="BI268">
            <v>31.8169994354248</v>
          </cell>
          <cell r="BJ268">
            <v>32.0009994506836</v>
          </cell>
          <cell r="BK268">
            <v>32.1580009460449</v>
          </cell>
          <cell r="BL268">
            <v>32.2830009460449</v>
          </cell>
          <cell r="BM268">
            <v>31.8530006408691</v>
          </cell>
          <cell r="BN268">
            <v>31.8080005645752</v>
          </cell>
        </row>
        <row r="269">
          <cell r="A269" t="str">
            <v>South Africa</v>
          </cell>
          <cell r="B269" t="str">
            <v>ZAF</v>
          </cell>
          <cell r="C269" t="str">
            <v>Employment to population ratio, 15+, total (%) (modeled ILO estimate)</v>
          </cell>
          <cell r="D269" t="str">
            <v>SL.EMP.TOTL.SP.ZS</v>
          </cell>
        </row>
        <row r="269">
          <cell r="AJ269">
            <v>41.0830001831055</v>
          </cell>
          <cell r="AK269">
            <v>40.9659996032715</v>
          </cell>
          <cell r="AL269">
            <v>40.8880004882813</v>
          </cell>
          <cell r="AM269">
            <v>40.7799987792969</v>
          </cell>
          <cell r="AN269">
            <v>40.6370010375977</v>
          </cell>
          <cell r="AO269">
            <v>40.5190010070801</v>
          </cell>
          <cell r="AP269">
            <v>40.3639984130859</v>
          </cell>
          <cell r="AQ269">
            <v>40.1980018615723</v>
          </cell>
          <cell r="AR269">
            <v>40.064998626709</v>
          </cell>
          <cell r="AS269">
            <v>39.9249992370605</v>
          </cell>
          <cell r="AT269">
            <v>39.3409996032715</v>
          </cell>
          <cell r="AU269">
            <v>37.7400016784668</v>
          </cell>
          <cell r="AV269">
            <v>38.1660003662109</v>
          </cell>
          <cell r="AW269">
            <v>39.6529998779297</v>
          </cell>
          <cell r="AX269">
            <v>39.7299995422363</v>
          </cell>
          <cell r="AY269">
            <v>40.0870018005371</v>
          </cell>
          <cell r="AZ269">
            <v>41.0309982299805</v>
          </cell>
          <cell r="BA269">
            <v>43.2869987487793</v>
          </cell>
          <cell r="BB269">
            <v>41.2690010070801</v>
          </cell>
          <cell r="BC269">
            <v>39.3699989318848</v>
          </cell>
          <cell r="BD269">
            <v>39.314998626709</v>
          </cell>
          <cell r="BE269">
            <v>39.523998260498</v>
          </cell>
          <cell r="BF269">
            <v>40.0439987182617</v>
          </cell>
          <cell r="BG269">
            <v>40.0410003662109</v>
          </cell>
          <cell r="BH269">
            <v>40.8610000610352</v>
          </cell>
          <cell r="BI269">
            <v>40.189998626709</v>
          </cell>
          <cell r="BJ269">
            <v>40.390998840332</v>
          </cell>
          <cell r="BK269">
            <v>40.3160018920898</v>
          </cell>
          <cell r="BL269">
            <v>39.5349998474121</v>
          </cell>
          <cell r="BM269">
            <v>35.7789993286133</v>
          </cell>
          <cell r="BN269">
            <v>35.1279983520508</v>
          </cell>
        </row>
        <row r="270">
          <cell r="A270" t="str">
            <v>Zambia</v>
          </cell>
          <cell r="B270" t="str">
            <v>ZMB</v>
          </cell>
          <cell r="C270" t="str">
            <v>Employment to population ratio, 15+, total (%) (modeled ILO estimate)</v>
          </cell>
          <cell r="D270" t="str">
            <v>SL.EMP.TOTL.SP.ZS</v>
          </cell>
        </row>
        <row r="270">
          <cell r="AJ270">
            <v>64.6230010986328</v>
          </cell>
          <cell r="AK270">
            <v>64.2379989624023</v>
          </cell>
          <cell r="AL270">
            <v>63.9560012817383</v>
          </cell>
          <cell r="AM270">
            <v>64.9489974975586</v>
          </cell>
          <cell r="AN270">
            <v>66.2149963378906</v>
          </cell>
          <cell r="AO270">
            <v>67.4049987792969</v>
          </cell>
          <cell r="AP270">
            <v>68.7089996337891</v>
          </cell>
          <cell r="AQ270">
            <v>70</v>
          </cell>
          <cell r="AR270">
            <v>69.629997253418</v>
          </cell>
          <cell r="AS270">
            <v>69.2220001220703</v>
          </cell>
          <cell r="AT270">
            <v>68.7900009155273</v>
          </cell>
          <cell r="AU270">
            <v>68.3310012817383</v>
          </cell>
          <cell r="AV270">
            <v>67.8939971923828</v>
          </cell>
          <cell r="AW270">
            <v>67.4329986572266</v>
          </cell>
          <cell r="AX270">
            <v>66.9690017700195</v>
          </cell>
          <cell r="AY270">
            <v>68.4990005493164</v>
          </cell>
          <cell r="AZ270">
            <v>69.9810028076172</v>
          </cell>
          <cell r="BA270">
            <v>71.411003112793</v>
          </cell>
          <cell r="BB270">
            <v>68.7279968261719</v>
          </cell>
          <cell r="BC270">
            <v>66.0650024414063</v>
          </cell>
          <cell r="BD270">
            <v>67.4000015258789</v>
          </cell>
          <cell r="BE270">
            <v>68.7249984741211</v>
          </cell>
          <cell r="BF270">
            <v>68.1230010986328</v>
          </cell>
          <cell r="BG270">
            <v>67.5169982910156</v>
          </cell>
          <cell r="BH270">
            <v>66.890998840332</v>
          </cell>
          <cell r="BI270">
            <v>66.2730026245117</v>
          </cell>
          <cell r="BJ270">
            <v>65.6340026855469</v>
          </cell>
          <cell r="BK270">
            <v>65.2679977416992</v>
          </cell>
          <cell r="BL270">
            <v>64.8059997558594</v>
          </cell>
          <cell r="BM270">
            <v>63.9500007629395</v>
          </cell>
          <cell r="BN270">
            <v>63.8689994812012</v>
          </cell>
        </row>
        <row r="271">
          <cell r="A271" t="str">
            <v>Zimbabwe</v>
          </cell>
          <cell r="B271" t="str">
            <v>ZWE</v>
          </cell>
          <cell r="C271" t="str">
            <v>Employment to population ratio, 15+, total (%) (modeled ILO estimate)</v>
          </cell>
          <cell r="D271" t="str">
            <v>SL.EMP.TOTL.SP.ZS</v>
          </cell>
        </row>
        <row r="271">
          <cell r="AJ271">
            <v>79.2229995727539</v>
          </cell>
          <cell r="AK271">
            <v>79.1220016479492</v>
          </cell>
          <cell r="AL271">
            <v>79.0609970092773</v>
          </cell>
          <cell r="AM271">
            <v>78.9909973144531</v>
          </cell>
          <cell r="AN271">
            <v>78.3529968261719</v>
          </cell>
          <cell r="AO271">
            <v>77.7900009155273</v>
          </cell>
          <cell r="AP271">
            <v>77.1859970092773</v>
          </cell>
          <cell r="AQ271">
            <v>77.5390014648438</v>
          </cell>
          <cell r="AR271">
            <v>77.8730010986328</v>
          </cell>
          <cell r="AS271">
            <v>78.0739974975586</v>
          </cell>
          <cell r="AT271">
            <v>78.3219985961914</v>
          </cell>
          <cell r="AU271">
            <v>78.5350036621094</v>
          </cell>
          <cell r="AV271">
            <v>78.7630004882813</v>
          </cell>
          <cell r="AW271">
            <v>79.0410003662109</v>
          </cell>
          <cell r="AX271">
            <v>78.8789978027344</v>
          </cell>
          <cell r="AY271">
            <v>78.7220001220703</v>
          </cell>
          <cell r="AZ271">
            <v>78.5599975585938</v>
          </cell>
          <cell r="BA271">
            <v>78.3679962158203</v>
          </cell>
          <cell r="BB271">
            <v>78.2710037231445</v>
          </cell>
          <cell r="BC271">
            <v>78.1289978027344</v>
          </cell>
          <cell r="BD271">
            <v>77.9560012817383</v>
          </cell>
          <cell r="BE271">
            <v>78.8349990844727</v>
          </cell>
          <cell r="BF271">
            <v>79.6549987792969</v>
          </cell>
          <cell r="BG271">
            <v>80.4879989624023</v>
          </cell>
          <cell r="BH271">
            <v>80.5009994506836</v>
          </cell>
          <cell r="BI271">
            <v>80.5110015869141</v>
          </cell>
          <cell r="BJ271">
            <v>80.5019989013672</v>
          </cell>
          <cell r="BK271">
            <v>80.4619979858398</v>
          </cell>
          <cell r="BL271">
            <v>80.3919982910156</v>
          </cell>
          <cell r="BM271">
            <v>78.9779968261719</v>
          </cell>
          <cell r="BN271">
            <v>79.4039993286133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API_NY.GDP.PCAP.CD_DS2_en_csv_v"/>
    </sheetNames>
    <sheetDataSet>
      <sheetData sheetId="0">
        <row r="1">
          <cell r="A1" t="str">
            <v>Data Source</v>
          </cell>
          <cell r="B1" t="str">
            <v>World Development Indicators</v>
          </cell>
        </row>
        <row r="3">
          <cell r="A3" t="str">
            <v>Last Updated Date</v>
          </cell>
          <cell r="B3">
            <v>44762</v>
          </cell>
        </row>
        <row r="5">
          <cell r="A5" t="str">
            <v>Country Name</v>
          </cell>
          <cell r="B5" t="str">
            <v>Country Code</v>
          </cell>
          <cell r="C5" t="str">
            <v>Indicator Name</v>
          </cell>
          <cell r="D5" t="str">
            <v>Indicator Code</v>
          </cell>
          <cell r="E5">
            <v>1960</v>
          </cell>
          <cell r="F5">
            <v>1961</v>
          </cell>
          <cell r="G5">
            <v>1962</v>
          </cell>
          <cell r="H5">
            <v>1963</v>
          </cell>
          <cell r="I5">
            <v>1964</v>
          </cell>
          <cell r="J5">
            <v>1965</v>
          </cell>
          <cell r="K5">
            <v>1966</v>
          </cell>
          <cell r="L5">
            <v>1967</v>
          </cell>
          <cell r="M5">
            <v>1968</v>
          </cell>
          <cell r="N5">
            <v>1969</v>
          </cell>
          <cell r="O5">
            <v>1970</v>
          </cell>
          <cell r="P5">
            <v>1971</v>
          </cell>
          <cell r="Q5">
            <v>1972</v>
          </cell>
          <cell r="R5">
            <v>1973</v>
          </cell>
          <cell r="S5">
            <v>1974</v>
          </cell>
          <cell r="T5">
            <v>1975</v>
          </cell>
          <cell r="U5">
            <v>1976</v>
          </cell>
          <cell r="V5">
            <v>1977</v>
          </cell>
          <cell r="W5">
            <v>1978</v>
          </cell>
          <cell r="X5">
            <v>1979</v>
          </cell>
          <cell r="Y5">
            <v>1980</v>
          </cell>
          <cell r="Z5">
            <v>1981</v>
          </cell>
          <cell r="AA5">
            <v>1982</v>
          </cell>
          <cell r="AB5">
            <v>1983</v>
          </cell>
          <cell r="AC5">
            <v>1984</v>
          </cell>
          <cell r="AD5">
            <v>1985</v>
          </cell>
          <cell r="AE5">
            <v>1986</v>
          </cell>
          <cell r="AF5">
            <v>1987</v>
          </cell>
          <cell r="AG5">
            <v>1988</v>
          </cell>
          <cell r="AH5">
            <v>1989</v>
          </cell>
          <cell r="AI5">
            <v>1990</v>
          </cell>
          <cell r="AJ5">
            <v>1991</v>
          </cell>
          <cell r="AK5">
            <v>1992</v>
          </cell>
          <cell r="AL5">
            <v>1993</v>
          </cell>
          <cell r="AM5">
            <v>1994</v>
          </cell>
          <cell r="AN5">
            <v>1995</v>
          </cell>
          <cell r="AO5">
            <v>1996</v>
          </cell>
          <cell r="AP5">
            <v>1997</v>
          </cell>
          <cell r="AQ5">
            <v>1998</v>
          </cell>
          <cell r="AR5">
            <v>1999</v>
          </cell>
          <cell r="AS5">
            <v>2000</v>
          </cell>
          <cell r="AT5">
            <v>2001</v>
          </cell>
          <cell r="AU5">
            <v>2002</v>
          </cell>
          <cell r="AV5">
            <v>2003</v>
          </cell>
          <cell r="AW5">
            <v>2004</v>
          </cell>
          <cell r="AX5">
            <v>2005</v>
          </cell>
          <cell r="AY5">
            <v>2006</v>
          </cell>
          <cell r="AZ5">
            <v>2007</v>
          </cell>
          <cell r="BA5">
            <v>2008</v>
          </cell>
          <cell r="BB5">
            <v>2009</v>
          </cell>
          <cell r="BC5">
            <v>2010</v>
          </cell>
          <cell r="BD5">
            <v>2011</v>
          </cell>
          <cell r="BE5">
            <v>2012</v>
          </cell>
          <cell r="BF5">
            <v>2013</v>
          </cell>
          <cell r="BG5">
            <v>2014</v>
          </cell>
          <cell r="BH5">
            <v>2015</v>
          </cell>
          <cell r="BI5">
            <v>2016</v>
          </cell>
          <cell r="BJ5">
            <v>2017</v>
          </cell>
          <cell r="BK5">
            <v>2018</v>
          </cell>
          <cell r="BL5">
            <v>2019</v>
          </cell>
          <cell r="BM5">
            <v>2020</v>
          </cell>
          <cell r="BN5">
            <v>2021</v>
          </cell>
        </row>
        <row r="6">
          <cell r="A6" t="str">
            <v>Aruba</v>
          </cell>
          <cell r="B6" t="str">
            <v>ABW</v>
          </cell>
          <cell r="C6" t="str">
            <v>GDP per capita (current US$)</v>
          </cell>
          <cell r="D6" t="str">
            <v>NY.GDP.PCAP.CD</v>
          </cell>
        </row>
        <row r="6">
          <cell r="AE6">
            <v>6474.36494818056</v>
          </cell>
          <cell r="AF6">
            <v>7886.8898930545</v>
          </cell>
          <cell r="AG6">
            <v>9769.58417429816</v>
          </cell>
          <cell r="AH6">
            <v>11395.9780161058</v>
          </cell>
          <cell r="AI6">
            <v>12305.387908253</v>
          </cell>
          <cell r="AJ6">
            <v>13494.6851601774</v>
          </cell>
          <cell r="AK6">
            <v>14048.3472725248</v>
          </cell>
          <cell r="AL6">
            <v>14942.2749632897</v>
          </cell>
          <cell r="AM6">
            <v>16241.5755930633</v>
          </cell>
          <cell r="AN6">
            <v>16441.7906361916</v>
          </cell>
          <cell r="AO6">
            <v>16583.0030663785</v>
          </cell>
          <cell r="AP6">
            <v>17926.7826263194</v>
          </cell>
          <cell r="AQ6">
            <v>19080.6957893174</v>
          </cell>
          <cell r="AR6">
            <v>19356.5260584094</v>
          </cell>
          <cell r="AS6">
            <v>20614.7993478518</v>
          </cell>
          <cell r="AT6">
            <v>20417.7759623298</v>
          </cell>
          <cell r="AU6">
            <v>20654.4885167631</v>
          </cell>
          <cell r="AV6">
            <v>21070.0717223168</v>
          </cell>
          <cell r="AW6">
            <v>22834.2846487073</v>
          </cell>
          <cell r="AX6">
            <v>23591.1598383737</v>
          </cell>
          <cell r="AY6">
            <v>24495.0153945714</v>
          </cell>
          <cell r="AZ6">
            <v>26452.2319491525</v>
          </cell>
          <cell r="BA6">
            <v>28048.1517706491</v>
          </cell>
          <cell r="BB6">
            <v>25170.8323632477</v>
          </cell>
          <cell r="BC6">
            <v>24134.473859403</v>
          </cell>
          <cell r="BD6">
            <v>25849.9640060328</v>
          </cell>
          <cell r="BE6">
            <v>25496.8439417217</v>
          </cell>
          <cell r="BF6">
            <v>26442.4268006965</v>
          </cell>
          <cell r="BG6">
            <v>26895.0571665314</v>
          </cell>
          <cell r="BH6">
            <v>28399.0501310163</v>
          </cell>
          <cell r="BI6">
            <v>28453.715564598</v>
          </cell>
          <cell r="BJ6">
            <v>29348.418968591</v>
          </cell>
          <cell r="BK6">
            <v>30253.7142345626</v>
          </cell>
          <cell r="BL6">
            <v>31135.8843563332</v>
          </cell>
          <cell r="BM6">
            <v>23384.2987907455</v>
          </cell>
        </row>
        <row r="7">
          <cell r="A7" t="str">
            <v>Africa Eastern and Southern</v>
          </cell>
          <cell r="B7" t="str">
            <v>AFE</v>
          </cell>
          <cell r="C7" t="str">
            <v>GDP per capita (current US$)</v>
          </cell>
          <cell r="D7" t="str">
            <v>NY.GDP.PCAP.CD</v>
          </cell>
          <cell r="E7">
            <v>162.726325455099</v>
          </cell>
          <cell r="F7">
            <v>162.555967587872</v>
          </cell>
          <cell r="G7">
            <v>172.271022217071</v>
          </cell>
          <cell r="H7">
            <v>199.784915835755</v>
          </cell>
          <cell r="I7">
            <v>180.22877411624</v>
          </cell>
          <cell r="J7">
            <v>199.517227525137</v>
          </cell>
          <cell r="K7">
            <v>211.054388352747</v>
          </cell>
          <cell r="L7">
            <v>213.636598692174</v>
          </cell>
          <cell r="M7">
            <v>226.62132027216</v>
          </cell>
          <cell r="N7">
            <v>252.568635298882</v>
          </cell>
          <cell r="O7">
            <v>263.499037287835</v>
          </cell>
          <cell r="P7">
            <v>282.574925803775</v>
          </cell>
          <cell r="Q7">
            <v>297.071741398534</v>
          </cell>
          <cell r="R7">
            <v>375.456270551337</v>
          </cell>
          <cell r="S7">
            <v>451.034688298213</v>
          </cell>
          <cell r="T7">
            <v>466.621771213466</v>
          </cell>
          <cell r="U7">
            <v>450.65258883821</v>
          </cell>
          <cell r="V7">
            <v>496.730541993217</v>
          </cell>
          <cell r="W7">
            <v>538.069256458145</v>
          </cell>
          <cell r="X7">
            <v>610.089564420998</v>
          </cell>
          <cell r="Y7">
            <v>750.769347000704</v>
          </cell>
          <cell r="Z7">
            <v>745.057665043645</v>
          </cell>
          <cell r="AA7">
            <v>694.053585524094</v>
          </cell>
          <cell r="AB7">
            <v>704.89889527078</v>
          </cell>
          <cell r="AC7">
            <v>626.673685177359</v>
          </cell>
          <cell r="AD7">
            <v>517.922885407221</v>
          </cell>
          <cell r="AE7">
            <v>562.694182286902</v>
          </cell>
          <cell r="AF7">
            <v>666.744126624498</v>
          </cell>
          <cell r="AG7">
            <v>709.991727225507</v>
          </cell>
          <cell r="AH7">
            <v>734.866506057739</v>
          </cell>
          <cell r="AI7">
            <v>831.20201932402</v>
          </cell>
          <cell r="AJ7">
            <v>872.391305645421</v>
          </cell>
          <cell r="AK7">
            <v>739.303650102079</v>
          </cell>
          <cell r="AL7">
            <v>714.00994879401</v>
          </cell>
          <cell r="AM7">
            <v>705.447264774989</v>
          </cell>
          <cell r="AN7">
            <v>771.259980132981</v>
          </cell>
          <cell r="AO7">
            <v>747.767103149873</v>
          </cell>
          <cell r="AP7">
            <v>765.890061418886</v>
          </cell>
          <cell r="AQ7">
            <v>703.028888937666</v>
          </cell>
          <cell r="AR7">
            <v>675.739876268361</v>
          </cell>
          <cell r="AS7">
            <v>713.177899604189</v>
          </cell>
          <cell r="AT7">
            <v>633.548478649454</v>
          </cell>
          <cell r="AU7">
            <v>631.810182054392</v>
          </cell>
          <cell r="AV7">
            <v>819.665920062035</v>
          </cell>
          <cell r="AW7">
            <v>993.668106328172</v>
          </cell>
          <cell r="AX7">
            <v>1129.70120425436</v>
          </cell>
          <cell r="AY7">
            <v>1236.99411346666</v>
          </cell>
          <cell r="AZ7">
            <v>1382.73744167547</v>
          </cell>
          <cell r="BA7">
            <v>1442.03101172733</v>
          </cell>
          <cell r="BB7">
            <v>1425.3071682636</v>
          </cell>
          <cell r="BC7">
            <v>1659.65492214657</v>
          </cell>
          <cell r="BD7">
            <v>1810.2291644467</v>
          </cell>
          <cell r="BE7">
            <v>1777.30395005009</v>
          </cell>
          <cell r="BF7">
            <v>1748.9055935618</v>
          </cell>
          <cell r="BG7">
            <v>1736.24221958851</v>
          </cell>
          <cell r="BH7">
            <v>1556.31646949666</v>
          </cell>
          <cell r="BI7">
            <v>1446.5336241503</v>
          </cell>
          <cell r="BJ7">
            <v>1629.40427287618</v>
          </cell>
          <cell r="BK7">
            <v>1541.03166126289</v>
          </cell>
          <cell r="BL7">
            <v>1511.30925874722</v>
          </cell>
          <cell r="BM7">
            <v>1360.87864476883</v>
          </cell>
          <cell r="BN7">
            <v>1557.72268174541</v>
          </cell>
        </row>
        <row r="8">
          <cell r="A8" t="str">
            <v>Afghanistan</v>
          </cell>
          <cell r="B8" t="str">
            <v>AFG</v>
          </cell>
          <cell r="C8" t="str">
            <v>GDP per capita (current US$)</v>
          </cell>
          <cell r="D8" t="str">
            <v>NY.GDP.PCAP.CD</v>
          </cell>
          <cell r="E8">
            <v>59.7732337032148</v>
          </cell>
          <cell r="F8">
            <v>59.8608999923829</v>
          </cell>
          <cell r="G8">
            <v>58.4580086983139</v>
          </cell>
          <cell r="H8">
            <v>78.7064287776753</v>
          </cell>
          <cell r="I8">
            <v>82.0953065340517</v>
          </cell>
          <cell r="J8">
            <v>101.108325163758</v>
          </cell>
          <cell r="K8">
            <v>137.594297961115</v>
          </cell>
          <cell r="L8">
            <v>160.898434161304</v>
          </cell>
          <cell r="M8">
            <v>129.108310965006</v>
          </cell>
          <cell r="N8">
            <v>129.329760364199</v>
          </cell>
          <cell r="O8">
            <v>156.518771348706</v>
          </cell>
          <cell r="P8">
            <v>159.567508996258</v>
          </cell>
          <cell r="Q8">
            <v>135.317227981591</v>
          </cell>
          <cell r="R8">
            <v>143.144649500081</v>
          </cell>
          <cell r="S8">
            <v>173.653624742026</v>
          </cell>
          <cell r="T8">
            <v>186.510838346447</v>
          </cell>
          <cell r="U8">
            <v>197.445507551145</v>
          </cell>
          <cell r="V8">
            <v>224.225001566116</v>
          </cell>
          <cell r="W8">
            <v>247.354087806417</v>
          </cell>
          <cell r="X8">
            <v>275.738115377232</v>
          </cell>
          <cell r="Y8">
            <v>272.655510200686</v>
          </cell>
          <cell r="Z8">
            <v>264.111197144336</v>
          </cell>
        </row>
        <row r="8">
          <cell r="AU8">
            <v>179.426579211394</v>
          </cell>
          <cell r="AV8">
            <v>190.683814295088</v>
          </cell>
          <cell r="AW8">
            <v>211.382074198939</v>
          </cell>
          <cell r="AX8">
            <v>242.031313175022</v>
          </cell>
          <cell r="AY8">
            <v>263.733601866274</v>
          </cell>
          <cell r="AZ8">
            <v>359.693157866109</v>
          </cell>
          <cell r="BA8">
            <v>364.6635420423</v>
          </cell>
          <cell r="BB8">
            <v>437.26874023514</v>
          </cell>
          <cell r="BC8">
            <v>543.306526178281</v>
          </cell>
          <cell r="BD8">
            <v>591.190030208565</v>
          </cell>
          <cell r="BE8">
            <v>638.845851607289</v>
          </cell>
          <cell r="BF8">
            <v>624.315454506615</v>
          </cell>
          <cell r="BG8">
            <v>614.223342360392</v>
          </cell>
          <cell r="BH8">
            <v>556.007220861443</v>
          </cell>
          <cell r="BI8">
            <v>512.012778129357</v>
          </cell>
          <cell r="BJ8">
            <v>516.679862210543</v>
          </cell>
          <cell r="BK8">
            <v>485.668418729808</v>
          </cell>
          <cell r="BL8">
            <v>494.179349886029</v>
          </cell>
          <cell r="BM8">
            <v>516.747870807558</v>
          </cell>
        </row>
        <row r="9">
          <cell r="A9" t="str">
            <v>Africa Western and Central</v>
          </cell>
          <cell r="B9" t="str">
            <v>AFW</v>
          </cell>
          <cell r="C9" t="str">
            <v>GDP per capita (current US$)</v>
          </cell>
          <cell r="D9" t="str">
            <v>NY.GDP.PCAP.CD</v>
          </cell>
          <cell r="E9">
            <v>107.930721670791</v>
          </cell>
          <cell r="F9">
            <v>113.080061889149</v>
          </cell>
          <cell r="G9">
            <v>118.829460649335</v>
          </cell>
          <cell r="H9">
            <v>123.441089464144</v>
          </cell>
          <cell r="I9">
            <v>131.852422747254</v>
          </cell>
          <cell r="J9">
            <v>138.524029037349</v>
          </cell>
          <cell r="K9">
            <v>144.323881800467</v>
          </cell>
          <cell r="L9">
            <v>128.57895699243</v>
          </cell>
          <cell r="M9">
            <v>129.641092532328</v>
          </cell>
          <cell r="N9">
            <v>143.715616646261</v>
          </cell>
          <cell r="O9">
            <v>195.433543777431</v>
          </cell>
          <cell r="P9">
            <v>169.119083076668</v>
          </cell>
          <cell r="Q9">
            <v>200.168385501532</v>
          </cell>
          <cell r="R9">
            <v>241.711405067758</v>
          </cell>
          <cell r="S9">
            <v>333.192458666027</v>
          </cell>
          <cell r="T9">
            <v>377.788006927651</v>
          </cell>
          <cell r="U9">
            <v>444.374374249069</v>
          </cell>
          <cell r="V9">
            <v>454.790118672608</v>
          </cell>
          <cell r="W9">
            <v>482.477436596052</v>
          </cell>
          <cell r="X9">
            <v>584.373926387609</v>
          </cell>
          <cell r="Y9">
            <v>718.691796404151</v>
          </cell>
          <cell r="Z9">
            <v>1316.93151198304</v>
          </cell>
          <cell r="AA9">
            <v>1136.46241069847</v>
          </cell>
          <cell r="AB9">
            <v>815.900735692204</v>
          </cell>
          <cell r="AC9">
            <v>656.712769287136</v>
          </cell>
          <cell r="AD9">
            <v>651.509972499415</v>
          </cell>
          <cell r="AE9">
            <v>584.907279583009</v>
          </cell>
          <cell r="AF9">
            <v>584.119273397445</v>
          </cell>
          <cell r="AG9">
            <v>561.361468547411</v>
          </cell>
          <cell r="AH9">
            <v>510.419112141694</v>
          </cell>
          <cell r="AI9">
            <v>594.7257168312</v>
          </cell>
          <cell r="AJ9">
            <v>558.435766376057</v>
          </cell>
          <cell r="AK9">
            <v>547.662947306735</v>
          </cell>
          <cell r="AL9">
            <v>445.65604515478</v>
          </cell>
          <cell r="AM9">
            <v>378.9403765471</v>
          </cell>
          <cell r="AN9">
            <v>462.864797675908</v>
          </cell>
          <cell r="AO9">
            <v>523.763417185134</v>
          </cell>
          <cell r="AP9">
            <v>515.234540924024</v>
          </cell>
          <cell r="AQ9">
            <v>513.642463768146</v>
          </cell>
          <cell r="AR9">
            <v>528.580606703466</v>
          </cell>
          <cell r="AS9">
            <v>525.458896063925</v>
          </cell>
          <cell r="AT9">
            <v>539.33873511367</v>
          </cell>
          <cell r="AU9">
            <v>627.790485557802</v>
          </cell>
          <cell r="AV9">
            <v>706.963981035667</v>
          </cell>
          <cell r="AW9">
            <v>854.514572415173</v>
          </cell>
          <cell r="AX9">
            <v>1016.48643759888</v>
          </cell>
          <cell r="AY9">
            <v>1252.62230380461</v>
          </cell>
          <cell r="AZ9">
            <v>1430.83910728174</v>
          </cell>
          <cell r="BA9">
            <v>1707.4384335853</v>
          </cell>
          <cell r="BB9">
            <v>1486.71102495947</v>
          </cell>
          <cell r="BC9">
            <v>1687.58852555283</v>
          </cell>
          <cell r="BD9">
            <v>1862.36510739509</v>
          </cell>
          <cell r="BE9">
            <v>1965.11575000063</v>
          </cell>
          <cell r="BF9">
            <v>2157.4945836876</v>
          </cell>
          <cell r="BG9">
            <v>2212.91409452372</v>
          </cell>
          <cell r="BH9">
            <v>1894.32211518466</v>
          </cell>
          <cell r="BI9">
            <v>1673.84368096074</v>
          </cell>
          <cell r="BJ9">
            <v>1613.4904781425</v>
          </cell>
          <cell r="BK9">
            <v>1704.13569844318</v>
          </cell>
          <cell r="BL9">
            <v>1777.85282247276</v>
          </cell>
          <cell r="BM9">
            <v>1709.76412923861</v>
          </cell>
          <cell r="BN9">
            <v>1774.92121803027</v>
          </cell>
        </row>
        <row r="10">
          <cell r="A10" t="str">
            <v>Angola</v>
          </cell>
          <cell r="B10" t="str">
            <v>AGO</v>
          </cell>
          <cell r="C10" t="str">
            <v>GDP per capita (current US$)</v>
          </cell>
          <cell r="D10" t="str">
            <v>NY.GDP.PCAP.CD</v>
          </cell>
        </row>
        <row r="10">
          <cell r="Y10">
            <v>710.98156291924</v>
          </cell>
          <cell r="Z10">
            <v>642.381478890979</v>
          </cell>
          <cell r="AA10">
            <v>619.959903362244</v>
          </cell>
          <cell r="AB10">
            <v>623.440047272955</v>
          </cell>
          <cell r="AC10">
            <v>637.715098040778</v>
          </cell>
          <cell r="AD10">
            <v>758.237880635391</v>
          </cell>
          <cell r="AE10">
            <v>685.269753323338</v>
          </cell>
          <cell r="AF10">
            <v>756.26206526674</v>
          </cell>
          <cell r="AG10">
            <v>792.303048639681</v>
          </cell>
          <cell r="AH10">
            <v>890.553592231726</v>
          </cell>
          <cell r="AI10">
            <v>947.704262077515</v>
          </cell>
          <cell r="AJ10">
            <v>865.69272959239</v>
          </cell>
          <cell r="AK10">
            <v>656.362015240656</v>
          </cell>
          <cell r="AL10">
            <v>441.200841971444</v>
          </cell>
          <cell r="AM10">
            <v>328.673148671386</v>
          </cell>
          <cell r="AN10">
            <v>397.179479250907</v>
          </cell>
          <cell r="AO10">
            <v>522.643698386589</v>
          </cell>
          <cell r="AP10">
            <v>514.295154058547</v>
          </cell>
          <cell r="AQ10">
            <v>423.593687810511</v>
          </cell>
          <cell r="AR10">
            <v>387.784267167756</v>
          </cell>
          <cell r="AS10">
            <v>556.83618223535</v>
          </cell>
          <cell r="AT10">
            <v>527.333528536691</v>
          </cell>
          <cell r="AU10">
            <v>872.494441791273</v>
          </cell>
          <cell r="AV10">
            <v>982.960981888823</v>
          </cell>
          <cell r="AW10">
            <v>1255.56423822184</v>
          </cell>
          <cell r="AX10">
            <v>1902.42214975937</v>
          </cell>
          <cell r="AY10">
            <v>2599.56594793067</v>
          </cell>
          <cell r="AZ10">
            <v>3121.99608528081</v>
          </cell>
          <cell r="BA10">
            <v>4080.94101529549</v>
          </cell>
          <cell r="BB10">
            <v>3122.78174333089</v>
          </cell>
          <cell r="BC10">
            <v>3497.9744877961</v>
          </cell>
          <cell r="BD10">
            <v>4518.31335013452</v>
          </cell>
          <cell r="BE10">
            <v>4978.43443525745</v>
          </cell>
          <cell r="BF10">
            <v>5127.71724294327</v>
          </cell>
          <cell r="BG10">
            <v>5094.11232930191</v>
          </cell>
          <cell r="BH10">
            <v>3127.89059784461</v>
          </cell>
          <cell r="BI10">
            <v>1728.02375418026</v>
          </cell>
          <cell r="BJ10">
            <v>2313.22058359692</v>
          </cell>
          <cell r="BK10">
            <v>2524.94248263123</v>
          </cell>
          <cell r="BL10">
            <v>2177.79901475964</v>
          </cell>
          <cell r="BM10">
            <v>1631.43169087951</v>
          </cell>
          <cell r="BN10">
            <v>2137.90939339084</v>
          </cell>
        </row>
        <row r="11">
          <cell r="A11" t="str">
            <v>Albania</v>
          </cell>
          <cell r="B11" t="str">
            <v>ALB</v>
          </cell>
          <cell r="C11" t="str">
            <v>GDP per capita (current US$)</v>
          </cell>
          <cell r="D11" t="str">
            <v>NY.GDP.PCAP.CD</v>
          </cell>
        </row>
        <row r="11">
          <cell r="AC11">
            <v>639.484735848211</v>
          </cell>
          <cell r="AD11">
            <v>639.865909445734</v>
          </cell>
          <cell r="AE11">
            <v>693.873474633887</v>
          </cell>
          <cell r="AF11">
            <v>674.793383069492</v>
          </cell>
          <cell r="AG11">
            <v>652.774321396566</v>
          </cell>
          <cell r="AH11">
            <v>697.995596576519</v>
          </cell>
          <cell r="AI11">
            <v>617.230435515505</v>
          </cell>
          <cell r="AJ11">
            <v>336.586994504629</v>
          </cell>
          <cell r="AK11">
            <v>200.852219772323</v>
          </cell>
          <cell r="AL11">
            <v>367.279225077581</v>
          </cell>
          <cell r="AM11">
            <v>586.416339644261</v>
          </cell>
          <cell r="AN11">
            <v>750.604449178826</v>
          </cell>
          <cell r="AO11">
            <v>1009.97727483821</v>
          </cell>
          <cell r="AP11">
            <v>717.380047745673</v>
          </cell>
          <cell r="AQ11">
            <v>813.789396580449</v>
          </cell>
          <cell r="AR11">
            <v>1033.24253162418</v>
          </cell>
          <cell r="AS11">
            <v>1126.68334010717</v>
          </cell>
          <cell r="AT11">
            <v>1281.6598256178</v>
          </cell>
          <cell r="AU11">
            <v>1425.12421860142</v>
          </cell>
          <cell r="AV11">
            <v>1846.12012081207</v>
          </cell>
          <cell r="AW11">
            <v>2373.58129170055</v>
          </cell>
          <cell r="AX11">
            <v>2673.78658429559</v>
          </cell>
          <cell r="AY11">
            <v>2972.74292399799</v>
          </cell>
          <cell r="AZ11">
            <v>3595.03805682893</v>
          </cell>
          <cell r="BA11">
            <v>4370.5399247769</v>
          </cell>
          <cell r="BB11">
            <v>4114.13489916342</v>
          </cell>
          <cell r="BC11">
            <v>4094.34838574494</v>
          </cell>
          <cell r="BD11">
            <v>4437.14261222684</v>
          </cell>
          <cell r="BE11">
            <v>4247.63004748194</v>
          </cell>
          <cell r="BF11">
            <v>4413.06200528903</v>
          </cell>
          <cell r="BG11">
            <v>4578.63320812155</v>
          </cell>
          <cell r="BH11">
            <v>3952.80253807527</v>
          </cell>
          <cell r="BI11">
            <v>4124.05538986272</v>
          </cell>
          <cell r="BJ11">
            <v>4531.0193737689</v>
          </cell>
          <cell r="BK11">
            <v>5287.66369446913</v>
          </cell>
          <cell r="BL11">
            <v>5396.21586434732</v>
          </cell>
          <cell r="BM11">
            <v>5332.16047456847</v>
          </cell>
          <cell r="BN11">
            <v>6494.38571288581</v>
          </cell>
        </row>
        <row r="12">
          <cell r="A12" t="str">
            <v>Andorra</v>
          </cell>
          <cell r="B12" t="str">
            <v>AND</v>
          </cell>
          <cell r="C12" t="str">
            <v>GDP per capita (current US$)</v>
          </cell>
          <cell r="D12" t="str">
            <v>NY.GDP.PCAP.CD</v>
          </cell>
        </row>
        <row r="12">
          <cell r="O12">
            <v>3238.69026097204</v>
          </cell>
          <cell r="P12">
            <v>3496.5320229667</v>
          </cell>
          <cell r="Q12">
            <v>4218.27159918486</v>
          </cell>
          <cell r="R12">
            <v>5342.16856044208</v>
          </cell>
          <cell r="S12">
            <v>6320.80963168572</v>
          </cell>
          <cell r="T12">
            <v>7169.10100559556</v>
          </cell>
          <cell r="U12">
            <v>7151.24990940599</v>
          </cell>
          <cell r="V12">
            <v>7751.84330741357</v>
          </cell>
          <cell r="W12">
            <v>9127.81227979624</v>
          </cell>
          <cell r="X12">
            <v>11818.4733427033</v>
          </cell>
          <cell r="Y12">
            <v>12378.7845111338</v>
          </cell>
          <cell r="Z12">
            <v>10372.786050001</v>
          </cell>
          <cell r="AA12">
            <v>9610.02061570912</v>
          </cell>
          <cell r="AB12">
            <v>8025.20764054036</v>
          </cell>
          <cell r="AC12">
            <v>7728.90669456943</v>
          </cell>
          <cell r="AD12">
            <v>7775.61421691636</v>
          </cell>
          <cell r="AE12">
            <v>10361.1477651737</v>
          </cell>
          <cell r="AF12">
            <v>12615.1261769143</v>
          </cell>
          <cell r="AG12">
            <v>14304.6405954742</v>
          </cell>
          <cell r="AH12">
            <v>15165.2812551732</v>
          </cell>
          <cell r="AI12">
            <v>18878.8523130643</v>
          </cell>
          <cell r="AJ12">
            <v>19534.2636301538</v>
          </cell>
          <cell r="AK12">
            <v>20549.8055751695</v>
          </cell>
          <cell r="AL12">
            <v>16515.6583953924</v>
          </cell>
          <cell r="AM12">
            <v>16235.0680377239</v>
          </cell>
          <cell r="AN12">
            <v>18458.1739929996</v>
          </cell>
          <cell r="AO12">
            <v>19016.2881877293</v>
          </cell>
          <cell r="AP12">
            <v>18355.6278604321</v>
          </cell>
          <cell r="AQ12">
            <v>18895.110661321</v>
          </cell>
          <cell r="AR12">
            <v>19262.3089910407</v>
          </cell>
          <cell r="AS12">
            <v>21854.2468030614</v>
          </cell>
          <cell r="AT12">
            <v>22970.5122133619</v>
          </cell>
          <cell r="AU12">
            <v>25067.2400639132</v>
          </cell>
          <cell r="AV12">
            <v>32272.8458909877</v>
          </cell>
          <cell r="AW12">
            <v>37966.1872524395</v>
          </cell>
          <cell r="AX12">
            <v>40064.2249292197</v>
          </cell>
          <cell r="AY12">
            <v>42674.7589681092</v>
          </cell>
          <cell r="AZ12">
            <v>47804.8499340211</v>
          </cell>
          <cell r="BA12">
            <v>48719.6587699036</v>
          </cell>
          <cell r="BB12">
            <v>43504.2156523202</v>
          </cell>
          <cell r="BC12">
            <v>40849.7612766794</v>
          </cell>
          <cell r="BD12">
            <v>43333.9730414795</v>
          </cell>
          <cell r="BE12">
            <v>38684.5665299216</v>
          </cell>
          <cell r="BF12">
            <v>39538.3552064403</v>
          </cell>
          <cell r="BG12">
            <v>41302.3821426181</v>
          </cell>
          <cell r="BH12">
            <v>35770.9186530024</v>
          </cell>
          <cell r="BI12">
            <v>37474.7458403618</v>
          </cell>
          <cell r="BJ12">
            <v>38964.662014361</v>
          </cell>
          <cell r="BK12">
            <v>41793.3188365378</v>
          </cell>
          <cell r="BL12">
            <v>40898.4179063904</v>
          </cell>
          <cell r="BM12">
            <v>37416.6977203275</v>
          </cell>
          <cell r="BN12">
            <v>43047.6862704034</v>
          </cell>
        </row>
        <row r="13">
          <cell r="A13" t="str">
            <v>Arab World</v>
          </cell>
          <cell r="B13" t="str">
            <v>ARB</v>
          </cell>
          <cell r="C13" t="str">
            <v>GDP per capita (current US$)</v>
          </cell>
          <cell r="D13" t="str">
            <v>NY.GDP.PCAP.CD</v>
          </cell>
        </row>
        <row r="13">
          <cell r="M13">
            <v>304.160518327977</v>
          </cell>
          <cell r="N13">
            <v>322.222697498006</v>
          </cell>
          <cell r="O13">
            <v>354.311149412643</v>
          </cell>
          <cell r="P13">
            <v>398.208801670578</v>
          </cell>
          <cell r="Q13">
            <v>461.758290333311</v>
          </cell>
          <cell r="R13">
            <v>569.986115582103</v>
          </cell>
          <cell r="S13">
            <v>1050.48849388379</v>
          </cell>
          <cell r="T13">
            <v>1127.60054859761</v>
          </cell>
          <cell r="U13">
            <v>1360.7147492746</v>
          </cell>
          <cell r="V13">
            <v>1521.69420817228</v>
          </cell>
          <cell r="W13">
            <v>1616.43979080392</v>
          </cell>
          <cell r="X13">
            <v>2126.80096235692</v>
          </cell>
          <cell r="Y13">
            <v>2796.55226020705</v>
          </cell>
          <cell r="Z13">
            <v>2793.33140204933</v>
          </cell>
          <cell r="AA13">
            <v>2536.99979173918</v>
          </cell>
          <cell r="AB13">
            <v>2318.2813591998</v>
          </cell>
          <cell r="AC13">
            <v>2289.35136963935</v>
          </cell>
          <cell r="AD13">
            <v>2188.88800572377</v>
          </cell>
          <cell r="AE13">
            <v>2062.3781373932</v>
          </cell>
          <cell r="AF13">
            <v>2169.57604468082</v>
          </cell>
          <cell r="AG13">
            <v>2034.09791048167</v>
          </cell>
          <cell r="AH13">
            <v>2122.54340682174</v>
          </cell>
          <cell r="AI13">
            <v>2892.69786056021</v>
          </cell>
          <cell r="AJ13">
            <v>2061.48092327384</v>
          </cell>
          <cell r="AK13">
            <v>2033.92279617549</v>
          </cell>
          <cell r="AL13">
            <v>2017.89776294238</v>
          </cell>
          <cell r="AM13">
            <v>2068.73660049399</v>
          </cell>
          <cell r="AN13">
            <v>2196.93445175397</v>
          </cell>
          <cell r="AO13">
            <v>2371.40463974375</v>
          </cell>
          <cell r="AP13">
            <v>2501.0001753774</v>
          </cell>
          <cell r="AQ13">
            <v>2381.94670455925</v>
          </cell>
          <cell r="AR13">
            <v>2579.06990239738</v>
          </cell>
          <cell r="AS13">
            <v>2890.16921993898</v>
          </cell>
          <cell r="AT13">
            <v>2768.44611081729</v>
          </cell>
          <cell r="AU13">
            <v>2725.55462756983</v>
          </cell>
          <cell r="AV13">
            <v>2948.57298820179</v>
          </cell>
          <cell r="AW13">
            <v>3430.91351946936</v>
          </cell>
          <cell r="AX13">
            <v>4120.75881414659</v>
          </cell>
          <cell r="AY13">
            <v>4770.61086344642</v>
          </cell>
          <cell r="AZ13">
            <v>5419.59957171543</v>
          </cell>
          <cell r="BA13">
            <v>6660.0696885306</v>
          </cell>
          <cell r="BB13">
            <v>5708.70928552044</v>
          </cell>
          <cell r="BC13">
            <v>6556.98797413176</v>
          </cell>
          <cell r="BD13">
            <v>7016.13664676607</v>
          </cell>
          <cell r="BE13">
            <v>7479.25408461195</v>
          </cell>
          <cell r="BF13">
            <v>7465.45547070586</v>
          </cell>
          <cell r="BG13">
            <v>7414.31210944321</v>
          </cell>
          <cell r="BH13">
            <v>6359.90057838384</v>
          </cell>
          <cell r="BI13">
            <v>6177.22723547981</v>
          </cell>
          <cell r="BJ13">
            <v>6272.94978241754</v>
          </cell>
          <cell r="BK13">
            <v>6635.38139369641</v>
          </cell>
          <cell r="BL13">
            <v>6562.96999763297</v>
          </cell>
          <cell r="BM13">
            <v>5724.28687023385</v>
          </cell>
          <cell r="BN13">
            <v>6412.38920956596</v>
          </cell>
        </row>
        <row r="14">
          <cell r="A14" t="str">
            <v>United Arab Emirates</v>
          </cell>
          <cell r="B14" t="str">
            <v>ARE</v>
          </cell>
          <cell r="C14" t="str">
            <v>GDP per capita (current US$)</v>
          </cell>
          <cell r="D14" t="str">
            <v>NY.GDP.PCAP.CD</v>
          </cell>
        </row>
        <row r="14">
          <cell r="T14">
            <v>26848.0881760738</v>
          </cell>
          <cell r="U14">
            <v>30117.9489330308</v>
          </cell>
          <cell r="V14">
            <v>33823.1816606368</v>
          </cell>
          <cell r="W14">
            <v>28457.0780342099</v>
          </cell>
          <cell r="X14">
            <v>33512.6334236559</v>
          </cell>
          <cell r="Y14">
            <v>42764.5405564139</v>
          </cell>
          <cell r="Z14">
            <v>44987.5379901852</v>
          </cell>
          <cell r="AA14">
            <v>40025.8226237317</v>
          </cell>
          <cell r="AB14">
            <v>34843.1596263749</v>
          </cell>
          <cell r="AC14">
            <v>32309.8327132028</v>
          </cell>
          <cell r="AD14">
            <v>29720.8977184634</v>
          </cell>
          <cell r="AE14">
            <v>23467.8793176905</v>
          </cell>
          <cell r="AF14">
            <v>23726.3070493825</v>
          </cell>
          <cell r="AG14">
            <v>22295.1187062952</v>
          </cell>
          <cell r="AH14">
            <v>24028.2624976646</v>
          </cell>
          <cell r="AI14">
            <v>27729.3905933305</v>
          </cell>
          <cell r="AJ14">
            <v>26612.253110068</v>
          </cell>
          <cell r="AK14">
            <v>26420.8598834079</v>
          </cell>
          <cell r="AL14">
            <v>25596.7393895625</v>
          </cell>
          <cell r="AM14">
            <v>25848.016250094</v>
          </cell>
          <cell r="AN14">
            <v>27221.9344117425</v>
          </cell>
          <cell r="AO14">
            <v>28975.0799572712</v>
          </cell>
          <cell r="AP14">
            <v>29512.6747918254</v>
          </cell>
          <cell r="AQ14">
            <v>26899.601766231</v>
          </cell>
          <cell r="AR14">
            <v>28470.885858149</v>
          </cell>
          <cell r="AS14">
            <v>33291.3662541838</v>
          </cell>
          <cell r="AT14">
            <v>31280.7558649555</v>
          </cell>
          <cell r="AU14">
            <v>31567.5463066439</v>
          </cell>
          <cell r="AV14">
            <v>33499.1027760786</v>
          </cell>
          <cell r="AW14">
            <v>36333.1873330517</v>
          </cell>
          <cell r="AX14">
            <v>39365.4596409245</v>
          </cell>
          <cell r="AY14">
            <v>41907.4214695701</v>
          </cell>
          <cell r="AZ14">
            <v>41809.4621626311</v>
          </cell>
          <cell r="BA14">
            <v>44498.9405069137</v>
          </cell>
          <cell r="BB14">
            <v>32024.1977823245</v>
          </cell>
          <cell r="BC14">
            <v>33893.2772453878</v>
          </cell>
          <cell r="BD14">
            <v>39194.6752665788</v>
          </cell>
          <cell r="BE14">
            <v>40976.4964159714</v>
          </cell>
          <cell r="BF14">
            <v>42412.6364911519</v>
          </cell>
          <cell r="BG14">
            <v>43751.8173110723</v>
          </cell>
          <cell r="BH14">
            <v>38663.388255736</v>
          </cell>
          <cell r="BI14">
            <v>38141.8768898068</v>
          </cell>
          <cell r="BJ14">
            <v>40644.7911908818</v>
          </cell>
          <cell r="BK14">
            <v>43839.3244857234</v>
          </cell>
          <cell r="BL14">
            <v>42701.4430454782</v>
          </cell>
          <cell r="BM14">
            <v>36284.5552429552</v>
          </cell>
        </row>
        <row r="15">
          <cell r="A15" t="str">
            <v>Argentina</v>
          </cell>
          <cell r="B15" t="str">
            <v>ARG</v>
          </cell>
          <cell r="C15" t="str">
            <v>GDP per capita (current US$)</v>
          </cell>
          <cell r="D15" t="str">
            <v>NY.GDP.PCAP.CD</v>
          </cell>
        </row>
        <row r="15">
          <cell r="G15">
            <v>1155.89071668715</v>
          </cell>
          <cell r="H15">
            <v>850.304578620878</v>
          </cell>
          <cell r="I15">
            <v>1173.23810525517</v>
          </cell>
          <cell r="J15">
            <v>1279.11377847858</v>
          </cell>
          <cell r="K15">
            <v>1272.80320400797</v>
          </cell>
          <cell r="L15">
            <v>1062.54341227446</v>
          </cell>
          <cell r="M15">
            <v>1141.08043153979</v>
          </cell>
          <cell r="N15">
            <v>1329.05854618778</v>
          </cell>
          <cell r="O15">
            <v>1322.59063753874</v>
          </cell>
          <cell r="P15">
            <v>1372.37417356174</v>
          </cell>
          <cell r="Q15">
            <v>1408.86537993108</v>
          </cell>
          <cell r="R15">
            <v>2097.02283010295</v>
          </cell>
          <cell r="S15">
            <v>2844.86331235308</v>
          </cell>
          <cell r="T15">
            <v>2027.33720222659</v>
          </cell>
          <cell r="U15">
            <v>1948.22468592602</v>
          </cell>
          <cell r="V15">
            <v>2129.70836078413</v>
          </cell>
          <cell r="W15">
            <v>2146.36495899507</v>
          </cell>
          <cell r="X15">
            <v>2520.92071600201</v>
          </cell>
          <cell r="Y15">
            <v>2758.83481649511</v>
          </cell>
          <cell r="Z15">
            <v>2776.32208825604</v>
          </cell>
          <cell r="AA15">
            <v>2927.89735685135</v>
          </cell>
          <cell r="AB15">
            <v>3553.37750879684</v>
          </cell>
          <cell r="AC15">
            <v>2659.70824247007</v>
          </cell>
          <cell r="AD15">
            <v>2926.12648531698</v>
          </cell>
          <cell r="AE15">
            <v>3613.62170927636</v>
          </cell>
          <cell r="AF15">
            <v>3562.87605875248</v>
          </cell>
          <cell r="AG15">
            <v>3985.19246874962</v>
          </cell>
          <cell r="AH15">
            <v>2383.86747065533</v>
          </cell>
          <cell r="AI15">
            <v>4333.48337168025</v>
          </cell>
          <cell r="AJ15">
            <v>5735.3599805848</v>
          </cell>
          <cell r="AK15">
            <v>6823.53883710424</v>
          </cell>
          <cell r="AL15">
            <v>6969.11972904571</v>
          </cell>
          <cell r="AM15">
            <v>7483.14033425721</v>
          </cell>
          <cell r="AN15">
            <v>7408.70866363112</v>
          </cell>
          <cell r="AO15">
            <v>7721.35410460355</v>
          </cell>
          <cell r="AP15">
            <v>8213.12512693705</v>
          </cell>
          <cell r="AQ15">
            <v>8289.5075682025</v>
          </cell>
          <cell r="AR15">
            <v>7774.73620280001</v>
          </cell>
          <cell r="AS15">
            <v>7708.09911454041</v>
          </cell>
          <cell r="AT15">
            <v>7208.37311355372</v>
          </cell>
          <cell r="AU15">
            <v>2593.404563368</v>
          </cell>
          <cell r="AV15">
            <v>3349.80630031036</v>
          </cell>
          <cell r="AW15">
            <v>4277.72157290954</v>
          </cell>
          <cell r="AX15">
            <v>5109.85224490403</v>
          </cell>
          <cell r="AY15">
            <v>5919.01233837714</v>
          </cell>
          <cell r="AZ15">
            <v>7245.44685667197</v>
          </cell>
          <cell r="BA15">
            <v>9020.87332314274</v>
          </cell>
          <cell r="BB15">
            <v>8225.13758261645</v>
          </cell>
          <cell r="BC15">
            <v>10385.9644319555</v>
          </cell>
          <cell r="BD15">
            <v>12848.8641969705</v>
          </cell>
          <cell r="BE15">
            <v>13082.664325572</v>
          </cell>
          <cell r="BF15">
            <v>13080.2547323367</v>
          </cell>
          <cell r="BG15">
            <v>12334.7982453893</v>
          </cell>
          <cell r="BH15">
            <v>13789.060424772</v>
          </cell>
          <cell r="BI15">
            <v>12790.2424732447</v>
          </cell>
          <cell r="BJ15">
            <v>14613.041824658</v>
          </cell>
          <cell r="BK15">
            <v>11795.1593866287</v>
          </cell>
          <cell r="BL15">
            <v>10076.3552409481</v>
          </cell>
          <cell r="BM15">
            <v>8585.69474249794</v>
          </cell>
          <cell r="BN15">
            <v>10729.2325777217</v>
          </cell>
        </row>
        <row r="16">
          <cell r="A16" t="str">
            <v>Armenia</v>
          </cell>
          <cell r="B16" t="str">
            <v>ARM</v>
          </cell>
          <cell r="C16" t="str">
            <v>GDP per capita (current US$)</v>
          </cell>
          <cell r="D16" t="str">
            <v>NY.GDP.PCAP.CD</v>
          </cell>
        </row>
        <row r="16">
          <cell r="AI16">
            <v>637.85592120941</v>
          </cell>
          <cell r="AJ16">
            <v>590.505875579775</v>
          </cell>
          <cell r="AK16">
            <v>369.707232276548</v>
          </cell>
          <cell r="AL16">
            <v>357.202848575393</v>
          </cell>
          <cell r="AM16">
            <v>400.515593762192</v>
          </cell>
          <cell r="AN16">
            <v>456.374933276273</v>
          </cell>
          <cell r="AO16">
            <v>504.059842642233</v>
          </cell>
          <cell r="AP16">
            <v>523.284410700367</v>
          </cell>
          <cell r="AQ16">
            <v>609.17165368466</v>
          </cell>
          <cell r="AR16">
            <v>597.432898792278</v>
          </cell>
          <cell r="AS16">
            <v>622.740922945281</v>
          </cell>
          <cell r="AT16">
            <v>694.423455373229</v>
          </cell>
          <cell r="AU16">
            <v>783.241214960091</v>
          </cell>
          <cell r="AV16">
            <v>930.125472654125</v>
          </cell>
          <cell r="AW16">
            <v>1191.92100563238</v>
          </cell>
          <cell r="AX16">
            <v>1643.75688889146</v>
          </cell>
          <cell r="AY16">
            <v>2158.1480742298</v>
          </cell>
          <cell r="AZ16">
            <v>3139.28071035448</v>
          </cell>
          <cell r="BA16">
            <v>4010.86138084833</v>
          </cell>
          <cell r="BB16">
            <v>2994.34047090816</v>
          </cell>
          <cell r="BC16">
            <v>3218.37829927419</v>
          </cell>
          <cell r="BD16">
            <v>3525.80719813557</v>
          </cell>
          <cell r="BE16">
            <v>3681.84469060495</v>
          </cell>
          <cell r="BF16">
            <v>3838.17387997786</v>
          </cell>
          <cell r="BG16">
            <v>3986.23162376713</v>
          </cell>
          <cell r="BH16">
            <v>3607.28929855361</v>
          </cell>
          <cell r="BI16">
            <v>3591.82805221639</v>
          </cell>
          <cell r="BJ16">
            <v>3914.52785436696</v>
          </cell>
          <cell r="BK16">
            <v>4220.54032079145</v>
          </cell>
          <cell r="BL16">
            <v>4604.64632355695</v>
          </cell>
          <cell r="BM16">
            <v>4266.01807420946</v>
          </cell>
          <cell r="BN16">
            <v>4670.008798001</v>
          </cell>
        </row>
        <row r="17">
          <cell r="A17" t="str">
            <v>American Samoa</v>
          </cell>
          <cell r="B17" t="str">
            <v>ASM</v>
          </cell>
          <cell r="C17" t="str">
            <v>GDP per capita (current US$)</v>
          </cell>
          <cell r="D17" t="str">
            <v>NY.GDP.PCAP.CD</v>
          </cell>
        </row>
        <row r="17">
          <cell r="AU17">
            <v>8666.65538195914</v>
          </cell>
          <cell r="AV17">
            <v>8807.46281200101</v>
          </cell>
          <cell r="AW17">
            <v>8528.24877689163</v>
          </cell>
          <cell r="AX17">
            <v>8395.31877025371</v>
          </cell>
          <cell r="AY17">
            <v>8340.52343974691</v>
          </cell>
          <cell r="AZ17">
            <v>8874.87792759607</v>
          </cell>
          <cell r="BA17">
            <v>9740.82449121586</v>
          </cell>
          <cell r="BB17">
            <v>11910.013233348</v>
          </cell>
          <cell r="BC17">
            <v>10216.8176306968</v>
          </cell>
          <cell r="BD17">
            <v>10223.2983588916</v>
          </cell>
          <cell r="BE17">
            <v>11496.5240977923</v>
          </cell>
          <cell r="BF17">
            <v>11450.7241954879</v>
          </cell>
          <cell r="BG17">
            <v>11525.1563872309</v>
          </cell>
          <cell r="BH17">
            <v>12059.6351646776</v>
          </cell>
          <cell r="BI17">
            <v>12038.2496994923</v>
          </cell>
          <cell r="BJ17">
            <v>11003.8297642807</v>
          </cell>
          <cell r="BK17">
            <v>11521.6097798453</v>
          </cell>
          <cell r="BL17">
            <v>11715.3601388487</v>
          </cell>
          <cell r="BM17">
            <v>12844.9009909959</v>
          </cell>
        </row>
        <row r="18">
          <cell r="A18" t="str">
            <v>Antigua and Barbuda</v>
          </cell>
          <cell r="B18" t="str">
            <v>ATG</v>
          </cell>
          <cell r="C18" t="str">
            <v>GDP per capita (current US$)</v>
          </cell>
          <cell r="D18" t="str">
            <v>NY.GDP.PCAP.CD</v>
          </cell>
        </row>
        <row r="18">
          <cell r="V18">
            <v>1246.69015964261</v>
          </cell>
          <cell r="W18">
            <v>1416.54053131116</v>
          </cell>
          <cell r="X18">
            <v>1760.83132448003</v>
          </cell>
          <cell r="Y18">
            <v>2124.61852648141</v>
          </cell>
          <cell r="Z18">
            <v>2392.68695794469</v>
          </cell>
          <cell r="AA18">
            <v>2660.55809143556</v>
          </cell>
          <cell r="AB18">
            <v>2948.31727549755</v>
          </cell>
          <cell r="AC18">
            <v>3372.60207005529</v>
          </cell>
          <cell r="AD18">
            <v>3899.39183968301</v>
          </cell>
          <cell r="AE18">
            <v>4703.17940118439</v>
          </cell>
          <cell r="AF18">
            <v>5463.59538268844</v>
          </cell>
          <cell r="AG18">
            <v>6454.83545091774</v>
          </cell>
          <cell r="AH18">
            <v>7076.53633490604</v>
          </cell>
          <cell r="AI18">
            <v>7347.64636864328</v>
          </cell>
          <cell r="AJ18">
            <v>7602.34533414465</v>
          </cell>
          <cell r="AK18">
            <v>7745.72179961652</v>
          </cell>
          <cell r="AL18">
            <v>8136.18854727449</v>
          </cell>
          <cell r="AM18">
            <v>8771.14372746878</v>
          </cell>
          <cell r="AN18">
            <v>8406.35894515205</v>
          </cell>
          <cell r="AO18">
            <v>9030.5749776224</v>
          </cell>
          <cell r="AP18">
            <v>9491.66076559497</v>
          </cell>
          <cell r="AQ18">
            <v>9940.85222769034</v>
          </cell>
          <cell r="AR18">
            <v>10260.5994054155</v>
          </cell>
          <cell r="AS18">
            <v>10872.2929515751</v>
          </cell>
          <cell r="AT18">
            <v>10367.3196068161</v>
          </cell>
          <cell r="AU18">
            <v>10401.0508759034</v>
          </cell>
          <cell r="AV18">
            <v>10797.9510571837</v>
          </cell>
          <cell r="AW18">
            <v>11446.9691417182</v>
          </cell>
          <cell r="AX18">
            <v>12557.5478500769</v>
          </cell>
          <cell r="AY18">
            <v>13995.8044243845</v>
          </cell>
          <cell r="AZ18">
            <v>15622.6928710238</v>
          </cell>
          <cell r="BA18">
            <v>16044.1057963132</v>
          </cell>
          <cell r="BB18">
            <v>14160.5620007335</v>
          </cell>
          <cell r="BC18">
            <v>13048.9605816199</v>
          </cell>
          <cell r="BD18">
            <v>12746.6334682021</v>
          </cell>
          <cell r="BE18">
            <v>13272.7349447294</v>
          </cell>
          <cell r="BF18">
            <v>12910.5906255945</v>
          </cell>
          <cell r="BG18">
            <v>13501.5809223367</v>
          </cell>
          <cell r="BH18">
            <v>14285.3297773091</v>
          </cell>
          <cell r="BI18">
            <v>15198.7429664112</v>
          </cell>
          <cell r="BJ18">
            <v>15383.5763979856</v>
          </cell>
          <cell r="BK18">
            <v>16679.5916624545</v>
          </cell>
          <cell r="BL18">
            <v>17376.6496765004</v>
          </cell>
          <cell r="BM18">
            <v>13992.7444804497</v>
          </cell>
          <cell r="BN18">
            <v>14900.7974022154</v>
          </cell>
        </row>
        <row r="19">
          <cell r="A19" t="str">
            <v>Australia</v>
          </cell>
          <cell r="B19" t="str">
            <v>AUS</v>
          </cell>
          <cell r="C19" t="str">
            <v>GDP per capita (current US$)</v>
          </cell>
          <cell r="D19" t="str">
            <v>NY.GDP.PCAP.CD</v>
          </cell>
          <cell r="E19">
            <v>1810.61923013403</v>
          </cell>
          <cell r="F19">
            <v>1877.6166377325</v>
          </cell>
          <cell r="G19">
            <v>1854.65683385421</v>
          </cell>
          <cell r="H19">
            <v>1967.11653731032</v>
          </cell>
          <cell r="I19">
            <v>2131.37794817925</v>
          </cell>
          <cell r="J19">
            <v>2281.09879668523</v>
          </cell>
          <cell r="K19">
            <v>2343.99529013149</v>
          </cell>
          <cell r="L19">
            <v>2580.27109571187</v>
          </cell>
          <cell r="M19">
            <v>2724.37251931884</v>
          </cell>
          <cell r="N19">
            <v>2991.60719792911</v>
          </cell>
          <cell r="O19">
            <v>3305.12639431046</v>
          </cell>
          <cell r="P19">
            <v>3495.57929420671</v>
          </cell>
          <cell r="Q19">
            <v>3950.17089391811</v>
          </cell>
          <cell r="R19">
            <v>4771.6719859735</v>
          </cell>
          <cell r="S19">
            <v>6484.11987233886</v>
          </cell>
          <cell r="T19">
            <v>7005.90658757798</v>
          </cell>
          <cell r="U19">
            <v>7489.59416032812</v>
          </cell>
          <cell r="V19">
            <v>7778.16400801462</v>
          </cell>
          <cell r="W19">
            <v>8255.74454303408</v>
          </cell>
          <cell r="X19">
            <v>9297.33341717362</v>
          </cell>
          <cell r="Y19">
            <v>10211.8371887909</v>
          </cell>
          <cell r="Z19">
            <v>11854.5884953898</v>
          </cell>
          <cell r="AA19">
            <v>12788.5492901209</v>
          </cell>
          <cell r="AB19">
            <v>11538.3984187095</v>
          </cell>
          <cell r="AC19">
            <v>12454.5517172396</v>
          </cell>
          <cell r="AD19">
            <v>11459.179567837</v>
          </cell>
          <cell r="AE19">
            <v>11384.9382387646</v>
          </cell>
          <cell r="AF19">
            <v>11645.4525939389</v>
          </cell>
          <cell r="AG19">
            <v>14279.1594387946</v>
          </cell>
          <cell r="AH19">
            <v>17828.0482329023</v>
          </cell>
          <cell r="AI19">
            <v>18243.4714183672</v>
          </cell>
          <cell r="AJ19">
            <v>18855.7619964202</v>
          </cell>
          <cell r="AK19">
            <v>18604.1882699613</v>
          </cell>
          <cell r="AL19">
            <v>17667.1870997502</v>
          </cell>
          <cell r="AM19">
            <v>18079.3801793746</v>
          </cell>
          <cell r="AN19">
            <v>20358.3333563413</v>
          </cell>
          <cell r="AO19">
            <v>21904.2941177592</v>
          </cell>
          <cell r="AP19">
            <v>23509.4234684514</v>
          </cell>
          <cell r="AQ19">
            <v>21345.9709868552</v>
          </cell>
          <cell r="AR19">
            <v>20558.9604021981</v>
          </cell>
          <cell r="AS19">
            <v>21697.7084797731</v>
          </cell>
          <cell r="AT19">
            <v>19527.3235767954</v>
          </cell>
          <cell r="AU19">
            <v>20117.7888912664</v>
          </cell>
          <cell r="AV19">
            <v>23492.4051742272</v>
          </cell>
          <cell r="AW19">
            <v>30513.9417409748</v>
          </cell>
          <cell r="AX19">
            <v>34080.9998953245</v>
          </cell>
          <cell r="AY19">
            <v>36117.487983674</v>
          </cell>
          <cell r="AZ19">
            <v>41001.1429790999</v>
          </cell>
          <cell r="BA19">
            <v>49654.9105957389</v>
          </cell>
          <cell r="BB19">
            <v>42783.3225651148</v>
          </cell>
          <cell r="BC19">
            <v>52087.9722888891</v>
          </cell>
          <cell r="BD19">
            <v>62574.1457032412</v>
          </cell>
          <cell r="BE19">
            <v>68027.8417067378</v>
          </cell>
          <cell r="BF19">
            <v>68156.6279162085</v>
          </cell>
          <cell r="BG19">
            <v>62511.6905895284</v>
          </cell>
          <cell r="BH19">
            <v>56707.0220772116</v>
          </cell>
          <cell r="BI19">
            <v>49881.7637140466</v>
          </cell>
          <cell r="BJ19">
            <v>53934.2501750463</v>
          </cell>
          <cell r="BK19">
            <v>57180.7794001614</v>
          </cell>
          <cell r="BL19">
            <v>54875.2859563351</v>
          </cell>
          <cell r="BM19">
            <v>51680.3165229438</v>
          </cell>
          <cell r="BN19">
            <v>59934.1294088895</v>
          </cell>
        </row>
        <row r="20">
          <cell r="A20" t="str">
            <v>Austria</v>
          </cell>
          <cell r="B20" t="str">
            <v>AUT</v>
          </cell>
          <cell r="C20" t="str">
            <v>GDP per capita (current US$)</v>
          </cell>
          <cell r="D20" t="str">
            <v>NY.GDP.PCAP.CD</v>
          </cell>
          <cell r="E20">
            <v>935.460426850415</v>
          </cell>
          <cell r="F20">
            <v>1031.8150043291</v>
          </cell>
          <cell r="G20">
            <v>1087.8342434189</v>
          </cell>
          <cell r="H20">
            <v>1167.00053244585</v>
          </cell>
          <cell r="I20">
            <v>1269.41258289256</v>
          </cell>
          <cell r="J20">
            <v>1374.53213986075</v>
          </cell>
          <cell r="K20">
            <v>1486.96860600566</v>
          </cell>
          <cell r="L20">
            <v>1569.66718289967</v>
          </cell>
          <cell r="M20">
            <v>1677.67352804272</v>
          </cell>
          <cell r="N20">
            <v>1825.38612552124</v>
          </cell>
          <cell r="O20">
            <v>2058.76905087549</v>
          </cell>
          <cell r="P20">
            <v>2380.97845801742</v>
          </cell>
          <cell r="Q20">
            <v>2924.04887899105</v>
          </cell>
          <cell r="R20">
            <v>3890.72241941969</v>
          </cell>
          <cell r="S20">
            <v>4630.75719737956</v>
          </cell>
          <cell r="T20">
            <v>5285.62072414121</v>
          </cell>
          <cell r="U20">
            <v>5678.38665810018</v>
          </cell>
          <cell r="V20">
            <v>6810.62768469634</v>
          </cell>
          <cell r="W20">
            <v>8205.4689771504</v>
          </cell>
          <cell r="X20">
            <v>9793.76534815017</v>
          </cell>
          <cell r="Y20">
            <v>10869.5464940526</v>
          </cell>
          <cell r="Z20">
            <v>9385.24906398343</v>
          </cell>
          <cell r="AA20">
            <v>9410.34725652989</v>
          </cell>
          <cell r="AB20">
            <v>9537.40742043378</v>
          </cell>
          <cell r="AC20">
            <v>8991.06503963026</v>
          </cell>
          <cell r="AD20">
            <v>9172.09676001833</v>
          </cell>
          <cell r="AE20">
            <v>13083.0726621044</v>
          </cell>
          <cell r="AF20">
            <v>16392.7695234749</v>
          </cell>
          <cell r="AG20">
            <v>17578.6189397397</v>
          </cell>
          <cell r="AH20">
            <v>17468.9461372569</v>
          </cell>
          <cell r="AI20">
            <v>21680.989623313</v>
          </cell>
          <cell r="AJ20">
            <v>22410.9117666654</v>
          </cell>
          <cell r="AK20">
            <v>24880.1641180361</v>
          </cell>
          <cell r="AL20">
            <v>24081.5277928004</v>
          </cell>
          <cell r="AM20">
            <v>25646.7006591684</v>
          </cell>
          <cell r="AN20">
            <v>30325.8495818396</v>
          </cell>
          <cell r="AO20">
            <v>29809.0767730821</v>
          </cell>
          <cell r="AP20">
            <v>26705.4785993891</v>
          </cell>
          <cell r="AQ20">
            <v>27361.8751106437</v>
          </cell>
          <cell r="AR20">
            <v>27183.4759263956</v>
          </cell>
          <cell r="AS20">
            <v>24625.6007227434</v>
          </cell>
          <cell r="AT20">
            <v>24558.7636778868</v>
          </cell>
          <cell r="AU20">
            <v>26527.5930910347</v>
          </cell>
          <cell r="AV20">
            <v>32294.0488606559</v>
          </cell>
          <cell r="AW20">
            <v>36889.2335135194</v>
          </cell>
          <cell r="AX20">
            <v>38417.4577857677</v>
          </cell>
          <cell r="AY20">
            <v>40669.3269586152</v>
          </cell>
          <cell r="AZ20">
            <v>46915.3374004507</v>
          </cell>
          <cell r="BA20">
            <v>51919.9835754226</v>
          </cell>
          <cell r="BB20">
            <v>48153.3240199631</v>
          </cell>
          <cell r="BC20">
            <v>46903.7615854343</v>
          </cell>
          <cell r="BD20">
            <v>51442.2762464407</v>
          </cell>
          <cell r="BE20">
            <v>48564.9173350875</v>
          </cell>
          <cell r="BF20">
            <v>50731.1272541847</v>
          </cell>
          <cell r="BG20">
            <v>51786.3771747905</v>
          </cell>
          <cell r="BH20">
            <v>44195.8175947748</v>
          </cell>
          <cell r="BI20">
            <v>45307.5878620429</v>
          </cell>
          <cell r="BJ20">
            <v>47429.1584564387</v>
          </cell>
          <cell r="BK20">
            <v>51486.5755014824</v>
          </cell>
          <cell r="BL20">
            <v>50114.4011099728</v>
          </cell>
          <cell r="BM20">
            <v>48588.6593847921</v>
          </cell>
          <cell r="BN20">
            <v>53267.9327491132</v>
          </cell>
        </row>
        <row r="21">
          <cell r="A21" t="str">
            <v>Azerbaijan</v>
          </cell>
          <cell r="B21" t="str">
            <v>AZE</v>
          </cell>
          <cell r="C21" t="str">
            <v>GDP per capita (current US$)</v>
          </cell>
          <cell r="D21" t="str">
            <v>NY.GDP.PCAP.CD</v>
          </cell>
        </row>
        <row r="21">
          <cell r="AI21">
            <v>1234.53088916207</v>
          </cell>
          <cell r="AJ21">
            <v>1209.18760201194</v>
          </cell>
          <cell r="AK21">
            <v>60.4582135796365</v>
          </cell>
          <cell r="AL21">
            <v>209.478571809788</v>
          </cell>
          <cell r="AM21">
            <v>157.086059054548</v>
          </cell>
          <cell r="AN21">
            <v>314.561226313624</v>
          </cell>
          <cell r="AO21">
            <v>409.163189106479</v>
          </cell>
          <cell r="AP21">
            <v>505.500349333104</v>
          </cell>
          <cell r="AQ21">
            <v>561.906807871869</v>
          </cell>
          <cell r="AR21">
            <v>573.916512334089</v>
          </cell>
          <cell r="AS21">
            <v>655.119945170816</v>
          </cell>
          <cell r="AT21">
            <v>703.683843432722</v>
          </cell>
          <cell r="AU21">
            <v>763.080637985358</v>
          </cell>
          <cell r="AV21">
            <v>883.733971498452</v>
          </cell>
          <cell r="AW21">
            <v>1045.00937916805</v>
          </cell>
          <cell r="AX21">
            <v>1578.40239029603</v>
          </cell>
          <cell r="AY21">
            <v>2473.08181863536</v>
          </cell>
          <cell r="AZ21">
            <v>3851.43786871172</v>
          </cell>
          <cell r="BA21">
            <v>5574.60380218613</v>
          </cell>
          <cell r="BB21">
            <v>4950.29479142375</v>
          </cell>
          <cell r="BC21">
            <v>5843.5337683582</v>
          </cell>
          <cell r="BD21">
            <v>7189.69122920765</v>
          </cell>
          <cell r="BE21">
            <v>7496.29464768263</v>
          </cell>
          <cell r="BF21">
            <v>7875.75695254288</v>
          </cell>
          <cell r="BG21">
            <v>7891.31314749986</v>
          </cell>
          <cell r="BH21">
            <v>5500.31038244408</v>
          </cell>
          <cell r="BI21">
            <v>3880.73873089556</v>
          </cell>
          <cell r="BJ21">
            <v>4147.08971569171</v>
          </cell>
          <cell r="BK21">
            <v>4739.84171028393</v>
          </cell>
          <cell r="BL21">
            <v>4805.75371765917</v>
          </cell>
          <cell r="BM21">
            <v>4229.91064904503</v>
          </cell>
          <cell r="BN21">
            <v>5384.03499804521</v>
          </cell>
        </row>
        <row r="22">
          <cell r="A22" t="str">
            <v>Burundi</v>
          </cell>
          <cell r="B22" t="str">
            <v>BDI</v>
          </cell>
          <cell r="C22" t="str">
            <v>GDP per capita (current US$)</v>
          </cell>
          <cell r="D22" t="str">
            <v>NY.GDP.PCAP.CD</v>
          </cell>
          <cell r="E22">
            <v>70.0519098975133</v>
          </cell>
          <cell r="F22">
            <v>71.1671882088235</v>
          </cell>
          <cell r="G22">
            <v>73.4353308201368</v>
          </cell>
          <cell r="H22">
            <v>78.5146207549818</v>
          </cell>
          <cell r="I22">
            <v>86.1615495133979</v>
          </cell>
          <cell r="J22">
            <v>51.3818812578693</v>
          </cell>
          <cell r="K22">
            <v>52.1825516980849</v>
          </cell>
          <cell r="L22">
            <v>54.8064431207722</v>
          </cell>
          <cell r="M22">
            <v>54.9007620777181</v>
          </cell>
          <cell r="N22">
            <v>55.7149339029583</v>
          </cell>
          <cell r="O22">
            <v>69.7693841827188</v>
          </cell>
          <cell r="P22">
            <v>71.6267098340753</v>
          </cell>
          <cell r="Q22">
            <v>69.1396147326763</v>
          </cell>
          <cell r="R22">
            <v>84.4187820522328</v>
          </cell>
          <cell r="S22">
            <v>94.6853995371613</v>
          </cell>
          <cell r="T22">
            <v>113.753156119578</v>
          </cell>
          <cell r="U22">
            <v>118.914933058734</v>
          </cell>
          <cell r="V22">
            <v>142.05298389329</v>
          </cell>
          <cell r="W22">
            <v>154.516273299419</v>
          </cell>
          <cell r="X22">
            <v>193.149963916389</v>
          </cell>
          <cell r="Y22">
            <v>221.231941787803</v>
          </cell>
          <cell r="Z22">
            <v>227.128120029126</v>
          </cell>
          <cell r="AA22">
            <v>231.343693847179</v>
          </cell>
          <cell r="AB22">
            <v>240.781703183952</v>
          </cell>
          <cell r="AC22">
            <v>213.616841365552</v>
          </cell>
          <cell r="AD22">
            <v>242.058503810168</v>
          </cell>
          <cell r="AE22">
            <v>245.915327496274</v>
          </cell>
          <cell r="AF22">
            <v>225.071475788735</v>
          </cell>
          <cell r="AG22">
            <v>209.414860843789</v>
          </cell>
          <cell r="AH22">
            <v>209.894412605431</v>
          </cell>
          <cell r="AI22">
            <v>208.146678899064</v>
          </cell>
          <cell r="AJ22">
            <v>209.778011006784</v>
          </cell>
          <cell r="AK22">
            <v>190.488879935296</v>
          </cell>
          <cell r="AL22">
            <v>161.887525025872</v>
          </cell>
          <cell r="AM22">
            <v>156.812380979725</v>
          </cell>
          <cell r="AN22">
            <v>167.098887846036</v>
          </cell>
          <cell r="AO22">
            <v>143.402323772521</v>
          </cell>
          <cell r="AP22">
            <v>158.914669880487</v>
          </cell>
          <cell r="AQ22">
            <v>144.493017302487</v>
          </cell>
          <cell r="AR22">
            <v>128.938918689721</v>
          </cell>
          <cell r="AS22">
            <v>136.46397080034</v>
          </cell>
          <cell r="AT22">
            <v>134.363426917623</v>
          </cell>
          <cell r="AU22">
            <v>123.117536141087</v>
          </cell>
          <cell r="AV22">
            <v>113.567251308875</v>
          </cell>
          <cell r="AW22">
            <v>128.336702810905</v>
          </cell>
          <cell r="AX22">
            <v>151.681566343002</v>
          </cell>
          <cell r="AY22">
            <v>167.376462504995</v>
          </cell>
          <cell r="AZ22">
            <v>172.495596648941</v>
          </cell>
          <cell r="BA22">
            <v>198.352851736367</v>
          </cell>
          <cell r="BB22">
            <v>212.137057219997</v>
          </cell>
          <cell r="BC22">
            <v>234.235538877634</v>
          </cell>
          <cell r="BD22">
            <v>249.577979366801</v>
          </cell>
          <cell r="BE22">
            <v>252.362469586451</v>
          </cell>
          <cell r="BF22">
            <v>256.97369793085</v>
          </cell>
          <cell r="BG22">
            <v>274.857836231788</v>
          </cell>
          <cell r="BH22">
            <v>305.511144099475</v>
          </cell>
          <cell r="BI22">
            <v>251.651477227529</v>
          </cell>
          <cell r="BJ22">
            <v>250.514600732695</v>
          </cell>
          <cell r="BK22">
            <v>238.034309554717</v>
          </cell>
          <cell r="BL22">
            <v>223.862875707709</v>
          </cell>
          <cell r="BM22">
            <v>233.837510306669</v>
          </cell>
          <cell r="BN22">
            <v>236.795414165095</v>
          </cell>
        </row>
        <row r="23">
          <cell r="A23" t="str">
            <v>Belgium</v>
          </cell>
          <cell r="B23" t="str">
            <v>BEL</v>
          </cell>
          <cell r="C23" t="str">
            <v>GDP per capita (current US$)</v>
          </cell>
          <cell r="D23" t="str">
            <v>NY.GDP.PCAP.CD</v>
          </cell>
          <cell r="E23">
            <v>1273.69165910289</v>
          </cell>
          <cell r="F23">
            <v>1350.19767333123</v>
          </cell>
          <cell r="G23">
            <v>1438.5232330684</v>
          </cell>
          <cell r="H23">
            <v>1535.02372901043</v>
          </cell>
          <cell r="I23">
            <v>1701.84627554319</v>
          </cell>
          <cell r="J23">
            <v>1835.59476553194</v>
          </cell>
          <cell r="K23">
            <v>1957.62608042762</v>
          </cell>
          <cell r="L23">
            <v>2086.63600544654</v>
          </cell>
          <cell r="M23">
            <v>2222.36151051913</v>
          </cell>
          <cell r="N23">
            <v>2458.08182003773</v>
          </cell>
          <cell r="O23">
            <v>2765.89099664794</v>
          </cell>
          <cell r="P23">
            <v>3082.92798879126</v>
          </cell>
          <cell r="Q23">
            <v>3831.63189999433</v>
          </cell>
          <cell r="R23">
            <v>4900.96220075866</v>
          </cell>
          <cell r="S23">
            <v>5733.79813933878</v>
          </cell>
          <cell r="T23">
            <v>6701.37736052433</v>
          </cell>
          <cell r="U23">
            <v>7243.04734119583</v>
          </cell>
          <cell r="V23">
            <v>8426.94695947372</v>
          </cell>
          <cell r="W23">
            <v>10289.7684173296</v>
          </cell>
          <cell r="X23">
            <v>11810.6158754725</v>
          </cell>
          <cell r="Y23">
            <v>12864.0025661396</v>
          </cell>
          <cell r="Z23">
            <v>10622.8024830789</v>
          </cell>
          <cell r="AA23">
            <v>9343.86109959618</v>
          </cell>
          <cell r="AB23">
            <v>8846.23429846974</v>
          </cell>
          <cell r="AC23">
            <v>8457.26880316374</v>
          </cell>
          <cell r="AD23">
            <v>8750.81851250536</v>
          </cell>
          <cell r="AE23">
            <v>12170.0406962702</v>
          </cell>
          <cell r="AF23">
            <v>15135.8523116968</v>
          </cell>
          <cell r="AG23">
            <v>16391.093827791</v>
          </cell>
          <cell r="AH23">
            <v>16525.0617432848</v>
          </cell>
          <cell r="AI23">
            <v>20600.3752789827</v>
          </cell>
          <cell r="AJ23">
            <v>21041.6606519648</v>
          </cell>
          <cell r="AK23">
            <v>23372.619171015</v>
          </cell>
          <cell r="AL23">
            <v>22283.9360213551</v>
          </cell>
          <cell r="AM23">
            <v>24208.5547931447</v>
          </cell>
          <cell r="AN23">
            <v>28413.8264387368</v>
          </cell>
          <cell r="AO23">
            <v>27489.5551770488</v>
          </cell>
          <cell r="AP23">
            <v>24820.9380503896</v>
          </cell>
          <cell r="AQ23">
            <v>25338.4432934904</v>
          </cell>
          <cell r="AR23">
            <v>25252.8019066564</v>
          </cell>
          <cell r="AS23">
            <v>23098.8865077401</v>
          </cell>
          <cell r="AT23">
            <v>23015.0712632462</v>
          </cell>
          <cell r="AU23">
            <v>25006.191397109</v>
          </cell>
          <cell r="AV23">
            <v>30655.2092679024</v>
          </cell>
          <cell r="AW23">
            <v>35429.4077933344</v>
          </cell>
          <cell r="AX23">
            <v>36809.7013403619</v>
          </cell>
          <cell r="AY23">
            <v>38705.1067959147</v>
          </cell>
          <cell r="AZ23">
            <v>44319.165448813</v>
          </cell>
          <cell r="BA23">
            <v>48303.397956286</v>
          </cell>
          <cell r="BB23">
            <v>44760.2912443709</v>
          </cell>
          <cell r="BC23">
            <v>44184.946353964</v>
          </cell>
          <cell r="BD23">
            <v>47410.5669277464</v>
          </cell>
          <cell r="BE23">
            <v>44670.5606845101</v>
          </cell>
          <cell r="BF23">
            <v>46757.9518559598</v>
          </cell>
          <cell r="BG23">
            <v>47764.0715120833</v>
          </cell>
          <cell r="BH23">
            <v>41008.296719472</v>
          </cell>
          <cell r="BI23">
            <v>42012.6227191016</v>
          </cell>
          <cell r="BJ23">
            <v>44198.4823908691</v>
          </cell>
          <cell r="BK23">
            <v>47549.2080494546</v>
          </cell>
          <cell r="BL23">
            <v>46599.1113350938</v>
          </cell>
          <cell r="BM23">
            <v>45189.3669003126</v>
          </cell>
          <cell r="BN23">
            <v>51767.7885723646</v>
          </cell>
        </row>
        <row r="24">
          <cell r="A24" t="str">
            <v>Benin</v>
          </cell>
          <cell r="B24" t="str">
            <v>BEN</v>
          </cell>
          <cell r="C24" t="str">
            <v>GDP per capita (current US$)</v>
          </cell>
          <cell r="D24" t="str">
            <v>NY.GDP.PCAP.CD</v>
          </cell>
          <cell r="E24">
            <v>93.0227002677683</v>
          </cell>
          <cell r="F24">
            <v>95.5722322308738</v>
          </cell>
          <cell r="G24">
            <v>94.4644972423036</v>
          </cell>
          <cell r="H24">
            <v>99.8589175338946</v>
          </cell>
          <cell r="I24">
            <v>104.339929434072</v>
          </cell>
          <cell r="J24">
            <v>110.132584644972</v>
          </cell>
          <cell r="K24">
            <v>112.940836383512</v>
          </cell>
          <cell r="L24">
            <v>111.951560996903</v>
          </cell>
          <cell r="M24">
            <v>116.895149769939</v>
          </cell>
          <cell r="N24">
            <v>116.025257145892</v>
          </cell>
          <cell r="O24">
            <v>114.556675136837</v>
          </cell>
          <cell r="P24">
            <v>112.569975631646</v>
          </cell>
          <cell r="Q24">
            <v>134.819585121297</v>
          </cell>
          <cell r="R24">
            <v>161.987061525057</v>
          </cell>
          <cell r="S24">
            <v>174.014094491397</v>
          </cell>
          <cell r="T24">
            <v>207.300312768544</v>
          </cell>
          <cell r="U24">
            <v>208.656403182912</v>
          </cell>
          <cell r="V24">
            <v>218.453984016706</v>
          </cell>
          <cell r="W24">
            <v>263.58143153799</v>
          </cell>
          <cell r="X24">
            <v>327.822312162563</v>
          </cell>
          <cell r="Y24">
            <v>378.044305113183</v>
          </cell>
          <cell r="Z24">
            <v>337.978371685285</v>
          </cell>
          <cell r="AA24">
            <v>322.777452914962</v>
          </cell>
          <cell r="AB24">
            <v>271.129844234977</v>
          </cell>
          <cell r="AC24">
            <v>252.869785044788</v>
          </cell>
          <cell r="AD24">
            <v>244.410941733101</v>
          </cell>
          <cell r="AE24">
            <v>303.349035603158</v>
          </cell>
          <cell r="AF24">
            <v>344.503146752797</v>
          </cell>
          <cell r="AG24">
            <v>346.736631300277</v>
          </cell>
          <cell r="AH24">
            <v>311.678045207701</v>
          </cell>
          <cell r="AI24">
            <v>393.68676796568</v>
          </cell>
          <cell r="AJ24">
            <v>385.753840745475</v>
          </cell>
          <cell r="AK24">
            <v>317.962736015867</v>
          </cell>
          <cell r="AL24">
            <v>411.926179723246</v>
          </cell>
          <cell r="AM24">
            <v>279.666749038025</v>
          </cell>
          <cell r="AN24">
            <v>367.387714295597</v>
          </cell>
          <cell r="AO24">
            <v>387.432098183474</v>
          </cell>
          <cell r="AP24">
            <v>361.099982369469</v>
          </cell>
          <cell r="AQ24">
            <v>379.441767515178</v>
          </cell>
          <cell r="AR24">
            <v>551.821429431177</v>
          </cell>
          <cell r="AS24">
            <v>512.673901962619</v>
          </cell>
          <cell r="AT24">
            <v>518.067474134696</v>
          </cell>
          <cell r="AU24">
            <v>574.929798155789</v>
          </cell>
          <cell r="AV24">
            <v>711.284954771847</v>
          </cell>
          <cell r="AW24">
            <v>798.744304503809</v>
          </cell>
          <cell r="AX24">
            <v>822.785143124704</v>
          </cell>
          <cell r="AY24">
            <v>856.054916559873</v>
          </cell>
          <cell r="AZ24">
            <v>966.203618310158</v>
          </cell>
          <cell r="BA24">
            <v>1125.42613398072</v>
          </cell>
          <cell r="BB24">
            <v>1088.75790573459</v>
          </cell>
          <cell r="BC24">
            <v>1036.53451502404</v>
          </cell>
          <cell r="BD24">
            <v>1130.27325128015</v>
          </cell>
          <cell r="BE24">
            <v>1145.14010479477</v>
          </cell>
          <cell r="BF24">
            <v>1251.20976745379</v>
          </cell>
          <cell r="BG24">
            <v>1291.41018480579</v>
          </cell>
          <cell r="BH24">
            <v>1076.79669785585</v>
          </cell>
          <cell r="BI24">
            <v>1087.28733148547</v>
          </cell>
          <cell r="BJ24">
            <v>1136.59387178448</v>
          </cell>
          <cell r="BK24">
            <v>1241.8252980053</v>
          </cell>
          <cell r="BL24">
            <v>1219.51550596905</v>
          </cell>
          <cell r="BM24">
            <v>1291.04097215441</v>
          </cell>
          <cell r="BN24">
            <v>1428.44717671325</v>
          </cell>
        </row>
        <row r="25">
          <cell r="A25" t="str">
            <v>Burkina Faso</v>
          </cell>
          <cell r="B25" t="str">
            <v>BFA</v>
          </cell>
          <cell r="C25" t="str">
            <v>GDP per capita (current US$)</v>
          </cell>
          <cell r="D25" t="str">
            <v>NY.GDP.PCAP.CD</v>
          </cell>
          <cell r="E25">
            <v>68.4247344006247</v>
          </cell>
          <cell r="F25">
            <v>71.558180092437</v>
          </cell>
          <cell r="G25">
            <v>76.520549314543</v>
          </cell>
          <cell r="H25">
            <v>78.3721958330329</v>
          </cell>
          <cell r="I25">
            <v>80.4727181207385</v>
          </cell>
          <cell r="J25">
            <v>81.7250523247925</v>
          </cell>
          <cell r="K25">
            <v>82.545684006557</v>
          </cell>
          <cell r="L25">
            <v>84.3630702039477</v>
          </cell>
          <cell r="M25">
            <v>84.7329371553071</v>
          </cell>
          <cell r="N25">
            <v>86.5202091318263</v>
          </cell>
          <cell r="O25">
            <v>81.5000146010762</v>
          </cell>
          <cell r="P25">
            <v>84.2878285843207</v>
          </cell>
          <cell r="Q25">
            <v>99.326746973691</v>
          </cell>
          <cell r="R25">
            <v>113.780341433982</v>
          </cell>
          <cell r="S25">
            <v>124.358896430637</v>
          </cell>
          <cell r="T25">
            <v>152.727996774912</v>
          </cell>
          <cell r="U25">
            <v>155.649056863891</v>
          </cell>
          <cell r="V25">
            <v>176.783350963439</v>
          </cell>
          <cell r="W25">
            <v>225.941517814401</v>
          </cell>
          <cell r="X25">
            <v>262.076009642159</v>
          </cell>
          <cell r="Y25">
            <v>282.685850096209</v>
          </cell>
          <cell r="Z25">
            <v>254.230468740772</v>
          </cell>
          <cell r="AA25">
            <v>245.09449089523</v>
          </cell>
          <cell r="AB25">
            <v>217.994602363453</v>
          </cell>
          <cell r="AC25">
            <v>193.843273138253</v>
          </cell>
          <cell r="AD25">
            <v>200.8943517994</v>
          </cell>
          <cell r="AE25">
            <v>256.762480687544</v>
          </cell>
          <cell r="AF25">
            <v>291.131616653547</v>
          </cell>
          <cell r="AG25">
            <v>313.061591382782</v>
          </cell>
          <cell r="AH25">
            <v>304.85352087584</v>
          </cell>
          <cell r="AI25">
            <v>351.979233521781</v>
          </cell>
          <cell r="AJ25">
            <v>346.410595888327</v>
          </cell>
          <cell r="AK25">
            <v>361.046875627391</v>
          </cell>
          <cell r="AL25">
            <v>334.943236997182</v>
          </cell>
          <cell r="AM25">
            <v>193.070280195262</v>
          </cell>
          <cell r="AN25">
            <v>235.832150553486</v>
          </cell>
          <cell r="AO25">
            <v>249.360558855403</v>
          </cell>
          <cell r="AP25">
            <v>229.492949313014</v>
          </cell>
          <cell r="AQ25">
            <v>255.718236662883</v>
          </cell>
          <cell r="AR25">
            <v>300.421723896109</v>
          </cell>
          <cell r="AS25">
            <v>255.718687257319</v>
          </cell>
          <cell r="AT25">
            <v>267.097599629023</v>
          </cell>
          <cell r="AU25">
            <v>294.665388546593</v>
          </cell>
          <cell r="AV25">
            <v>374.627357970473</v>
          </cell>
          <cell r="AW25">
            <v>418.37666028192</v>
          </cell>
          <cell r="AX25">
            <v>457.933430763383</v>
          </cell>
          <cell r="AY25">
            <v>473.449868166334</v>
          </cell>
          <cell r="AZ25">
            <v>535.062279451535</v>
          </cell>
          <cell r="BA25">
            <v>643.404581023036</v>
          </cell>
          <cell r="BB25">
            <v>624.175164544582</v>
          </cell>
          <cell r="BC25">
            <v>647.836095537879</v>
          </cell>
          <cell r="BD25">
            <v>751.172770411005</v>
          </cell>
          <cell r="BE25">
            <v>758.000426972403</v>
          </cell>
          <cell r="BF25">
            <v>787.469438309085</v>
          </cell>
          <cell r="BG25">
            <v>792.84623742527</v>
          </cell>
          <cell r="BH25">
            <v>653.32726813947</v>
          </cell>
          <cell r="BI25">
            <v>688.250696258197</v>
          </cell>
          <cell r="BJ25">
            <v>734.996267960528</v>
          </cell>
          <cell r="BK25">
            <v>804.500537821516</v>
          </cell>
          <cell r="BL25">
            <v>796.115206827676</v>
          </cell>
          <cell r="BM25">
            <v>857.932729650223</v>
          </cell>
          <cell r="BN25">
            <v>918.15258192146</v>
          </cell>
        </row>
        <row r="26">
          <cell r="A26" t="str">
            <v>Bangladesh</v>
          </cell>
          <cell r="B26" t="str">
            <v>BGD</v>
          </cell>
          <cell r="C26" t="str">
            <v>GDP per capita (current US$)</v>
          </cell>
          <cell r="D26" t="str">
            <v>NY.GDP.PCAP.CD</v>
          </cell>
          <cell r="E26">
            <v>89.0352394288932</v>
          </cell>
          <cell r="F26">
            <v>97.5952917047176</v>
          </cell>
          <cell r="G26">
            <v>100.122129600152</v>
          </cell>
          <cell r="H26">
            <v>101.901412511993</v>
          </cell>
          <cell r="I26">
            <v>100.221104183654</v>
          </cell>
          <cell r="J26">
            <v>106.646644385365</v>
          </cell>
          <cell r="K26">
            <v>112.665364752713</v>
          </cell>
          <cell r="L26">
            <v>122.870628479594</v>
          </cell>
          <cell r="M26">
            <v>122.847597531085</v>
          </cell>
          <cell r="N26">
            <v>135.147381311241</v>
          </cell>
          <cell r="O26">
            <v>140.002705319444</v>
          </cell>
          <cell r="P26">
            <v>133.551418941349</v>
          </cell>
          <cell r="Q26">
            <v>94.381677046194</v>
          </cell>
          <cell r="R26">
            <v>119.559723931133</v>
          </cell>
          <cell r="S26">
            <v>182.020018493274</v>
          </cell>
          <cell r="T26">
            <v>277.570605237475</v>
          </cell>
          <cell r="U26">
            <v>141.197158924105</v>
          </cell>
          <cell r="V26">
            <v>131.373227305593</v>
          </cell>
          <cell r="W26">
            <v>176.0339474319</v>
          </cell>
          <cell r="X26">
            <v>200.769677039014</v>
          </cell>
          <cell r="Y26">
            <v>227.751926507714</v>
          </cell>
          <cell r="Z26">
            <v>247.649616779944</v>
          </cell>
          <cell r="AA26">
            <v>220.718796963204</v>
          </cell>
          <cell r="AB26">
            <v>204.417690056891</v>
          </cell>
          <cell r="AC26">
            <v>213.996638569696</v>
          </cell>
          <cell r="AD26">
            <v>245.453912291425</v>
          </cell>
          <cell r="AE26">
            <v>233.658072199948</v>
          </cell>
          <cell r="AF26">
            <v>253.974473728959</v>
          </cell>
          <cell r="AG26">
            <v>270.699600914622</v>
          </cell>
          <cell r="AH26">
            <v>285.829216868755</v>
          </cell>
          <cell r="AI26">
            <v>306.268700839541</v>
          </cell>
          <cell r="AJ26">
            <v>293.160421069586</v>
          </cell>
          <cell r="AK26">
            <v>293.644987576871</v>
          </cell>
          <cell r="AL26">
            <v>300.555747727731</v>
          </cell>
          <cell r="AM26">
            <v>299.533037088051</v>
          </cell>
          <cell r="AN26">
            <v>329.424076062081</v>
          </cell>
          <cell r="AO26">
            <v>394.717491899332</v>
          </cell>
          <cell r="AP26">
            <v>401.498667424687</v>
          </cell>
          <cell r="AQ26">
            <v>407.429176197808</v>
          </cell>
          <cell r="AR26">
            <v>409.543183768079</v>
          </cell>
          <cell r="AS26">
            <v>418.068942112038</v>
          </cell>
          <cell r="AT26">
            <v>415.034404287378</v>
          </cell>
          <cell r="AU26">
            <v>413.080282638086</v>
          </cell>
          <cell r="AV26">
            <v>446.310675745944</v>
          </cell>
          <cell r="AW26">
            <v>475.291930195819</v>
          </cell>
          <cell r="AX26">
            <v>499.461940239156</v>
          </cell>
          <cell r="AY26">
            <v>509.640189887604</v>
          </cell>
          <cell r="AZ26">
            <v>558.051840707954</v>
          </cell>
          <cell r="BA26">
            <v>634.987069668507</v>
          </cell>
          <cell r="BB26">
            <v>702.264419644314</v>
          </cell>
          <cell r="BC26">
            <v>781.153577677298</v>
          </cell>
          <cell r="BD26">
            <v>861.762162181077</v>
          </cell>
          <cell r="BE26">
            <v>883.117129615718</v>
          </cell>
          <cell r="BF26">
            <v>981.860851354457</v>
          </cell>
          <cell r="BG26">
            <v>1118.87380783368</v>
          </cell>
          <cell r="BH26">
            <v>1248.45330989613</v>
          </cell>
          <cell r="BI26">
            <v>1678.95323032604</v>
          </cell>
          <cell r="BJ26">
            <v>1839.58337801163</v>
          </cell>
          <cell r="BK26">
            <v>1991.48326659412</v>
          </cell>
          <cell r="BL26">
            <v>2154.22681857606</v>
          </cell>
          <cell r="BM26">
            <v>2270.34753479166</v>
          </cell>
          <cell r="BN26">
            <v>2503.04388008424</v>
          </cell>
        </row>
        <row r="27">
          <cell r="A27" t="str">
            <v>Bulgaria</v>
          </cell>
          <cell r="B27" t="str">
            <v>BGR</v>
          </cell>
          <cell r="C27" t="str">
            <v>GDP per capita (current US$)</v>
          </cell>
          <cell r="D27" t="str">
            <v>NY.GDP.PCAP.CD</v>
          </cell>
        </row>
        <row r="27">
          <cell r="Y27">
            <v>2238.80295786574</v>
          </cell>
          <cell r="Z27">
            <v>2234.81481573125</v>
          </cell>
          <cell r="AA27">
            <v>2169.00401089683</v>
          </cell>
          <cell r="AB27">
            <v>1852.81343442802</v>
          </cell>
          <cell r="AC27">
            <v>1963.57267618274</v>
          </cell>
          <cell r="AD27">
            <v>1914.55064658793</v>
          </cell>
          <cell r="AE27">
            <v>2260.4272811545</v>
          </cell>
          <cell r="AF27">
            <v>3132.30136036246</v>
          </cell>
          <cell r="AG27">
            <v>2511.39306259489</v>
          </cell>
          <cell r="AH27">
            <v>2477.0208179596</v>
          </cell>
          <cell r="AI27">
            <v>2366.52982128614</v>
          </cell>
          <cell r="AJ27">
            <v>1267.73437541485</v>
          </cell>
          <cell r="AK27">
            <v>1211.98087810931</v>
          </cell>
          <cell r="AL27">
            <v>1278.24717346108</v>
          </cell>
          <cell r="AM27">
            <v>1148.4943993817</v>
          </cell>
          <cell r="AN27">
            <v>2258.28601787597</v>
          </cell>
          <cell r="AO27">
            <v>1470.10370331004</v>
          </cell>
          <cell r="AP27">
            <v>1361.3923860059</v>
          </cell>
          <cell r="AQ27">
            <v>1820.40509424896</v>
          </cell>
          <cell r="AR27">
            <v>1659.71834595525</v>
          </cell>
          <cell r="AS27">
            <v>1621.24296080247</v>
          </cell>
          <cell r="AT27">
            <v>1770.91353394746</v>
          </cell>
          <cell r="AU27">
            <v>2092.95769387611</v>
          </cell>
          <cell r="AV27">
            <v>2719.49765607059</v>
          </cell>
          <cell r="AW27">
            <v>3389.70704883102</v>
          </cell>
          <cell r="AX27">
            <v>3899.90763774017</v>
          </cell>
          <cell r="AY27">
            <v>4523.0508329806</v>
          </cell>
          <cell r="AZ27">
            <v>5885.10434781837</v>
          </cell>
          <cell r="BA27">
            <v>7265.73549682997</v>
          </cell>
          <cell r="BB27">
            <v>6988.23332468094</v>
          </cell>
          <cell r="BC27">
            <v>6853.00285388669</v>
          </cell>
          <cell r="BD27">
            <v>7849.16528274432</v>
          </cell>
          <cell r="BE27">
            <v>7432.47876568071</v>
          </cell>
          <cell r="BF27">
            <v>7681.93461995882</v>
          </cell>
          <cell r="BG27">
            <v>7901.78587639382</v>
          </cell>
          <cell r="BH27">
            <v>7074.68102325059</v>
          </cell>
          <cell r="BI27">
            <v>7569.47881476759</v>
          </cell>
          <cell r="BJ27">
            <v>8366.29322145748</v>
          </cell>
          <cell r="BK27">
            <v>9446.70077185518</v>
          </cell>
          <cell r="BL27">
            <v>9879.26853313318</v>
          </cell>
          <cell r="BM27">
            <v>10079.2033812203</v>
          </cell>
          <cell r="BN27">
            <v>11634.9710182244</v>
          </cell>
        </row>
        <row r="28">
          <cell r="A28" t="str">
            <v>Bahrain</v>
          </cell>
          <cell r="B28" t="str">
            <v>BHR</v>
          </cell>
          <cell r="C28" t="str">
            <v>GDP per capita (current US$)</v>
          </cell>
          <cell r="D28" t="str">
            <v>NY.GDP.PCAP.CD</v>
          </cell>
        </row>
        <row r="28">
          <cell r="Y28">
            <v>8537.71587001028</v>
          </cell>
          <cell r="Z28">
            <v>9269.26961652991</v>
          </cell>
          <cell r="AA28">
            <v>9446.08457726994</v>
          </cell>
          <cell r="AB28">
            <v>9421.3569469587</v>
          </cell>
          <cell r="AC28">
            <v>9590.54179396802</v>
          </cell>
          <cell r="AD28">
            <v>8706.76660148502</v>
          </cell>
          <cell r="AE28">
            <v>7041.63444747202</v>
          </cell>
          <cell r="AF28">
            <v>7554.93219231615</v>
          </cell>
          <cell r="AG28">
            <v>7958.74792458539</v>
          </cell>
          <cell r="AH28">
            <v>8031.0048199518</v>
          </cell>
          <cell r="AI28">
            <v>8529.05212670928</v>
          </cell>
          <cell r="AJ28">
            <v>9055.6444071063</v>
          </cell>
          <cell r="AK28">
            <v>9082.82798832159</v>
          </cell>
          <cell r="AL28">
            <v>9698.15288998905</v>
          </cell>
          <cell r="AM28">
            <v>10130.3762030729</v>
          </cell>
          <cell r="AN28">
            <v>10376.953296178</v>
          </cell>
          <cell r="AO28">
            <v>10544.7946831914</v>
          </cell>
          <cell r="AP28">
            <v>10672.2377596193</v>
          </cell>
          <cell r="AQ28">
            <v>10076.2698786937</v>
          </cell>
          <cell r="AR28">
            <v>10401.5621521671</v>
          </cell>
          <cell r="AS28">
            <v>13636.4167499288</v>
          </cell>
          <cell r="AT28">
            <v>12868.1769170821</v>
          </cell>
          <cell r="AU28">
            <v>13049.9097291643</v>
          </cell>
          <cell r="AV28">
            <v>14222.0367965749</v>
          </cell>
          <cell r="AW28">
            <v>15846.5059474506</v>
          </cell>
          <cell r="AX28">
            <v>17959.3968267194</v>
          </cell>
          <cell r="AY28">
            <v>19307.5089373876</v>
          </cell>
          <cell r="AZ28">
            <v>20976.442287272</v>
          </cell>
          <cell r="BA28">
            <v>23066.4509824376</v>
          </cell>
          <cell r="BB28">
            <v>19355.9210050895</v>
          </cell>
          <cell r="BC28">
            <v>20722.0704900745</v>
          </cell>
          <cell r="BD28">
            <v>22514.202716483</v>
          </cell>
          <cell r="BE28">
            <v>23654.3695877495</v>
          </cell>
          <cell r="BF28">
            <v>24744.296958551</v>
          </cell>
          <cell r="BG28">
            <v>24989.437527708</v>
          </cell>
          <cell r="BH28">
            <v>22634.0856475674</v>
          </cell>
          <cell r="BI28">
            <v>22608.4525623673</v>
          </cell>
          <cell r="BJ28">
            <v>23742.9373424159</v>
          </cell>
          <cell r="BK28">
            <v>24086.3016866837</v>
          </cell>
          <cell r="BL28">
            <v>23552.3799480773</v>
          </cell>
          <cell r="BM28">
            <v>20406.5023256629</v>
          </cell>
          <cell r="BN28">
            <v>22232.3252265292</v>
          </cell>
        </row>
        <row r="29">
          <cell r="A29" t="str">
            <v>Bahamas, The</v>
          </cell>
          <cell r="B29" t="str">
            <v>BHS</v>
          </cell>
          <cell r="C29" t="str">
            <v>GDP per capita (current US$)</v>
          </cell>
          <cell r="D29" t="str">
            <v>NY.GDP.PCAP.CD</v>
          </cell>
          <cell r="E29">
            <v>1550.26769865087</v>
          </cell>
          <cell r="F29">
            <v>1651.31767315288</v>
          </cell>
          <cell r="G29">
            <v>1752.84000562204</v>
          </cell>
          <cell r="H29">
            <v>1867.0103505514</v>
          </cell>
          <cell r="I29">
            <v>1994.44049711429</v>
          </cell>
          <cell r="J29">
            <v>2144.73908940986</v>
          </cell>
          <cell r="K29">
            <v>2322.70581564547</v>
          </cell>
          <cell r="L29">
            <v>2556.63426678748</v>
          </cell>
          <cell r="M29">
            <v>2804.33387615547</v>
          </cell>
          <cell r="N29">
            <v>3215.15389706852</v>
          </cell>
          <cell r="O29">
            <v>3178.86332002536</v>
          </cell>
          <cell r="P29">
            <v>3297.41106651178</v>
          </cell>
          <cell r="Q29">
            <v>3322.21991083025</v>
          </cell>
          <cell r="R29">
            <v>3696.0318203604</v>
          </cell>
          <cell r="S29">
            <v>3416.43931822479</v>
          </cell>
          <cell r="T29">
            <v>3156.25082717912</v>
          </cell>
          <cell r="U29">
            <v>3328.61593650695</v>
          </cell>
          <cell r="V29">
            <v>3617.45306950786</v>
          </cell>
          <cell r="W29">
            <v>4131.38642657905</v>
          </cell>
          <cell r="X29">
            <v>5533.25193819147</v>
          </cell>
          <cell r="Y29">
            <v>6340.78703066162</v>
          </cell>
          <cell r="Z29">
            <v>6624.99245312812</v>
          </cell>
          <cell r="AA29">
            <v>7168.16088508597</v>
          </cell>
          <cell r="AB29">
            <v>7698.08303160888</v>
          </cell>
          <cell r="AC29">
            <v>8877.70591484605</v>
          </cell>
          <cell r="AD29">
            <v>9893.04200290734</v>
          </cell>
          <cell r="AE29">
            <v>10344.3226508242</v>
          </cell>
          <cell r="AF29">
            <v>11156.5572523791</v>
          </cell>
          <cell r="AG29">
            <v>11387.709081798</v>
          </cell>
          <cell r="AH29">
            <v>12163.4397667416</v>
          </cell>
          <cell r="AI29">
            <v>12356.2309982945</v>
          </cell>
          <cell r="AJ29">
            <v>11919.8335676821</v>
          </cell>
          <cell r="AK29">
            <v>11686.7397416813</v>
          </cell>
          <cell r="AL29">
            <v>11406.858133658</v>
          </cell>
          <cell r="AM29">
            <v>11814.4347088443</v>
          </cell>
          <cell r="AN29">
            <v>12238.6046063409</v>
          </cell>
          <cell r="AO29">
            <v>12708.6414536235</v>
          </cell>
          <cell r="AP29">
            <v>22036.1006810202</v>
          </cell>
          <cell r="AQ29">
            <v>23514.1775636614</v>
          </cell>
          <cell r="AR29">
            <v>26130.0129564073</v>
          </cell>
          <cell r="AS29">
            <v>27098.1563186767</v>
          </cell>
          <cell r="AT29">
            <v>27486.2367737544</v>
          </cell>
          <cell r="AU29">
            <v>28867.0824977166</v>
          </cell>
          <cell r="AV29">
            <v>28327.8136706662</v>
          </cell>
          <cell r="AW29">
            <v>28396.0137099278</v>
          </cell>
          <cell r="AX29">
            <v>30279.3922080481</v>
          </cell>
          <cell r="AY29">
            <v>30713.7980618188</v>
          </cell>
          <cell r="AZ29">
            <v>31472.2855356015</v>
          </cell>
          <cell r="BA29">
            <v>30627.3277467412</v>
          </cell>
          <cell r="BB29">
            <v>28552.5171624714</v>
          </cell>
          <cell r="BC29">
            <v>28443.8884756689</v>
          </cell>
          <cell r="BD29">
            <v>28005.9124040903</v>
          </cell>
          <cell r="BE29">
            <v>29485.8642228279</v>
          </cell>
          <cell r="BF29">
            <v>28768.7723675108</v>
          </cell>
          <cell r="BG29">
            <v>30154.7386172007</v>
          </cell>
          <cell r="BH29">
            <v>31699.3586317477</v>
          </cell>
          <cell r="BI29">
            <v>31314.844558283</v>
          </cell>
          <cell r="BJ29">
            <v>32371.0081755289</v>
          </cell>
          <cell r="BK29">
            <v>33077.3918342474</v>
          </cell>
          <cell r="BL29">
            <v>33872.3343072665</v>
          </cell>
          <cell r="BM29">
            <v>24665.0968345675</v>
          </cell>
          <cell r="BN29">
            <v>28239.3667142001</v>
          </cell>
        </row>
        <row r="30">
          <cell r="A30" t="str">
            <v>Bosnia and Herzegovina</v>
          </cell>
          <cell r="B30" t="str">
            <v>BIH</v>
          </cell>
          <cell r="C30" t="str">
            <v>GDP per capita (current US$)</v>
          </cell>
          <cell r="D30" t="str">
            <v>NY.GDP.PCAP.CD</v>
          </cell>
        </row>
        <row r="30">
          <cell r="AM30">
            <v>319.012792020937</v>
          </cell>
          <cell r="AN30">
            <v>487.476904509881</v>
          </cell>
          <cell r="AO30">
            <v>740.099686468862</v>
          </cell>
          <cell r="AP30">
            <v>982.801849065598</v>
          </cell>
          <cell r="AQ30">
            <v>1102.39068809628</v>
          </cell>
          <cell r="AR30">
            <v>1251.74759512886</v>
          </cell>
          <cell r="AS30">
            <v>1484.17605712863</v>
          </cell>
          <cell r="AT30">
            <v>1544.60207235926</v>
          </cell>
          <cell r="AU30">
            <v>1789.85769192163</v>
          </cell>
          <cell r="AV30">
            <v>2258.94644489051</v>
          </cell>
          <cell r="AW30">
            <v>2698.46718002684</v>
          </cell>
          <cell r="AX30">
            <v>2980.60126667992</v>
          </cell>
          <cell r="AY30">
            <v>3416.51237636652</v>
          </cell>
          <cell r="AZ30">
            <v>4193.36800523416</v>
          </cell>
          <cell r="BA30">
            <v>5090.94582526073</v>
          </cell>
          <cell r="BB30">
            <v>4714.69373721219</v>
          </cell>
          <cell r="BC30">
            <v>4635.5102002738</v>
          </cell>
          <cell r="BD30">
            <v>5092.55472521264</v>
          </cell>
          <cell r="BE30">
            <v>4777.06691952937</v>
          </cell>
          <cell r="BF30">
            <v>5129.6635340307</v>
          </cell>
          <cell r="BG30">
            <v>5330.35507751851</v>
          </cell>
          <cell r="BH30">
            <v>4729.69005416208</v>
          </cell>
          <cell r="BI30">
            <v>4994.97162308122</v>
          </cell>
          <cell r="BJ30">
            <v>5394.26913970341</v>
          </cell>
          <cell r="BK30">
            <v>6070.35298018619</v>
          </cell>
          <cell r="BL30">
            <v>6119.76235142981</v>
          </cell>
          <cell r="BM30">
            <v>6082.36673041923</v>
          </cell>
          <cell r="BN30">
            <v>6916.43831507661</v>
          </cell>
        </row>
        <row r="31">
          <cell r="A31" t="str">
            <v>Belarus</v>
          </cell>
          <cell r="B31" t="str">
            <v>BLR</v>
          </cell>
          <cell r="C31" t="str">
            <v>GDP per capita (current US$)</v>
          </cell>
          <cell r="D31" t="str">
            <v>NY.GDP.PCAP.CD</v>
          </cell>
        </row>
        <row r="31">
          <cell r="AI31">
            <v>2124.76794393518</v>
          </cell>
          <cell r="AJ31">
            <v>1765.73589495833</v>
          </cell>
          <cell r="AK31">
            <v>1667.60505703409</v>
          </cell>
          <cell r="AL31">
            <v>1590.08811711411</v>
          </cell>
          <cell r="AM31">
            <v>1460.06550035512</v>
          </cell>
          <cell r="AN31">
            <v>1370.69928282291</v>
          </cell>
          <cell r="AO31">
            <v>1452.5071047646</v>
          </cell>
          <cell r="AP31">
            <v>1396.44201900881</v>
          </cell>
          <cell r="AQ31">
            <v>1511.32531567314</v>
          </cell>
          <cell r="AR31">
            <v>1210.6117195862</v>
          </cell>
          <cell r="AS31">
            <v>1276.2880341</v>
          </cell>
          <cell r="AT31">
            <v>1244.37318523431</v>
          </cell>
          <cell r="AU31">
            <v>1479.31458271677</v>
          </cell>
          <cell r="AV31">
            <v>1819.76605926177</v>
          </cell>
          <cell r="AW31">
            <v>2378.62328600741</v>
          </cell>
          <cell r="AX31">
            <v>3125.81053502853</v>
          </cell>
          <cell r="AY31">
            <v>3847.43412382153</v>
          </cell>
          <cell r="AZ31">
            <v>4735.65760793999</v>
          </cell>
          <cell r="BA31">
            <v>6377.36973201232</v>
          </cell>
          <cell r="BB31">
            <v>5352.5839116007</v>
          </cell>
          <cell r="BC31">
            <v>6033.6862392722</v>
          </cell>
          <cell r="BD31">
            <v>6527.17386871642</v>
          </cell>
          <cell r="BE31">
            <v>6953.13251493684</v>
          </cell>
          <cell r="BF31">
            <v>7998.12523878099</v>
          </cell>
          <cell r="BG31">
            <v>8341.39967861093</v>
          </cell>
          <cell r="BH31">
            <v>5967.05220384914</v>
          </cell>
          <cell r="BI31">
            <v>5039.68188628499</v>
          </cell>
          <cell r="BJ31">
            <v>5785.67067254068</v>
          </cell>
          <cell r="BK31">
            <v>6360.06247301284</v>
          </cell>
          <cell r="BL31">
            <v>6837.71782606351</v>
          </cell>
          <cell r="BM31">
            <v>6555.42681826316</v>
          </cell>
          <cell r="BN31">
            <v>7303.69626589884</v>
          </cell>
        </row>
        <row r="32">
          <cell r="A32" t="str">
            <v>Belize</v>
          </cell>
          <cell r="B32" t="str">
            <v>BLZ</v>
          </cell>
          <cell r="C32" t="str">
            <v>GDP per capita (current US$)</v>
          </cell>
          <cell r="D32" t="str">
            <v>NY.GDP.PCAP.CD</v>
          </cell>
          <cell r="E32">
            <v>304.90385978004</v>
          </cell>
          <cell r="F32">
            <v>316.413629488762</v>
          </cell>
          <cell r="G32">
            <v>327.099996524794</v>
          </cell>
          <cell r="H32">
            <v>336.938102250285</v>
          </cell>
          <cell r="I32">
            <v>351.161126269562</v>
          </cell>
          <cell r="J32">
            <v>377.590746983887</v>
          </cell>
          <cell r="K32">
            <v>406.094253261097</v>
          </cell>
          <cell r="L32">
            <v>420.375933569588</v>
          </cell>
          <cell r="M32">
            <v>386.939901268415</v>
          </cell>
          <cell r="N32">
            <v>396.627700589062</v>
          </cell>
          <cell r="O32">
            <v>435.683337704869</v>
          </cell>
          <cell r="P32">
            <v>474.436612630079</v>
          </cell>
          <cell r="Q32">
            <v>519.555335346672</v>
          </cell>
          <cell r="R32">
            <v>605.933440702651</v>
          </cell>
          <cell r="S32">
            <v>786.081065222237</v>
          </cell>
          <cell r="T32">
            <v>885.957935695622</v>
          </cell>
          <cell r="U32">
            <v>717.061406039621</v>
          </cell>
          <cell r="V32">
            <v>858.821811811081</v>
          </cell>
          <cell r="W32">
            <v>980.751933801043</v>
          </cell>
          <cell r="X32">
            <v>1074.29477289777</v>
          </cell>
          <cell r="Y32">
            <v>1373.21684470869</v>
          </cell>
          <cell r="Z32">
            <v>1328.77412147968</v>
          </cell>
          <cell r="AA32">
            <v>1202.79317550797</v>
          </cell>
          <cell r="AB32">
            <v>1232.85320212425</v>
          </cell>
          <cell r="AC32">
            <v>1337.03761994749</v>
          </cell>
          <cell r="AD32">
            <v>1289.39074367261</v>
          </cell>
          <cell r="AE32">
            <v>1366.04167350754</v>
          </cell>
          <cell r="AF32">
            <v>1612.33133477311</v>
          </cell>
          <cell r="AG32">
            <v>1788.00131977455</v>
          </cell>
          <cell r="AH32">
            <v>2011.9467965237</v>
          </cell>
          <cell r="AI32">
            <v>2197.16159340777</v>
          </cell>
          <cell r="AJ32">
            <v>2326.72416499247</v>
          </cell>
          <cell r="AK32">
            <v>2668.53142174924</v>
          </cell>
          <cell r="AL32">
            <v>2834.68842504744</v>
          </cell>
          <cell r="AM32">
            <v>2882.15208326102</v>
          </cell>
          <cell r="AN32">
            <v>2997.76045844165</v>
          </cell>
          <cell r="AO32">
            <v>3003.18262660301</v>
          </cell>
          <cell r="AP32">
            <v>2954.22723682726</v>
          </cell>
          <cell r="AQ32">
            <v>2993.0335985546</v>
          </cell>
          <cell r="AR32">
            <v>3066.09513806652</v>
          </cell>
          <cell r="AS32">
            <v>3364.49173102584</v>
          </cell>
          <cell r="AT32">
            <v>3417.09022428717</v>
          </cell>
          <cell r="AU32">
            <v>3553.12137753665</v>
          </cell>
          <cell r="AV32">
            <v>3677.15200183116</v>
          </cell>
          <cell r="AW32">
            <v>3824.92738226594</v>
          </cell>
          <cell r="AX32">
            <v>3916.35537819234</v>
          </cell>
          <cell r="AY32">
            <v>4157.19303528438</v>
          </cell>
          <cell r="AZ32">
            <v>4290.90144499547</v>
          </cell>
          <cell r="BA32">
            <v>4408.38293123624</v>
          </cell>
          <cell r="BB32">
            <v>4196.99503148366</v>
          </cell>
          <cell r="BC32">
            <v>4304.11110815138</v>
          </cell>
          <cell r="BD32">
            <v>4441.73875473964</v>
          </cell>
          <cell r="BE32">
            <v>4530.60480052994</v>
          </cell>
          <cell r="BF32">
            <v>4575.68095648484</v>
          </cell>
          <cell r="BG32">
            <v>4744.10894523227</v>
          </cell>
          <cell r="BH32">
            <v>4805.19685237279</v>
          </cell>
          <cell r="BI32">
            <v>4877.67050593258</v>
          </cell>
          <cell r="BJ32">
            <v>4909.60466379916</v>
          </cell>
          <cell r="BK32">
            <v>4927.19422373932</v>
          </cell>
          <cell r="BL32">
            <v>4983.33611435869</v>
          </cell>
          <cell r="BM32">
            <v>3987.79659612067</v>
          </cell>
          <cell r="BN32">
            <v>4420.4913723374</v>
          </cell>
        </row>
        <row r="33">
          <cell r="A33" t="str">
            <v>Bermuda</v>
          </cell>
          <cell r="B33" t="str">
            <v>BMU</v>
          </cell>
          <cell r="C33" t="str">
            <v>GDP per capita (current US$)</v>
          </cell>
          <cell r="D33" t="str">
            <v>NY.GDP.PCAP.CD</v>
          </cell>
          <cell r="E33">
            <v>1902.40211884937</v>
          </cell>
          <cell r="F33">
            <v>1961.5381691712</v>
          </cell>
          <cell r="G33">
            <v>2020.38596495589</v>
          </cell>
          <cell r="H33">
            <v>2020.2652474469</v>
          </cell>
          <cell r="I33">
            <v>2199.72700682735</v>
          </cell>
          <cell r="J33">
            <v>2282.21654621089</v>
          </cell>
          <cell r="K33">
            <v>2630.85046638536</v>
          </cell>
          <cell r="L33">
            <v>2982.7497043718</v>
          </cell>
          <cell r="M33">
            <v>2830.18867924528</v>
          </cell>
          <cell r="N33">
            <v>3053.7037037037</v>
          </cell>
          <cell r="O33">
            <v>3387.27272727273</v>
          </cell>
          <cell r="P33">
            <v>3866.30036630037</v>
          </cell>
          <cell r="Q33">
            <v>4343.17343173432</v>
          </cell>
          <cell r="R33">
            <v>5009.2936802974</v>
          </cell>
          <cell r="S33">
            <v>5853.93258426966</v>
          </cell>
          <cell r="T33">
            <v>6509.43396226415</v>
          </cell>
          <cell r="U33">
            <v>7261.27819548872</v>
          </cell>
          <cell r="V33">
            <v>8370.78651685393</v>
          </cell>
          <cell r="W33">
            <v>8876.86567164179</v>
          </cell>
          <cell r="X33">
            <v>9613.38289962825</v>
          </cell>
          <cell r="Y33">
            <v>11218.2178159868</v>
          </cell>
          <cell r="Z33">
            <v>13425.9769663942</v>
          </cell>
          <cell r="AA33">
            <v>14166.1712925391</v>
          </cell>
          <cell r="AB33">
            <v>15902.0203826211</v>
          </cell>
          <cell r="AC33">
            <v>17469.8255675877</v>
          </cell>
          <cell r="AD33">
            <v>18269.5355197019</v>
          </cell>
          <cell r="AE33">
            <v>20450.6645289464</v>
          </cell>
          <cell r="AF33">
            <v>22411.7956749468</v>
          </cell>
          <cell r="AG33">
            <v>24253.1755188784</v>
          </cell>
          <cell r="AH33">
            <v>25517.9217212488</v>
          </cell>
          <cell r="AI33">
            <v>26841.5197383946</v>
          </cell>
          <cell r="AJ33">
            <v>27700.3100591315</v>
          </cell>
          <cell r="AK33">
            <v>28669.6817134568</v>
          </cell>
          <cell r="AL33">
            <v>30900.6942794093</v>
          </cell>
          <cell r="AM33">
            <v>31476.0637221848</v>
          </cell>
          <cell r="AN33">
            <v>33989.7231613832</v>
          </cell>
          <cell r="AO33">
            <v>44826.7890701658</v>
          </cell>
          <cell r="AP33">
            <v>48478.8832504091</v>
          </cell>
          <cell r="AQ33">
            <v>51371.7408069836</v>
          </cell>
          <cell r="AR33">
            <v>54245.459737293</v>
          </cell>
          <cell r="AS33">
            <v>56284.1686478094</v>
          </cell>
          <cell r="AT33">
            <v>58883.9594265967</v>
          </cell>
          <cell r="AU33">
            <v>62583.1002034588</v>
          </cell>
          <cell r="AV33">
            <v>66111.7252270035</v>
          </cell>
          <cell r="AW33">
            <v>70359.3191088798</v>
          </cell>
          <cell r="AX33">
            <v>75882.0338560339</v>
          </cell>
          <cell r="AY33">
            <v>95221.8588720301</v>
          </cell>
          <cell r="AZ33">
            <v>104287.387498459</v>
          </cell>
          <cell r="BA33">
            <v>106935.486341979</v>
          </cell>
          <cell r="BB33">
            <v>101407.764031934</v>
          </cell>
          <cell r="BC33">
            <v>101875.28407346</v>
          </cell>
          <cell r="BD33">
            <v>97774.1620717428</v>
          </cell>
          <cell r="BE33">
            <v>98431.8651810241</v>
          </cell>
          <cell r="BF33">
            <v>99471.6388978631</v>
          </cell>
          <cell r="BG33">
            <v>98467.683993982</v>
          </cell>
          <cell r="BH33">
            <v>102005.62564189</v>
          </cell>
          <cell r="BI33">
            <v>106885.878489327</v>
          </cell>
          <cell r="BJ33">
            <v>111820.581466347</v>
          </cell>
          <cell r="BK33">
            <v>113050.73688163</v>
          </cell>
          <cell r="BL33">
            <v>116153.166121638</v>
          </cell>
          <cell r="BM33">
            <v>107706.039785266</v>
          </cell>
          <cell r="BN33">
            <v>110869.463103011</v>
          </cell>
        </row>
        <row r="34">
          <cell r="A34" t="str">
            <v>Bolivia</v>
          </cell>
          <cell r="B34" t="str">
            <v>BOL</v>
          </cell>
          <cell r="C34" t="str">
            <v>GDP per capita (current US$)</v>
          </cell>
          <cell r="D34" t="str">
            <v>NY.GDP.PCAP.CD</v>
          </cell>
          <cell r="E34">
            <v>102.237722413607</v>
          </cell>
          <cell r="F34">
            <v>109.061303979425</v>
          </cell>
          <cell r="G34">
            <v>116.924968208513</v>
          </cell>
          <cell r="H34">
            <v>123.429341345478</v>
          </cell>
          <cell r="I34">
            <v>136.312361950325</v>
          </cell>
          <cell r="J34">
            <v>149.640333206756</v>
          </cell>
          <cell r="K34">
            <v>162.326054493388</v>
          </cell>
          <cell r="L34">
            <v>179.583038401343</v>
          </cell>
          <cell r="M34">
            <v>199.629567437341</v>
          </cell>
          <cell r="N34">
            <v>211.797016169884</v>
          </cell>
          <cell r="O34">
            <v>226.806971403988</v>
          </cell>
          <cell r="P34">
            <v>239.127498743471</v>
          </cell>
          <cell r="Q34">
            <v>268.584015387715</v>
          </cell>
          <cell r="R34">
            <v>263.892746078729</v>
          </cell>
          <cell r="S34">
            <v>429.297559603423</v>
          </cell>
          <cell r="T34">
            <v>480.803655121945</v>
          </cell>
          <cell r="U34">
            <v>534.273285904764</v>
          </cell>
          <cell r="V34">
            <v>617.30682923322</v>
          </cell>
          <cell r="W34">
            <v>703.135427290607</v>
          </cell>
          <cell r="X34">
            <v>809.412178497187</v>
          </cell>
          <cell r="Y34">
            <v>813.179766796902</v>
          </cell>
          <cell r="Z34">
            <v>1034.14171300692</v>
          </cell>
          <cell r="AA34">
            <v>962.123742081603</v>
          </cell>
          <cell r="AB34">
            <v>914.011141063949</v>
          </cell>
          <cell r="AC34">
            <v>1019.05403841321</v>
          </cell>
          <cell r="AD34">
            <v>870.185527037071</v>
          </cell>
          <cell r="AE34">
            <v>627.563551106423</v>
          </cell>
          <cell r="AF34">
            <v>674.852570523946</v>
          </cell>
          <cell r="AG34">
            <v>698.692011918379</v>
          </cell>
          <cell r="AH34">
            <v>701.665912609611</v>
          </cell>
          <cell r="AI34">
            <v>709.05997905024</v>
          </cell>
          <cell r="AJ34">
            <v>762.077719000552</v>
          </cell>
          <cell r="AK34">
            <v>788.152320018064</v>
          </cell>
          <cell r="AL34">
            <v>784.19099830108</v>
          </cell>
          <cell r="AM34">
            <v>801.046134039132</v>
          </cell>
          <cell r="AN34">
            <v>880.992683634647</v>
          </cell>
          <cell r="AO34">
            <v>950.85638109634</v>
          </cell>
          <cell r="AP34">
            <v>998.515955615197</v>
          </cell>
          <cell r="AQ34">
            <v>1049.49936692438</v>
          </cell>
          <cell r="AR34">
            <v>1003.39222647171</v>
          </cell>
          <cell r="AS34">
            <v>997.581750795456</v>
          </cell>
          <cell r="AT34">
            <v>948.870204281826</v>
          </cell>
          <cell r="AU34">
            <v>904.225791906036</v>
          </cell>
          <cell r="AV34">
            <v>907.537409937411</v>
          </cell>
          <cell r="AW34">
            <v>967.406459987634</v>
          </cell>
          <cell r="AX34">
            <v>1034.31180576725</v>
          </cell>
          <cell r="AY34">
            <v>1218.87407426264</v>
          </cell>
          <cell r="AZ34">
            <v>1372.62837376384</v>
          </cell>
          <cell r="BA34">
            <v>1715.20839539465</v>
          </cell>
          <cell r="BB34">
            <v>1754.20946663836</v>
          </cell>
          <cell r="BC34">
            <v>1955.460180975</v>
          </cell>
          <cell r="BD34">
            <v>2346.3378439235</v>
          </cell>
          <cell r="BE34">
            <v>2609.88056208632</v>
          </cell>
          <cell r="BF34">
            <v>2908.200370948</v>
          </cell>
          <cell r="BG34">
            <v>3081.87882365163</v>
          </cell>
          <cell r="BH34">
            <v>3035.97165495107</v>
          </cell>
          <cell r="BI34">
            <v>3076.65643933721</v>
          </cell>
          <cell r="BJ34">
            <v>3351.12434432642</v>
          </cell>
          <cell r="BK34">
            <v>3548.59078021899</v>
          </cell>
          <cell r="BL34">
            <v>3552.06814383653</v>
          </cell>
          <cell r="BM34">
            <v>3137.98961744018</v>
          </cell>
          <cell r="BN34">
            <v>3414.89284856087</v>
          </cell>
        </row>
        <row r="35">
          <cell r="A35" t="str">
            <v>Brazil</v>
          </cell>
          <cell r="B35" t="str">
            <v>BRA</v>
          </cell>
          <cell r="C35" t="str">
            <v>GDP per capita (current US$)</v>
          </cell>
          <cell r="D35" t="str">
            <v>NY.GDP.PCAP.CD</v>
          </cell>
          <cell r="E35">
            <v>235.946883329958</v>
          </cell>
          <cell r="F35">
            <v>232.480546230829</v>
          </cell>
          <cell r="G35">
            <v>251.348317405138</v>
          </cell>
          <cell r="H35">
            <v>295.631970805808</v>
          </cell>
          <cell r="I35">
            <v>258.605370728102</v>
          </cell>
          <cell r="J35">
            <v>269.456289972728</v>
          </cell>
          <cell r="K35">
            <v>330.040585940268</v>
          </cell>
          <cell r="L35">
            <v>353.110710623409</v>
          </cell>
          <cell r="M35">
            <v>375.390573527233</v>
          </cell>
          <cell r="N35">
            <v>400.787069424398</v>
          </cell>
          <cell r="O35">
            <v>445.02378079118</v>
          </cell>
          <cell r="P35">
            <v>501.316814178866</v>
          </cell>
          <cell r="Q35">
            <v>585.171404964645</v>
          </cell>
          <cell r="R35">
            <v>817.452445155272</v>
          </cell>
          <cell r="S35">
            <v>1048.59623468058</v>
          </cell>
          <cell r="T35">
            <v>1205.07483377655</v>
          </cell>
          <cell r="U35">
            <v>1395.09639887333</v>
          </cell>
          <cell r="V35">
            <v>1568.54335363973</v>
          </cell>
          <cell r="W35">
            <v>1739.72056573285</v>
          </cell>
          <cell r="X35">
            <v>1877.68227213837</v>
          </cell>
          <cell r="Y35">
            <v>1966.90362644202</v>
          </cell>
          <cell r="Z35">
            <v>2088.0026865078</v>
          </cell>
          <cell r="AA35">
            <v>2144.80405335667</v>
          </cell>
          <cell r="AB35">
            <v>1465.10809173055</v>
          </cell>
          <cell r="AC35">
            <v>1422.68391394237</v>
          </cell>
          <cell r="AD35">
            <v>1301.97681197065</v>
          </cell>
          <cell r="AE35">
            <v>1563.10424857642</v>
          </cell>
          <cell r="AF35">
            <v>1685.82068989835</v>
          </cell>
          <cell r="AG35">
            <v>1801.99555501229</v>
          </cell>
          <cell r="AH35">
            <v>2371.57219575685</v>
          </cell>
          <cell r="AI35">
            <v>2622.26288057098</v>
          </cell>
          <cell r="AJ35">
            <v>2259.23989366801</v>
          </cell>
          <cell r="AK35">
            <v>2127.50718981169</v>
          </cell>
          <cell r="AL35">
            <v>2348.09004733429</v>
          </cell>
          <cell r="AM35">
            <v>3295.24492362344</v>
          </cell>
          <cell r="AN35">
            <v>4748.38820787605</v>
          </cell>
          <cell r="AO35">
            <v>5166.16393308148</v>
          </cell>
          <cell r="AP35">
            <v>5282.04946994988</v>
          </cell>
          <cell r="AQ35">
            <v>5087.07907232375</v>
          </cell>
          <cell r="AR35">
            <v>3479.84383285395</v>
          </cell>
          <cell r="AS35">
            <v>3749.91084752888</v>
          </cell>
          <cell r="AT35">
            <v>3160.24934491441</v>
          </cell>
          <cell r="AU35">
            <v>2839.49150108966</v>
          </cell>
          <cell r="AV35">
            <v>3070.43641941942</v>
          </cell>
          <cell r="AW35">
            <v>3637.3138901512</v>
          </cell>
          <cell r="AX35">
            <v>4790.45656586131</v>
          </cell>
          <cell r="AY35">
            <v>5886.39152194816</v>
          </cell>
          <cell r="AZ35">
            <v>7348.18796290712</v>
          </cell>
          <cell r="BA35">
            <v>8831.18364277674</v>
          </cell>
          <cell r="BB35">
            <v>8597.79433526264</v>
          </cell>
          <cell r="BC35">
            <v>11286.071540212</v>
          </cell>
          <cell r="BD35">
            <v>13245.387369564</v>
          </cell>
          <cell r="BE35">
            <v>12370.2232548476</v>
          </cell>
          <cell r="BF35">
            <v>12300.3867121004</v>
          </cell>
          <cell r="BG35">
            <v>12112.8349554875</v>
          </cell>
          <cell r="BH35">
            <v>8813.98980647828</v>
          </cell>
          <cell r="BI35">
            <v>8710.06328995352</v>
          </cell>
          <cell r="BJ35">
            <v>9928.67589653405</v>
          </cell>
          <cell r="BK35">
            <v>9151.38173161536</v>
          </cell>
          <cell r="BL35">
            <v>8876.05983587779</v>
          </cell>
          <cell r="BM35">
            <v>6814.87563196772</v>
          </cell>
          <cell r="BN35">
            <v>7518.83428432838</v>
          </cell>
        </row>
        <row r="36">
          <cell r="A36" t="str">
            <v>Barbados</v>
          </cell>
          <cell r="B36" t="str">
            <v>BRB</v>
          </cell>
          <cell r="C36" t="str">
            <v>GDP per capita (current US$)</v>
          </cell>
          <cell r="D36" t="str">
            <v>NY.GDP.PCAP.CD</v>
          </cell>
        </row>
        <row r="36">
          <cell r="S36">
            <v>1274.548372417</v>
          </cell>
          <cell r="T36">
            <v>1633.82301212861</v>
          </cell>
          <cell r="U36">
            <v>1760.66009350232</v>
          </cell>
          <cell r="V36">
            <v>1988.89518753808</v>
          </cell>
          <cell r="W36">
            <v>2209.76701460887</v>
          </cell>
          <cell r="X36">
            <v>2667.07958378409</v>
          </cell>
          <cell r="Y36">
            <v>4010.81118962834</v>
          </cell>
          <cell r="Z36">
            <v>4398.8248657733</v>
          </cell>
          <cell r="AA36">
            <v>4580.97053014615</v>
          </cell>
          <cell r="AB36">
            <v>4851.0995550743</v>
          </cell>
          <cell r="AC36">
            <v>5271.7298364272</v>
          </cell>
          <cell r="AD36">
            <v>5500.41411424655</v>
          </cell>
          <cell r="AE36">
            <v>6019.6532443006</v>
          </cell>
          <cell r="AF36">
            <v>6605.77921864545</v>
          </cell>
          <cell r="AG36">
            <v>6999.87611601587</v>
          </cell>
          <cell r="AH36">
            <v>7717.17744895403</v>
          </cell>
          <cell r="AI36">
            <v>7711.29545617628</v>
          </cell>
          <cell r="AJ36">
            <v>7714.74274597281</v>
          </cell>
          <cell r="AK36">
            <v>7444.1781733805</v>
          </cell>
          <cell r="AL36">
            <v>7819.57000268592</v>
          </cell>
          <cell r="AM36">
            <v>8121.56191861473</v>
          </cell>
          <cell r="AN36">
            <v>8335.89929257052</v>
          </cell>
          <cell r="AO36">
            <v>8851.04645800324</v>
          </cell>
          <cell r="AP36">
            <v>9315.96756568231</v>
          </cell>
          <cell r="AQ36">
            <v>10459.4424704914</v>
          </cell>
          <cell r="AR36">
            <v>10914.2822448996</v>
          </cell>
          <cell r="AS36">
            <v>11268.4200640121</v>
          </cell>
          <cell r="AT36">
            <v>11209.4211248688</v>
          </cell>
          <cell r="AU36">
            <v>11361.5167707179</v>
          </cell>
          <cell r="AV36">
            <v>11699.3704685216</v>
          </cell>
          <cell r="AW36">
            <v>12512.5779652212</v>
          </cell>
          <cell r="AX36">
            <v>13822.7417486972</v>
          </cell>
          <cell r="AY36">
            <v>15199.3902245225</v>
          </cell>
          <cell r="AZ36">
            <v>16770.6877710938</v>
          </cell>
          <cell r="BA36">
            <v>17092.3145143461</v>
          </cell>
          <cell r="BB36">
            <v>15885.9698073832</v>
          </cell>
          <cell r="BC36">
            <v>16056.1168470231</v>
          </cell>
          <cell r="BD36">
            <v>16459.0580537494</v>
          </cell>
          <cell r="BE36">
            <v>16250.0123292058</v>
          </cell>
          <cell r="BF36">
            <v>16452.1527077588</v>
          </cell>
          <cell r="BG36">
            <v>16488.5257320926</v>
          </cell>
          <cell r="BH36">
            <v>16558.8647849868</v>
          </cell>
          <cell r="BI36">
            <v>16909.8865477179</v>
          </cell>
          <cell r="BJ36">
            <v>17404.2074696278</v>
          </cell>
          <cell r="BK36">
            <v>17782.8747318576</v>
          </cell>
          <cell r="BL36">
            <v>18480.0565925601</v>
          </cell>
          <cell r="BM36">
            <v>16318.7481052701</v>
          </cell>
          <cell r="BN36">
            <v>17033.9371863139</v>
          </cell>
        </row>
        <row r="37">
          <cell r="A37" t="str">
            <v>Brunei Darussalam</v>
          </cell>
          <cell r="B37" t="str">
            <v>BRN</v>
          </cell>
          <cell r="C37" t="str">
            <v>GDP per capita (current US$)</v>
          </cell>
          <cell r="D37" t="str">
            <v>NY.GDP.PCAP.CD</v>
          </cell>
        </row>
        <row r="37">
          <cell r="J37">
            <v>1113.78304185271</v>
          </cell>
          <cell r="K37">
            <v>1237.5635792503</v>
          </cell>
          <cell r="L37">
            <v>1236.41966434465</v>
          </cell>
          <cell r="M37">
            <v>1364.0659775422</v>
          </cell>
          <cell r="N37">
            <v>1304.34067194988</v>
          </cell>
          <cell r="O37">
            <v>1382.53763072231</v>
          </cell>
          <cell r="P37">
            <v>1455.8875762271</v>
          </cell>
          <cell r="Q37">
            <v>1906.97148768455</v>
          </cell>
          <cell r="R37">
            <v>2916.13027269299</v>
          </cell>
          <cell r="S37">
            <v>6923.22182797073</v>
          </cell>
          <cell r="T37">
            <v>7228.04037278514</v>
          </cell>
          <cell r="U37">
            <v>8461.88958183312</v>
          </cell>
          <cell r="V37">
            <v>9917.30147004135</v>
          </cell>
          <cell r="W37">
            <v>10715.1765365863</v>
          </cell>
          <cell r="X37">
            <v>14945.8410921249</v>
          </cell>
          <cell r="Y37">
            <v>25422.0391890215</v>
          </cell>
          <cell r="Z37">
            <v>21828.1224513509</v>
          </cell>
          <cell r="AA37">
            <v>20693.8249109432</v>
          </cell>
          <cell r="AB37">
            <v>18129.2439039929</v>
          </cell>
          <cell r="AC37">
            <v>17337.0264761605</v>
          </cell>
          <cell r="AD37">
            <v>15699.5747775143</v>
          </cell>
          <cell r="AE37">
            <v>10214.0284912819</v>
          </cell>
          <cell r="AF37">
            <v>11594.5675406595</v>
          </cell>
          <cell r="AG37">
            <v>11009.2573850071</v>
          </cell>
          <cell r="AH37">
            <v>11872.7251657755</v>
          </cell>
          <cell r="AI37">
            <v>13607.8902731894</v>
          </cell>
          <cell r="AJ37">
            <v>13905.1683366332</v>
          </cell>
          <cell r="AK37">
            <v>15274.6677075047</v>
          </cell>
          <cell r="AL37">
            <v>14575.5745862436</v>
          </cell>
          <cell r="AM37">
            <v>14120.9525583928</v>
          </cell>
          <cell r="AN37">
            <v>15933.4528281823</v>
          </cell>
          <cell r="AO37">
            <v>16793.3912313027</v>
          </cell>
          <cell r="AP37">
            <v>16660.1476273967</v>
          </cell>
          <cell r="AQ37">
            <v>12694.1489574427</v>
          </cell>
          <cell r="AR37">
            <v>14101.1728497244</v>
          </cell>
          <cell r="AS37">
            <v>18012.5021948953</v>
          </cell>
          <cell r="AT37">
            <v>16472.0032948215</v>
          </cell>
          <cell r="AU37">
            <v>16850.3940790817</v>
          </cell>
          <cell r="AV37">
            <v>18560.5035016224</v>
          </cell>
          <cell r="AW37">
            <v>21902.0271176465</v>
          </cell>
          <cell r="AX37">
            <v>26105.4220290571</v>
          </cell>
          <cell r="AY37">
            <v>30979.9628427354</v>
          </cell>
          <cell r="AZ37">
            <v>32663.3923711414</v>
          </cell>
          <cell r="BA37">
            <v>37934.6764481019</v>
          </cell>
          <cell r="BB37">
            <v>27956.0051426256</v>
          </cell>
          <cell r="BC37">
            <v>35270.6421390658</v>
          </cell>
          <cell r="BD37">
            <v>47055.960643203</v>
          </cell>
          <cell r="BE37">
            <v>47739.5576931563</v>
          </cell>
          <cell r="BF37">
            <v>44740.8594244355</v>
          </cell>
          <cell r="BG37">
            <v>41725.8675220155</v>
          </cell>
          <cell r="BH37">
            <v>31164.0362528468</v>
          </cell>
          <cell r="BI37">
            <v>27158.4056535724</v>
          </cell>
          <cell r="BJ37">
            <v>28571.608291419</v>
          </cell>
          <cell r="BK37">
            <v>31628.4762566009</v>
          </cell>
          <cell r="BL37">
            <v>31085.9619255901</v>
          </cell>
          <cell r="BM37">
            <v>27442.95382794</v>
          </cell>
          <cell r="BN37">
            <v>31722.6601371588</v>
          </cell>
        </row>
        <row r="38">
          <cell r="A38" t="str">
            <v>Bhutan</v>
          </cell>
          <cell r="B38" t="str">
            <v>BTN</v>
          </cell>
          <cell r="C38" t="str">
            <v>GDP per capita (current US$)</v>
          </cell>
          <cell r="D38" t="str">
            <v>NY.GDP.PCAP.CD</v>
          </cell>
        </row>
        <row r="38">
          <cell r="Y38">
            <v>316.349935770309</v>
          </cell>
          <cell r="Z38">
            <v>332.810599451456</v>
          </cell>
          <cell r="AA38">
            <v>329.573352026304</v>
          </cell>
          <cell r="AB38">
            <v>356.25056458918</v>
          </cell>
          <cell r="AC38">
            <v>355.415897227002</v>
          </cell>
          <cell r="AD38">
            <v>351.679895133537</v>
          </cell>
          <cell r="AE38">
            <v>399.493500093949</v>
          </cell>
          <cell r="AF38">
            <v>491.127810884581</v>
          </cell>
          <cell r="AG38">
            <v>534.296187933015</v>
          </cell>
          <cell r="AH38">
            <v>506.968393521098</v>
          </cell>
          <cell r="AI38">
            <v>541.93225710469</v>
          </cell>
          <cell r="AJ38">
            <v>449.501242155823</v>
          </cell>
          <cell r="AK38">
            <v>449.400428209885</v>
          </cell>
          <cell r="AL38">
            <v>424.337841824734</v>
          </cell>
          <cell r="AM38">
            <v>486.901980061879</v>
          </cell>
          <cell r="AN38">
            <v>543.301618711449</v>
          </cell>
          <cell r="AO38">
            <v>560.391078973139</v>
          </cell>
          <cell r="AP38">
            <v>638.485866574715</v>
          </cell>
          <cell r="AQ38">
            <v>643.988226336077</v>
          </cell>
          <cell r="AR38">
            <v>690.912743468583</v>
          </cell>
          <cell r="AS38">
            <v>718.196336969414</v>
          </cell>
          <cell r="AT38">
            <v>764.432808246182</v>
          </cell>
          <cell r="AU38">
            <v>845.500672103578</v>
          </cell>
          <cell r="AV38">
            <v>962.095371307745</v>
          </cell>
          <cell r="AW38">
            <v>1068.43181141275</v>
          </cell>
          <cell r="AX38">
            <v>1228.43235572338</v>
          </cell>
          <cell r="AY38">
            <v>1330.97744400874</v>
          </cell>
          <cell r="AZ38">
            <v>1757.19049597895</v>
          </cell>
          <cell r="BA38">
            <v>1828.1546768491</v>
          </cell>
          <cell r="BB38">
            <v>1819.19730959964</v>
          </cell>
          <cell r="BC38">
            <v>2258.18643535953</v>
          </cell>
          <cell r="BD38">
            <v>2563.261223801</v>
          </cell>
          <cell r="BE38">
            <v>2538.94951919964</v>
          </cell>
          <cell r="BF38">
            <v>2472.72475320595</v>
          </cell>
          <cell r="BG38">
            <v>2652.22565438023</v>
          </cell>
          <cell r="BH38">
            <v>2752.63017233678</v>
          </cell>
          <cell r="BI38">
            <v>2930.5749227006</v>
          </cell>
          <cell r="BJ38">
            <v>3286.59674376682</v>
          </cell>
          <cell r="BK38">
            <v>3243.47743748718</v>
          </cell>
          <cell r="BL38">
            <v>3322.86332883678</v>
          </cell>
          <cell r="BM38">
            <v>3000.77798595652</v>
          </cell>
        </row>
        <row r="39">
          <cell r="A39" t="str">
            <v>Botswana</v>
          </cell>
          <cell r="B39" t="str">
            <v>BWA</v>
          </cell>
          <cell r="C39" t="str">
            <v>GDP per capita (current US$)</v>
          </cell>
          <cell r="D39" t="str">
            <v>NY.GDP.PCAP.CD</v>
          </cell>
          <cell r="E39">
            <v>60.4939579983833</v>
          </cell>
          <cell r="F39">
            <v>64.1761395717201</v>
          </cell>
          <cell r="G39">
            <v>68.0503489586687</v>
          </cell>
          <cell r="H39">
            <v>71.1064390847651</v>
          </cell>
          <cell r="I39">
            <v>75.9559184671664</v>
          </cell>
          <cell r="J39">
            <v>81.7699943344463</v>
          </cell>
          <cell r="K39">
            <v>89.9795529147183</v>
          </cell>
          <cell r="L39">
            <v>100.405143511268</v>
          </cell>
          <cell r="M39">
            <v>110.97864233084</v>
          </cell>
          <cell r="N39">
            <v>126.545548364901</v>
          </cell>
          <cell r="O39">
            <v>153.32637867117</v>
          </cell>
          <cell r="P39">
            <v>197.194221583846</v>
          </cell>
          <cell r="Q39">
            <v>246.541537808657</v>
          </cell>
          <cell r="R39">
            <v>353.858479311184</v>
          </cell>
          <cell r="S39">
            <v>428.198433216064</v>
          </cell>
          <cell r="T39">
            <v>479.091293125077</v>
          </cell>
          <cell r="U39">
            <v>483.141319661</v>
          </cell>
          <cell r="V39">
            <v>564.129010977296</v>
          </cell>
          <cell r="W39">
            <v>709.189337954404</v>
          </cell>
          <cell r="X39">
            <v>947.755045659149</v>
          </cell>
          <cell r="Y39">
            <v>1181.61386979063</v>
          </cell>
          <cell r="Z39">
            <v>1154.17857802724</v>
          </cell>
          <cell r="AA39">
            <v>1054.05594644715</v>
          </cell>
          <cell r="AB39">
            <v>1176.81953466606</v>
          </cell>
          <cell r="AC39">
            <v>1202.97600222274</v>
          </cell>
          <cell r="AD39">
            <v>1042.23975387474</v>
          </cell>
          <cell r="AE39">
            <v>1253.55531668926</v>
          </cell>
          <cell r="AF39">
            <v>1701.67813286944</v>
          </cell>
          <cell r="AG39">
            <v>2203.64661492462</v>
          </cell>
          <cell r="AH39">
            <v>2477.97535757592</v>
          </cell>
          <cell r="AI39">
            <v>2945.83203953801</v>
          </cell>
          <cell r="AJ39">
            <v>2972.72895276223</v>
          </cell>
          <cell r="AK39">
            <v>3040.98939623392</v>
          </cell>
          <cell r="AL39">
            <v>2973.38040121706</v>
          </cell>
          <cell r="AM39">
            <v>2970.11842524935</v>
          </cell>
          <cell r="AN39">
            <v>3219.91424224552</v>
          </cell>
          <cell r="AO39">
            <v>3221.68905579312</v>
          </cell>
          <cell r="AP39">
            <v>3258.98242785922</v>
          </cell>
          <cell r="AQ39">
            <v>3039.96494359519</v>
          </cell>
          <cell r="AR39">
            <v>3405.82105820082</v>
          </cell>
          <cell r="AS39">
            <v>3522.3108214571</v>
          </cell>
          <cell r="AT39">
            <v>3278.01607934706</v>
          </cell>
          <cell r="AU39">
            <v>3190.62481146154</v>
          </cell>
          <cell r="AV39">
            <v>4330.97236855283</v>
          </cell>
          <cell r="AW39">
            <v>5073.52040802149</v>
          </cell>
          <cell r="AX39">
            <v>5513.33106259322</v>
          </cell>
          <cell r="AY39">
            <v>5521.99060810445</v>
          </cell>
          <cell r="AZ39">
            <v>5832.73705168476</v>
          </cell>
          <cell r="BA39">
            <v>5713.54393106428</v>
          </cell>
          <cell r="BB39">
            <v>5255.77653269313</v>
          </cell>
          <cell r="BC39">
            <v>6434.81248526822</v>
          </cell>
          <cell r="BD39">
            <v>7617.31004132551</v>
          </cell>
          <cell r="BE39">
            <v>7050.57347186681</v>
          </cell>
          <cell r="BF39">
            <v>7224.91273728564</v>
          </cell>
          <cell r="BG39">
            <v>7495.22086608805</v>
          </cell>
          <cell r="BH39">
            <v>6402.91018338391</v>
          </cell>
          <cell r="BI39">
            <v>6982.91749241303</v>
          </cell>
          <cell r="BJ39">
            <v>7296.09214157008</v>
          </cell>
          <cell r="BK39">
            <v>7503.8785883646</v>
          </cell>
          <cell r="BL39">
            <v>7247.42947645351</v>
          </cell>
          <cell r="BM39">
            <v>6348.83231765626</v>
          </cell>
          <cell r="BN39">
            <v>7347.55238231951</v>
          </cell>
        </row>
        <row r="40">
          <cell r="A40" t="str">
            <v>Central African Republic</v>
          </cell>
          <cell r="B40" t="str">
            <v>CAF</v>
          </cell>
          <cell r="C40" t="str">
            <v>GDP per capita (current US$)</v>
          </cell>
          <cell r="D40" t="str">
            <v>NY.GDP.PCAP.CD</v>
          </cell>
          <cell r="E40">
            <v>74.6873469698836</v>
          </cell>
          <cell r="F40">
            <v>80.6880637274186</v>
          </cell>
          <cell r="G40">
            <v>80.2127116671332</v>
          </cell>
          <cell r="H40">
            <v>81.9179092292569</v>
          </cell>
          <cell r="I40">
            <v>88.2901157774413</v>
          </cell>
          <cell r="J40">
            <v>91.8303746529954</v>
          </cell>
          <cell r="K40">
            <v>94.398235690021</v>
          </cell>
          <cell r="L40">
            <v>95.8964839249802</v>
          </cell>
          <cell r="M40">
            <v>109.945910359308</v>
          </cell>
          <cell r="N40">
            <v>105.707101319157</v>
          </cell>
          <cell r="O40">
            <v>104.412016474153</v>
          </cell>
          <cell r="P40">
            <v>109.453359228713</v>
          </cell>
          <cell r="Q40">
            <v>123.310651240904</v>
          </cell>
          <cell r="R40">
            <v>143.115846298987</v>
          </cell>
          <cell r="S40">
            <v>146.227767277778</v>
          </cell>
          <cell r="T40">
            <v>193.354982118232</v>
          </cell>
          <cell r="U40">
            <v>225.91317449196</v>
          </cell>
          <cell r="V40">
            <v>248.686033177452</v>
          </cell>
          <cell r="W40">
            <v>292.470008919633</v>
          </cell>
          <cell r="X40">
            <v>327.34122487471</v>
          </cell>
          <cell r="Y40">
            <v>362.400148758455</v>
          </cell>
          <cell r="Z40">
            <v>306.832239268922</v>
          </cell>
          <cell r="AA40">
            <v>320.429832125767</v>
          </cell>
          <cell r="AB40">
            <v>273.501381836801</v>
          </cell>
          <cell r="AC40">
            <v>257.353636634786</v>
          </cell>
          <cell r="AD40">
            <v>340.20138899431</v>
          </cell>
          <cell r="AE40">
            <v>432.011758716722</v>
          </cell>
          <cell r="AF40">
            <v>453.746218486516</v>
          </cell>
          <cell r="AG40">
            <v>469.529167023013</v>
          </cell>
          <cell r="AH40">
            <v>449.398895759867</v>
          </cell>
          <cell r="AI40">
            <v>513.304187659237</v>
          </cell>
          <cell r="AJ40">
            <v>478.503276361394</v>
          </cell>
          <cell r="AK40">
            <v>477.122324295377</v>
          </cell>
          <cell r="AL40">
            <v>419.802703848229</v>
          </cell>
          <cell r="AM40">
            <v>271.505497625502</v>
          </cell>
          <cell r="AN40">
            <v>346.108196202762</v>
          </cell>
          <cell r="AO40">
            <v>304.631075543624</v>
          </cell>
          <cell r="AP40">
            <v>276.421596079059</v>
          </cell>
          <cell r="AQ40">
            <v>278.3319014924</v>
          </cell>
          <cell r="AR40">
            <v>280.908424234562</v>
          </cell>
          <cell r="AS40">
            <v>251.832764026789</v>
          </cell>
          <cell r="AT40">
            <v>250.576194304531</v>
          </cell>
          <cell r="AU40">
            <v>261.976420476007</v>
          </cell>
          <cell r="AV40">
            <v>294.321327687009</v>
          </cell>
          <cell r="AW40">
            <v>321.312654091098</v>
          </cell>
          <cell r="AX40">
            <v>331.294821098185</v>
          </cell>
          <cell r="AY40">
            <v>354.986192001824</v>
          </cell>
          <cell r="AZ40">
            <v>404.909402958549</v>
          </cell>
          <cell r="BA40">
            <v>466.472320325332</v>
          </cell>
          <cell r="BB40">
            <v>476.616262813476</v>
          </cell>
          <cell r="BC40">
            <v>488.421735800876</v>
          </cell>
          <cell r="BD40">
            <v>551.749721946219</v>
          </cell>
          <cell r="BE40">
            <v>565.80120711394</v>
          </cell>
          <cell r="BF40">
            <v>380.29791114378</v>
          </cell>
          <cell r="BG40">
            <v>424.449131659484</v>
          </cell>
          <cell r="BH40">
            <v>377.422917680195</v>
          </cell>
          <cell r="BI40">
            <v>402.191645130502</v>
          </cell>
          <cell r="BJ40">
            <v>450.900697005372</v>
          </cell>
          <cell r="BK40">
            <v>475.953813864813</v>
          </cell>
          <cell r="BL40">
            <v>468.117514792315</v>
          </cell>
          <cell r="BM40">
            <v>481.746296629034</v>
          </cell>
          <cell r="BN40">
            <v>511.484745592238</v>
          </cell>
        </row>
        <row r="41">
          <cell r="A41" t="str">
            <v>Canada</v>
          </cell>
          <cell r="B41" t="str">
            <v>CAN</v>
          </cell>
          <cell r="C41" t="str">
            <v>GDP per capita (current US$)</v>
          </cell>
          <cell r="D41" t="str">
            <v>NY.GDP.PCAP.CD</v>
          </cell>
          <cell r="E41">
            <v>2259.29428549881</v>
          </cell>
          <cell r="F41">
            <v>2240.43303945853</v>
          </cell>
          <cell r="G41">
            <v>2268.58534607907</v>
          </cell>
          <cell r="H41">
            <v>2374.49844764883</v>
          </cell>
          <cell r="I41">
            <v>2555.11114601309</v>
          </cell>
          <cell r="J41">
            <v>2770.36180408145</v>
          </cell>
          <cell r="K41">
            <v>3047.10614707958</v>
          </cell>
          <cell r="L41">
            <v>3217.15929360795</v>
          </cell>
          <cell r="M41">
            <v>3462.67887195794</v>
          </cell>
          <cell r="N41">
            <v>3763.95337938417</v>
          </cell>
          <cell r="O41">
            <v>4121.93281373693</v>
          </cell>
          <cell r="P41">
            <v>4520.1628781257</v>
          </cell>
          <cell r="Q41">
            <v>5089.58790204875</v>
          </cell>
          <cell r="R41">
            <v>5838.66089434012</v>
          </cell>
          <cell r="S41">
            <v>7033.01102090736</v>
          </cell>
          <cell r="T41">
            <v>7511.21134279151</v>
          </cell>
          <cell r="U41">
            <v>8809.26466044933</v>
          </cell>
          <cell r="V41">
            <v>8919.05746104275</v>
          </cell>
          <cell r="W41">
            <v>9123.69133364505</v>
          </cell>
          <cell r="X41">
            <v>10043.6609586669</v>
          </cell>
          <cell r="Y41">
            <v>11170.5639723393</v>
          </cell>
          <cell r="Z41">
            <v>12337.4662493804</v>
          </cell>
          <cell r="AA41">
            <v>12481.8747874298</v>
          </cell>
          <cell r="AB41">
            <v>13425.1224888294</v>
          </cell>
          <cell r="AC41">
            <v>13877.9170763469</v>
          </cell>
          <cell r="AD41">
            <v>14114.8077599664</v>
          </cell>
          <cell r="AE41">
            <v>14461.0692388787</v>
          </cell>
          <cell r="AF41">
            <v>16308.9669663579</v>
          </cell>
          <cell r="AG41">
            <v>18936.9641024997</v>
          </cell>
          <cell r="AH41">
            <v>20715.631483174</v>
          </cell>
          <cell r="AI41">
            <v>21448.3619600057</v>
          </cell>
          <cell r="AJ41">
            <v>21768.3432941828</v>
          </cell>
          <cell r="AK41">
            <v>20879.8483300891</v>
          </cell>
          <cell r="AL41">
            <v>20121.1612532855</v>
          </cell>
          <cell r="AM41">
            <v>19935.3814579208</v>
          </cell>
          <cell r="AN41">
            <v>20613.7878829216</v>
          </cell>
          <cell r="AO41">
            <v>21227.3475315896</v>
          </cell>
          <cell r="AP41">
            <v>21901.5628548392</v>
          </cell>
          <cell r="AQ41">
            <v>21024.5850687045</v>
          </cell>
          <cell r="AR41">
            <v>22315.2466731545</v>
          </cell>
          <cell r="AS41">
            <v>24271.0020563821</v>
          </cell>
          <cell r="AT41">
            <v>23822.0601178964</v>
          </cell>
          <cell r="AU41">
            <v>24255.3385818322</v>
          </cell>
          <cell r="AV41">
            <v>28300.4630963791</v>
          </cell>
          <cell r="AW41">
            <v>32143.6814078562</v>
          </cell>
          <cell r="AX41">
            <v>36382.5079164537</v>
          </cell>
          <cell r="AY41">
            <v>40504.0607253203</v>
          </cell>
          <cell r="AZ41">
            <v>44659.8951408034</v>
          </cell>
          <cell r="BA41">
            <v>46710.5055759013</v>
          </cell>
          <cell r="BB41">
            <v>40876.3101540295</v>
          </cell>
          <cell r="BC41">
            <v>47562.0834253057</v>
          </cell>
          <cell r="BD41">
            <v>52223.696112356</v>
          </cell>
          <cell r="BE41">
            <v>52669.0899632316</v>
          </cell>
          <cell r="BF41">
            <v>52635.1749580433</v>
          </cell>
          <cell r="BG41">
            <v>50955.9983232404</v>
          </cell>
          <cell r="BH41">
            <v>43596.1355365546</v>
          </cell>
          <cell r="BI41">
            <v>42315.6037056806</v>
          </cell>
          <cell r="BJ41">
            <v>45129.4292980922</v>
          </cell>
          <cell r="BK41">
            <v>46548.6384108296</v>
          </cell>
          <cell r="BL41">
            <v>46328.6718408497</v>
          </cell>
          <cell r="BM41">
            <v>43258.2638715601</v>
          </cell>
          <cell r="BN41">
            <v>52051.3514647093</v>
          </cell>
        </row>
        <row r="42">
          <cell r="A42" t="str">
            <v>Central Europe and the Baltics</v>
          </cell>
          <cell r="B42" t="str">
            <v>CEB</v>
          </cell>
          <cell r="C42" t="str">
            <v>GDP per capita (current US$)</v>
          </cell>
          <cell r="D42" t="str">
            <v>NY.GDP.PCAP.CD</v>
          </cell>
        </row>
        <row r="42">
          <cell r="AI42">
            <v>2314.68878120765</v>
          </cell>
          <cell r="AJ42">
            <v>2197.2459765924</v>
          </cell>
          <cell r="AK42">
            <v>2360.94634805091</v>
          </cell>
          <cell r="AL42">
            <v>2491.0122995575</v>
          </cell>
          <cell r="AM42">
            <v>2826.23576671782</v>
          </cell>
          <cell r="AN42">
            <v>3580.35450789963</v>
          </cell>
          <cell r="AO42">
            <v>3795.82916806014</v>
          </cell>
          <cell r="AP42">
            <v>3747.75671458547</v>
          </cell>
          <cell r="AQ42">
            <v>4108.44613561677</v>
          </cell>
          <cell r="AR42">
            <v>3988.34104555182</v>
          </cell>
          <cell r="AS42">
            <v>3949.43197046066</v>
          </cell>
          <cell r="AT42">
            <v>4354.67980482936</v>
          </cell>
          <cell r="AU42">
            <v>4940.11014435571</v>
          </cell>
          <cell r="AV42">
            <v>5947.4261613792</v>
          </cell>
          <cell r="AW42">
            <v>7177.69291537817</v>
          </cell>
          <cell r="AX42">
            <v>8363.20159258333</v>
          </cell>
          <cell r="AY42">
            <v>9481.91681417883</v>
          </cell>
          <cell r="AZ42">
            <v>12021.4524133531</v>
          </cell>
          <cell r="BA42">
            <v>14599.3197480112</v>
          </cell>
          <cell r="BB42">
            <v>12317.6573407904</v>
          </cell>
          <cell r="BC42">
            <v>12623.5603867693</v>
          </cell>
          <cell r="BD42">
            <v>13912.67052971</v>
          </cell>
          <cell r="BE42">
            <v>13020.7438173854</v>
          </cell>
          <cell r="BF42">
            <v>13718.1839991524</v>
          </cell>
          <cell r="BG42">
            <v>14164.074448906</v>
          </cell>
          <cell r="BH42">
            <v>12522.6610570363</v>
          </cell>
          <cell r="BI42">
            <v>12831.4099368112</v>
          </cell>
          <cell r="BJ42">
            <v>14254.7381019007</v>
          </cell>
          <cell r="BK42">
            <v>16047.2796999215</v>
          </cell>
          <cell r="BL42">
            <v>16346.5618056396</v>
          </cell>
          <cell r="BM42">
            <v>16197.2993493424</v>
          </cell>
          <cell r="BN42">
            <v>18568.9933848981</v>
          </cell>
        </row>
        <row r="43">
          <cell r="A43" t="str">
            <v>Switzerland</v>
          </cell>
          <cell r="B43" t="str">
            <v>CHE</v>
          </cell>
          <cell r="C43" t="str">
            <v>GDP per capita (current US$)</v>
          </cell>
          <cell r="D43" t="str">
            <v>NY.GDP.PCAP.CD</v>
          </cell>
          <cell r="E43">
            <v>1787.36034770201</v>
          </cell>
          <cell r="F43">
            <v>1971.31632279228</v>
          </cell>
          <cell r="G43">
            <v>2131.39165159983</v>
          </cell>
          <cell r="H43">
            <v>2294.18284731738</v>
          </cell>
          <cell r="I43">
            <v>2501.29318996377</v>
          </cell>
          <cell r="J43">
            <v>2620.475547353</v>
          </cell>
          <cell r="K43">
            <v>2784.73354771646</v>
          </cell>
          <cell r="L43">
            <v>2960.72258588384</v>
          </cell>
          <cell r="M43">
            <v>3121.8890308772</v>
          </cell>
          <cell r="N43">
            <v>3344.78360254639</v>
          </cell>
        </row>
        <row r="43">
          <cell r="Y43">
            <v>19410.1893547743</v>
          </cell>
          <cell r="Z43">
            <v>17679.8688671472</v>
          </cell>
          <cell r="AA43">
            <v>18015.1059588746</v>
          </cell>
          <cell r="AB43">
            <v>17874.2506500052</v>
          </cell>
          <cell r="AC43">
            <v>17005.5342408851</v>
          </cell>
          <cell r="AD43">
            <v>17166.5184994159</v>
          </cell>
          <cell r="AE43">
            <v>24480.4225642346</v>
          </cell>
          <cell r="AF43">
            <v>30466.1090219178</v>
          </cell>
          <cell r="AG43">
            <v>32717.9204479296</v>
          </cell>
          <cell r="AH43">
            <v>31334.9790794011</v>
          </cell>
          <cell r="AI43">
            <v>39607.8190856429</v>
          </cell>
          <cell r="AJ43">
            <v>39577.7487487507</v>
          </cell>
          <cell r="AK43">
            <v>40747.9254622791</v>
          </cell>
          <cell r="AL43">
            <v>39270.1141346041</v>
          </cell>
          <cell r="AM43">
            <v>43128.014108909</v>
          </cell>
          <cell r="AN43">
            <v>50155.9741273218</v>
          </cell>
          <cell r="AO43">
            <v>48144.5791284296</v>
          </cell>
          <cell r="AP43">
            <v>41631.4388587844</v>
          </cell>
          <cell r="AQ43">
            <v>42740.1281825149</v>
          </cell>
          <cell r="AR43">
            <v>41786.2341411701</v>
          </cell>
          <cell r="AS43">
            <v>38952.0342005572</v>
          </cell>
          <cell r="AT43">
            <v>39727.8466713883</v>
          </cell>
          <cell r="AU43">
            <v>42578.7631355696</v>
          </cell>
          <cell r="AV43">
            <v>49470.3971259674</v>
          </cell>
          <cell r="AW43">
            <v>54878.4710009787</v>
          </cell>
          <cell r="AX43">
            <v>56546.7856553987</v>
          </cell>
          <cell r="AY43">
            <v>59300.6172165015</v>
          </cell>
          <cell r="AZ43">
            <v>65359.5192218269</v>
          </cell>
          <cell r="BA43">
            <v>74572.232372807</v>
          </cell>
          <cell r="BB43">
            <v>72083.167695454</v>
          </cell>
          <cell r="BC43">
            <v>77117.126014204</v>
          </cell>
          <cell r="BD43">
            <v>91254.0347609687</v>
          </cell>
          <cell r="BE43">
            <v>86547.6708907265</v>
          </cell>
          <cell r="BF43">
            <v>88109.4867524037</v>
          </cell>
          <cell r="BG43">
            <v>89684.7075795936</v>
          </cell>
          <cell r="BH43">
            <v>84776.1421659748</v>
          </cell>
          <cell r="BI43">
            <v>83073.2800824812</v>
          </cell>
          <cell r="BJ43">
            <v>83352.0886533412</v>
          </cell>
          <cell r="BK43">
            <v>86388.4049527184</v>
          </cell>
          <cell r="BL43">
            <v>85334.5194620909</v>
          </cell>
          <cell r="BM43">
            <v>87100.4148213751</v>
          </cell>
          <cell r="BN43">
            <v>93457.4403976155</v>
          </cell>
        </row>
        <row r="44">
          <cell r="A44" t="str">
            <v>Channel Islands</v>
          </cell>
          <cell r="B44" t="str">
            <v>CHI</v>
          </cell>
          <cell r="C44" t="str">
            <v>GDP per capita (current US$)</v>
          </cell>
          <cell r="D44" t="str">
            <v>NY.GDP.PCAP.CD</v>
          </cell>
        </row>
        <row r="44">
          <cell r="AQ44">
            <v>40583.2426710512</v>
          </cell>
          <cell r="AR44">
            <v>42446.9712199486</v>
          </cell>
          <cell r="AS44">
            <v>43380.8029830685</v>
          </cell>
          <cell r="AT44">
            <v>41807.079018288</v>
          </cell>
          <cell r="AU44">
            <v>44544.3645088747</v>
          </cell>
          <cell r="AV44">
            <v>48861.0256251918</v>
          </cell>
          <cell r="AW44">
            <v>56753.205046999</v>
          </cell>
          <cell r="AX44">
            <v>58199.1605496003</v>
          </cell>
          <cell r="AY44">
            <v>63244.925375939</v>
          </cell>
          <cell r="AZ44">
            <v>74463.0159204917</v>
          </cell>
        </row>
        <row r="45">
          <cell r="A45" t="str">
            <v>Chile</v>
          </cell>
          <cell r="B45" t="str">
            <v>CHL</v>
          </cell>
          <cell r="C45" t="str">
            <v>GDP per capita (current US$)</v>
          </cell>
          <cell r="D45" t="str">
            <v>NY.GDP.PCAP.CD</v>
          </cell>
          <cell r="E45">
            <v>505.349325487754</v>
          </cell>
          <cell r="F45">
            <v>555.134402585522</v>
          </cell>
          <cell r="G45">
            <v>638.945359978238</v>
          </cell>
          <cell r="H45">
            <v>655.252248742542</v>
          </cell>
          <cell r="I45">
            <v>678.12810640018</v>
          </cell>
          <cell r="J45">
            <v>670.395685818079</v>
          </cell>
          <cell r="K45">
            <v>772.725716153161</v>
          </cell>
          <cell r="L45">
            <v>753.127957880928</v>
          </cell>
          <cell r="M45">
            <v>756.912000888148</v>
          </cell>
          <cell r="N45">
            <v>870.319838548041</v>
          </cell>
          <cell r="O45">
            <v>932.861569157008</v>
          </cell>
          <cell r="P45">
            <v>1094.68225322923</v>
          </cell>
          <cell r="Q45">
            <v>1173.21838912003</v>
          </cell>
          <cell r="R45">
            <v>1640.02969981711</v>
          </cell>
          <cell r="S45">
            <v>1554.38780304276</v>
          </cell>
          <cell r="T45">
            <v>719.599157534302</v>
          </cell>
          <cell r="U45">
            <v>961.424604043232</v>
          </cell>
          <cell r="V45">
            <v>1278.3281597291</v>
          </cell>
          <cell r="W45">
            <v>1441.94208564388</v>
          </cell>
          <cell r="X45">
            <v>1937.26657210336</v>
          </cell>
          <cell r="Y45">
            <v>2542.76380632828</v>
          </cell>
          <cell r="Z45">
            <v>2979.60787872839</v>
          </cell>
          <cell r="AA45">
            <v>2156.51306610576</v>
          </cell>
          <cell r="AB45">
            <v>1709.44206937403</v>
          </cell>
          <cell r="AC45">
            <v>1624.63196763634</v>
          </cell>
          <cell r="AD45">
            <v>1444.28013827502</v>
          </cell>
          <cell r="AE45">
            <v>1517.86134513797</v>
          </cell>
          <cell r="AF45">
            <v>1760.30639801716</v>
          </cell>
          <cell r="AG45">
            <v>2026.83791425817</v>
          </cell>
          <cell r="AH45">
            <v>2288.55494089948</v>
          </cell>
          <cell r="AI45">
            <v>2494.52679643842</v>
          </cell>
          <cell r="AJ45">
            <v>2803.56271373259</v>
          </cell>
          <cell r="AK45">
            <v>3350.21408876441</v>
          </cell>
          <cell r="AL45">
            <v>3535.17436010228</v>
          </cell>
          <cell r="AM45">
            <v>4024.21522782414</v>
          </cell>
          <cell r="AN45">
            <v>5107.27751262395</v>
          </cell>
          <cell r="AO45">
            <v>5386.46798531778</v>
          </cell>
          <cell r="AP45">
            <v>5797.88880249498</v>
          </cell>
          <cell r="AQ45">
            <v>5474.4792174267</v>
          </cell>
          <cell r="AR45">
            <v>4985.62918798153</v>
          </cell>
          <cell r="AS45">
            <v>5100.25413288222</v>
          </cell>
          <cell r="AT45">
            <v>4609.21396034224</v>
          </cell>
          <cell r="AU45">
            <v>4481.83125502139</v>
          </cell>
          <cell r="AV45">
            <v>4827.08337797237</v>
          </cell>
          <cell r="AW45">
            <v>6186.66271596597</v>
          </cell>
          <cell r="AX45">
            <v>7558.37175410092</v>
          </cell>
          <cell r="AY45">
            <v>9406.58448549129</v>
          </cell>
          <cell r="AZ45">
            <v>10439.428464249</v>
          </cell>
          <cell r="BA45">
            <v>10752.9723000388</v>
          </cell>
          <cell r="BB45">
            <v>10151.058524965</v>
          </cell>
          <cell r="BC45">
            <v>12724.10406267</v>
          </cell>
          <cell r="BD45">
            <v>14577.6326608147</v>
          </cell>
          <cell r="BE45">
            <v>15354.6184041413</v>
          </cell>
          <cell r="BF45">
            <v>15777.7815089667</v>
          </cell>
          <cell r="BG45">
            <v>14606.9967241905</v>
          </cell>
          <cell r="BH45">
            <v>13495.0106099649</v>
          </cell>
          <cell r="BI45">
            <v>13690.9074621215</v>
          </cell>
          <cell r="BJ45">
            <v>14962.5568471791</v>
          </cell>
          <cell r="BK45">
            <v>15772.333484425</v>
          </cell>
          <cell r="BL45">
            <v>14699.4627808048</v>
          </cell>
          <cell r="BM45">
            <v>13220.5707580419</v>
          </cell>
          <cell r="BN45">
            <v>16502.8385709035</v>
          </cell>
        </row>
        <row r="46">
          <cell r="A46" t="str">
            <v>China</v>
          </cell>
          <cell r="B46" t="str">
            <v>CHN</v>
          </cell>
          <cell r="C46" t="str">
            <v>GDP per capita (current US$)</v>
          </cell>
          <cell r="D46" t="str">
            <v>NY.GDP.PCAP.CD</v>
          </cell>
          <cell r="E46">
            <v>89.5205415103584</v>
          </cell>
          <cell r="F46">
            <v>75.8058379259965</v>
          </cell>
          <cell r="G46">
            <v>70.9094116671007</v>
          </cell>
          <cell r="H46">
            <v>74.3136434486145</v>
          </cell>
          <cell r="I46">
            <v>85.4985551596313</v>
          </cell>
          <cell r="J46">
            <v>98.4867777522206</v>
          </cell>
          <cell r="K46">
            <v>104.324566181147</v>
          </cell>
          <cell r="L46">
            <v>96.5895319417819</v>
          </cell>
          <cell r="M46">
            <v>91.4727183066072</v>
          </cell>
          <cell r="N46">
            <v>100.12990326618</v>
          </cell>
          <cell r="O46">
            <v>113.162991554686</v>
          </cell>
          <cell r="P46">
            <v>118.654577785346</v>
          </cell>
          <cell r="Q46">
            <v>131.883561243868</v>
          </cell>
          <cell r="R46">
            <v>157.090374298657</v>
          </cell>
          <cell r="S46">
            <v>160.140093727686</v>
          </cell>
          <cell r="T46">
            <v>178.341819608096</v>
          </cell>
          <cell r="U46">
            <v>165.40554037242</v>
          </cell>
          <cell r="V46">
            <v>185.422832913673</v>
          </cell>
          <cell r="W46">
            <v>156.396388520044</v>
          </cell>
          <cell r="X46">
            <v>183.983152215978</v>
          </cell>
          <cell r="Y46">
            <v>194.804722186836</v>
          </cell>
          <cell r="Z46">
            <v>197.071474499102</v>
          </cell>
          <cell r="AA46">
            <v>203.334919503464</v>
          </cell>
          <cell r="AB46">
            <v>225.431928890812</v>
          </cell>
          <cell r="AC46">
            <v>250.713969046988</v>
          </cell>
          <cell r="AD46">
            <v>294.45884850496</v>
          </cell>
          <cell r="AE46">
            <v>281.928120911563</v>
          </cell>
          <cell r="AF46">
            <v>251.811956961329</v>
          </cell>
          <cell r="AG46">
            <v>283.537695240524</v>
          </cell>
          <cell r="AH46">
            <v>310.8819124049</v>
          </cell>
          <cell r="AI46">
            <v>317.884673040928</v>
          </cell>
          <cell r="AJ46">
            <v>333.142145400184</v>
          </cell>
          <cell r="AK46">
            <v>366.460692306116</v>
          </cell>
          <cell r="AL46">
            <v>377.3898394789</v>
          </cell>
          <cell r="AM46">
            <v>473.492278719989</v>
          </cell>
          <cell r="AN46">
            <v>609.656679205465</v>
          </cell>
          <cell r="AO46">
            <v>709.413755088002</v>
          </cell>
          <cell r="AP46">
            <v>781.744164343014</v>
          </cell>
          <cell r="AQ46">
            <v>828.580479299572</v>
          </cell>
          <cell r="AR46">
            <v>873.287061730612</v>
          </cell>
          <cell r="AS46">
            <v>959.372483635864</v>
          </cell>
          <cell r="AT46">
            <v>1053.10824300262</v>
          </cell>
          <cell r="AU46">
            <v>1148.50829043887</v>
          </cell>
          <cell r="AV46">
            <v>1288.64325183475</v>
          </cell>
          <cell r="AW46">
            <v>1508.66809788453</v>
          </cell>
          <cell r="AX46">
            <v>1753.41782926104</v>
          </cell>
          <cell r="AY46">
            <v>2099.22943460734</v>
          </cell>
          <cell r="AZ46">
            <v>2693.97006340427</v>
          </cell>
          <cell r="BA46">
            <v>3468.30460207977</v>
          </cell>
          <cell r="BB46">
            <v>3832.23643246922</v>
          </cell>
          <cell r="BC46">
            <v>4550.45310775599</v>
          </cell>
          <cell r="BD46">
            <v>5614.35213522114</v>
          </cell>
          <cell r="BE46">
            <v>6300.61511825789</v>
          </cell>
          <cell r="BF46">
            <v>7020.33848453658</v>
          </cell>
          <cell r="BG46">
            <v>7636.11660125502</v>
          </cell>
          <cell r="BH46">
            <v>8016.43143498003</v>
          </cell>
          <cell r="BI46">
            <v>8094.36336675194</v>
          </cell>
          <cell r="BJ46">
            <v>8816.98690451989</v>
          </cell>
          <cell r="BK46">
            <v>9905.34200389253</v>
          </cell>
          <cell r="BL46">
            <v>10143.8381955595</v>
          </cell>
          <cell r="BM46">
            <v>10408.6697561349</v>
          </cell>
          <cell r="BN46">
            <v>12556.3331200058</v>
          </cell>
        </row>
        <row r="47">
          <cell r="A47" t="str">
            <v>Cote d'Ivoire</v>
          </cell>
          <cell r="B47" t="str">
            <v>CIV</v>
          </cell>
          <cell r="C47" t="str">
            <v>GDP per capita (current US$)</v>
          </cell>
          <cell r="D47" t="str">
            <v>NY.GDP.PCAP.CD</v>
          </cell>
          <cell r="E47">
            <v>155.899632793964</v>
          </cell>
          <cell r="F47">
            <v>170.243050474462</v>
          </cell>
          <cell r="G47">
            <v>171.128639637282</v>
          </cell>
          <cell r="H47">
            <v>194.212529845992</v>
          </cell>
          <cell r="I47">
            <v>226.227041791045</v>
          </cell>
          <cell r="J47">
            <v>217.60244145006</v>
          </cell>
          <cell r="K47">
            <v>233.614905479198</v>
          </cell>
          <cell r="L47">
            <v>238.310487673876</v>
          </cell>
          <cell r="M47">
            <v>271.853345495868</v>
          </cell>
          <cell r="N47">
            <v>277.972127908897</v>
          </cell>
          <cell r="O47">
            <v>285.273034325563</v>
          </cell>
          <cell r="P47">
            <v>297.280360552613</v>
          </cell>
          <cell r="Q47">
            <v>331.670010106764</v>
          </cell>
          <cell r="R47">
            <v>429.412933747764</v>
          </cell>
          <cell r="S47">
            <v>501.552678161048</v>
          </cell>
          <cell r="T47">
            <v>607.235001739293</v>
          </cell>
          <cell r="U47">
            <v>694.383247143566</v>
          </cell>
          <cell r="V47">
            <v>891.634602258471</v>
          </cell>
          <cell r="W47">
            <v>1074.86200816112</v>
          </cell>
          <cell r="X47">
            <v>1189.56839662251</v>
          </cell>
          <cell r="Y47">
            <v>1266.62387688845</v>
          </cell>
          <cell r="Z47">
            <v>1004.63437278325</v>
          </cell>
          <cell r="AA47">
            <v>863.333432585532</v>
          </cell>
          <cell r="AB47">
            <v>747.756181947221</v>
          </cell>
          <cell r="AC47">
            <v>717.897667480131</v>
          </cell>
          <cell r="AD47">
            <v>703.519515159779</v>
          </cell>
          <cell r="AE47">
            <v>888.528580547471</v>
          </cell>
          <cell r="AF47">
            <v>942.931007506008</v>
          </cell>
          <cell r="AG47">
            <v>924.327245161761</v>
          </cell>
          <cell r="AH47">
            <v>848.289544332952</v>
          </cell>
          <cell r="AI47">
            <v>905.322019526304</v>
          </cell>
          <cell r="AJ47">
            <v>848.75311593867</v>
          </cell>
          <cell r="AK47">
            <v>870.480701711964</v>
          </cell>
          <cell r="AL47">
            <v>832.28305872577</v>
          </cell>
          <cell r="AM47">
            <v>605.26336693829</v>
          </cell>
          <cell r="AN47">
            <v>774.671375725252</v>
          </cell>
          <cell r="AO47">
            <v>1232.25365555311</v>
          </cell>
          <cell r="AP47">
            <v>1192.77946056787</v>
          </cell>
          <cell r="AQ47">
            <v>1258.52471003353</v>
          </cell>
          <cell r="AR47">
            <v>1177.04079412147</v>
          </cell>
          <cell r="AS47">
            <v>1007.46738950787</v>
          </cell>
          <cell r="AT47">
            <v>997.478784298968</v>
          </cell>
          <cell r="AU47">
            <v>1047.75226537277</v>
          </cell>
          <cell r="AV47">
            <v>1207.51264780389</v>
          </cell>
          <cell r="AW47">
            <v>1308.28781982945</v>
          </cell>
          <cell r="AX47">
            <v>1309.59165283165</v>
          </cell>
          <cell r="AY47">
            <v>1347.98882431501</v>
          </cell>
          <cell r="AZ47">
            <v>1500.1678051495</v>
          </cell>
          <cell r="BA47">
            <v>1738.19210063228</v>
          </cell>
          <cell r="BB47">
            <v>1689.34476162095</v>
          </cell>
          <cell r="BC47">
            <v>1701.47570153451</v>
          </cell>
          <cell r="BD47">
            <v>1744.93889693088</v>
          </cell>
          <cell r="BE47">
            <v>1684.78158626771</v>
          </cell>
          <cell r="BF47">
            <v>1935.94684530882</v>
          </cell>
          <cell r="BG47">
            <v>2156.64588308807</v>
          </cell>
          <cell r="BH47">
            <v>1972.54568305836</v>
          </cell>
          <cell r="BI47">
            <v>2013.38144761651</v>
          </cell>
          <cell r="BJ47">
            <v>2111.02655726645</v>
          </cell>
          <cell r="BK47">
            <v>2314.05095836881</v>
          </cell>
          <cell r="BL47">
            <v>2276.3323939018</v>
          </cell>
          <cell r="BM47">
            <v>2325.72370502247</v>
          </cell>
          <cell r="BN47">
            <v>2578.76041204832</v>
          </cell>
        </row>
        <row r="48">
          <cell r="A48" t="str">
            <v>Cameroon</v>
          </cell>
          <cell r="B48" t="str">
            <v>CMR</v>
          </cell>
          <cell r="C48" t="str">
            <v>GDP per capita (current US$)</v>
          </cell>
          <cell r="D48" t="str">
            <v>NY.GDP.PCAP.CD</v>
          </cell>
          <cell r="E48">
            <v>118.643145152375</v>
          </cell>
          <cell r="F48">
            <v>123.514808121384</v>
          </cell>
          <cell r="G48">
            <v>128.594637171558</v>
          </cell>
          <cell r="H48">
            <v>130.175274222774</v>
          </cell>
          <cell r="I48">
            <v>137.629764066857</v>
          </cell>
          <cell r="J48">
            <v>141.00251500175</v>
          </cell>
          <cell r="K48">
            <v>144.015365257037</v>
          </cell>
          <cell r="L48">
            <v>154.677890714907</v>
          </cell>
          <cell r="M48">
            <v>168.702148776461</v>
          </cell>
          <cell r="N48">
            <v>173.121717613681</v>
          </cell>
          <cell r="O48">
            <v>176.573709220576</v>
          </cell>
          <cell r="P48">
            <v>184.903475790353</v>
          </cell>
          <cell r="Q48">
            <v>218.176053625042</v>
          </cell>
          <cell r="R48">
            <v>269.592295990753</v>
          </cell>
          <cell r="S48">
            <v>297.686036001171</v>
          </cell>
          <cell r="T48">
            <v>383.440546899434</v>
          </cell>
          <cell r="U48">
            <v>378.123621592424</v>
          </cell>
          <cell r="V48">
            <v>430.381399346939</v>
          </cell>
          <cell r="W48">
            <v>574.166389497957</v>
          </cell>
          <cell r="X48">
            <v>707.54428955229</v>
          </cell>
          <cell r="Y48">
            <v>774.185243395911</v>
          </cell>
          <cell r="Z48">
            <v>743.76016035988</v>
          </cell>
          <cell r="AA48">
            <v>721.21630693668</v>
          </cell>
          <cell r="AB48">
            <v>726.505955159392</v>
          </cell>
          <cell r="AC48">
            <v>749.339066162896</v>
          </cell>
          <cell r="AD48">
            <v>848.473279523312</v>
          </cell>
          <cell r="AE48">
            <v>1140.59718218245</v>
          </cell>
          <cell r="AF48">
            <v>1216.06446737421</v>
          </cell>
          <cell r="AG48">
            <v>1104.79375307297</v>
          </cell>
          <cell r="AH48">
            <v>963.832678121054</v>
          </cell>
          <cell r="AI48">
            <v>1045.36436194844</v>
          </cell>
          <cell r="AJ48">
            <v>975.471948892412</v>
          </cell>
          <cell r="AK48">
            <v>965.780738944037</v>
          </cell>
          <cell r="AL48">
            <v>1257.90570919067</v>
          </cell>
          <cell r="AM48">
            <v>672.848687984032</v>
          </cell>
          <cell r="AN48">
            <v>798.881310215978</v>
          </cell>
          <cell r="AO48">
            <v>794.051161595263</v>
          </cell>
          <cell r="AP48">
            <v>752.169823734245</v>
          </cell>
          <cell r="AQ48">
            <v>767.340360312315</v>
          </cell>
          <cell r="AR48">
            <v>765.310331531903</v>
          </cell>
          <cell r="AS48">
            <v>681.102042961201</v>
          </cell>
          <cell r="AT48">
            <v>687.648134393621</v>
          </cell>
          <cell r="AU48">
            <v>759.111851391454</v>
          </cell>
          <cell r="AV48">
            <v>950.564863700067</v>
          </cell>
          <cell r="AW48">
            <v>1090.78533201113</v>
          </cell>
          <cell r="AX48">
            <v>1100.17492617744</v>
          </cell>
          <cell r="AY48">
            <v>1147.4365999036</v>
          </cell>
          <cell r="AZ48">
            <v>1277.51680707357</v>
          </cell>
          <cell r="BA48">
            <v>1439.5478041268</v>
          </cell>
          <cell r="BB48">
            <v>1411.47457192714</v>
          </cell>
          <cell r="BC48">
            <v>1352.30227450638</v>
          </cell>
          <cell r="BD48">
            <v>1465.14578817708</v>
          </cell>
          <cell r="BE48">
            <v>1403.52291521783</v>
          </cell>
          <cell r="BF48">
            <v>1527.75125667954</v>
          </cell>
          <cell r="BG48">
            <v>1604.21403479187</v>
          </cell>
          <cell r="BH48">
            <v>1382.5097900241</v>
          </cell>
          <cell r="BI48">
            <v>1413.2559568153</v>
          </cell>
          <cell r="BJ48">
            <v>1469.44749980724</v>
          </cell>
          <cell r="BK48">
            <v>1585.24053445546</v>
          </cell>
          <cell r="BL48">
            <v>1533.09568807789</v>
          </cell>
          <cell r="BM48">
            <v>1537.13021832773</v>
          </cell>
          <cell r="BN48">
            <v>1661.70210527032</v>
          </cell>
        </row>
        <row r="49">
          <cell r="A49" t="str">
            <v>Congo, Dem. Rep.</v>
          </cell>
          <cell r="B49" t="str">
            <v>COD</v>
          </cell>
          <cell r="C49" t="str">
            <v>GDP per capita (current US$)</v>
          </cell>
          <cell r="D49" t="str">
            <v>NY.GDP.PCAP.CD</v>
          </cell>
          <cell r="E49">
            <v>220.313989852155</v>
          </cell>
          <cell r="F49">
            <v>197.391359160417</v>
          </cell>
          <cell r="G49">
            <v>235.63352441259</v>
          </cell>
          <cell r="H49">
            <v>377.429878539264</v>
          </cell>
          <cell r="I49">
            <v>170.467004976226</v>
          </cell>
          <cell r="J49">
            <v>232.811127800512</v>
          </cell>
          <cell r="K49">
            <v>253.759208730228</v>
          </cell>
          <cell r="L49">
            <v>184.130439160172</v>
          </cell>
          <cell r="M49">
            <v>206.714951094744</v>
          </cell>
          <cell r="N49">
            <v>258.606476692633</v>
          </cell>
          <cell r="O49">
            <v>243.749780942325</v>
          </cell>
          <cell r="P49">
            <v>272.06542945073</v>
          </cell>
          <cell r="Q49">
            <v>292.297125486771</v>
          </cell>
          <cell r="R49">
            <v>362.843564184467</v>
          </cell>
          <cell r="S49">
            <v>430.702157816474</v>
          </cell>
          <cell r="T49">
            <v>446.975540279027</v>
          </cell>
          <cell r="U49">
            <v>409.524225322845</v>
          </cell>
          <cell r="V49">
            <v>509.066770262397</v>
          </cell>
          <cell r="W49">
            <v>615.978907619614</v>
          </cell>
          <cell r="X49">
            <v>587.151584760885</v>
          </cell>
          <cell r="Y49">
            <v>546.112499546726</v>
          </cell>
          <cell r="Z49">
            <v>463.67117198242</v>
          </cell>
          <cell r="AA49">
            <v>492.532491220107</v>
          </cell>
          <cell r="AB49">
            <v>387.507663587395</v>
          </cell>
          <cell r="AC49">
            <v>269.842724251425</v>
          </cell>
          <cell r="AD49">
            <v>240.788098157669</v>
          </cell>
          <cell r="AE49">
            <v>263.831300334625</v>
          </cell>
          <cell r="AF49">
            <v>243.004785689466</v>
          </cell>
          <cell r="AG49">
            <v>273.127819391893</v>
          </cell>
          <cell r="AH49">
            <v>269.592875850028</v>
          </cell>
          <cell r="AI49">
            <v>270.130543378286</v>
          </cell>
          <cell r="AJ49">
            <v>268.292496875798</v>
          </cell>
          <cell r="AK49">
            <v>220.368007258444</v>
          </cell>
          <cell r="AL49">
            <v>275.821616897652</v>
          </cell>
          <cell r="AM49">
            <v>144.595089461707</v>
          </cell>
          <cell r="AN49">
            <v>135.737130369751</v>
          </cell>
          <cell r="AO49">
            <v>134.981936968008</v>
          </cell>
          <cell r="AP49">
            <v>138.974011548854</v>
          </cell>
          <cell r="AQ49">
            <v>138.635690290267</v>
          </cell>
          <cell r="AR49">
            <v>102.597973159678</v>
          </cell>
          <cell r="AS49">
            <v>405.216218582649</v>
          </cell>
          <cell r="AT49">
            <v>153.591044080197</v>
          </cell>
          <cell r="AU49">
            <v>175.009951043154</v>
          </cell>
          <cell r="AV49">
            <v>173.796125167459</v>
          </cell>
          <cell r="AW49">
            <v>194.040002646806</v>
          </cell>
          <cell r="AX49">
            <v>218.386226715772</v>
          </cell>
          <cell r="AY49">
            <v>255.433043197206</v>
          </cell>
          <cell r="AZ49">
            <v>286.330472470967</v>
          </cell>
          <cell r="BA49">
            <v>327.563721821663</v>
          </cell>
          <cell r="BB49">
            <v>298.619691614791</v>
          </cell>
          <cell r="BC49">
            <v>334.02157774666</v>
          </cell>
          <cell r="BD49">
            <v>387.082476958569</v>
          </cell>
          <cell r="BE49">
            <v>424.60037381496</v>
          </cell>
          <cell r="BF49">
            <v>457.963747509632</v>
          </cell>
          <cell r="BG49">
            <v>486.787095119436</v>
          </cell>
          <cell r="BH49">
            <v>497.317039077365</v>
          </cell>
          <cell r="BI49">
            <v>471.318822463486</v>
          </cell>
          <cell r="BJ49">
            <v>467.07423172679</v>
          </cell>
          <cell r="BK49">
            <v>565.829542895849</v>
          </cell>
          <cell r="BL49">
            <v>596.56057010511</v>
          </cell>
          <cell r="BM49">
            <v>543.950392515803</v>
          </cell>
          <cell r="BN49">
            <v>584.106409215842</v>
          </cell>
        </row>
        <row r="50">
          <cell r="A50" t="str">
            <v>Congo, Rep.</v>
          </cell>
          <cell r="B50" t="str">
            <v>COG</v>
          </cell>
          <cell r="C50" t="str">
            <v>GDP per capita (current US$)</v>
          </cell>
          <cell r="D50" t="str">
            <v>NY.GDP.PCAP.CD</v>
          </cell>
          <cell r="E50">
            <v>129.370336447485</v>
          </cell>
          <cell r="F50">
            <v>145.405978762373</v>
          </cell>
          <cell r="G50">
            <v>155.738527194446</v>
          </cell>
          <cell r="H50">
            <v>157.055866084799</v>
          </cell>
          <cell r="I50">
            <v>165.009165867213</v>
          </cell>
          <cell r="J50">
            <v>171.646141568627</v>
          </cell>
          <cell r="K50">
            <v>185.892255165503</v>
          </cell>
          <cell r="L50">
            <v>194.660335629893</v>
          </cell>
          <cell r="M50">
            <v>200.395017879954</v>
          </cell>
          <cell r="N50">
            <v>205.534029400975</v>
          </cell>
          <cell r="O50">
            <v>207.22130016305</v>
          </cell>
          <cell r="P50">
            <v>235.83728081052</v>
          </cell>
          <cell r="Q50">
            <v>291.977492444369</v>
          </cell>
          <cell r="R50">
            <v>374.127702881752</v>
          </cell>
          <cell r="S50">
            <v>392.321084246055</v>
          </cell>
          <cell r="T50">
            <v>499.201955814906</v>
          </cell>
          <cell r="U50">
            <v>476.850478840278</v>
          </cell>
          <cell r="V50">
            <v>469.687930428311</v>
          </cell>
          <cell r="W50">
            <v>523.912329082748</v>
          </cell>
          <cell r="X50">
            <v>694.176826764491</v>
          </cell>
          <cell r="Y50">
            <v>959.427497534525</v>
          </cell>
          <cell r="Z50">
            <v>1088.97669922352</v>
          </cell>
          <cell r="AA50">
            <v>1146.30564846523</v>
          </cell>
          <cell r="AB50">
            <v>1080.81628815479</v>
          </cell>
          <cell r="AC50">
            <v>1098.44164099002</v>
          </cell>
          <cell r="AD50">
            <v>1051.87369246426</v>
          </cell>
          <cell r="AE50">
            <v>875.451670233064</v>
          </cell>
          <cell r="AF50">
            <v>1058.22942150821</v>
          </cell>
          <cell r="AG50">
            <v>991.518705375634</v>
          </cell>
          <cell r="AH50">
            <v>1042.05200679266</v>
          </cell>
          <cell r="AI50">
            <v>1187.54977238998</v>
          </cell>
          <cell r="AJ50">
            <v>1124.89782804608</v>
          </cell>
          <cell r="AK50">
            <v>1178.0271073447</v>
          </cell>
          <cell r="AL50">
            <v>1048.61306717645</v>
          </cell>
          <cell r="AM50">
            <v>672.163200068859</v>
          </cell>
          <cell r="AN50">
            <v>781.524971144839</v>
          </cell>
          <cell r="AO50">
            <v>912.012297192828</v>
          </cell>
          <cell r="AP50">
            <v>810.076682798508</v>
          </cell>
          <cell r="AQ50">
            <v>660.47150582818</v>
          </cell>
          <cell r="AR50">
            <v>774.996102944498</v>
          </cell>
          <cell r="AS50">
            <v>1032.137575841</v>
          </cell>
          <cell r="AT50">
            <v>869.100509658205</v>
          </cell>
          <cell r="AU50">
            <v>916.588002746542</v>
          </cell>
          <cell r="AV50">
            <v>1028.41517522533</v>
          </cell>
          <cell r="AW50">
            <v>1326.59660693454</v>
          </cell>
          <cell r="AX50">
            <v>1835.60990812416</v>
          </cell>
          <cell r="AY50">
            <v>2155.40635716309</v>
          </cell>
          <cell r="AZ50">
            <v>2265.84745323119</v>
          </cell>
          <cell r="BA50">
            <v>2904.12449601328</v>
          </cell>
          <cell r="BB50">
            <v>2345.56373527156</v>
          </cell>
          <cell r="BC50">
            <v>3076.55644910171</v>
          </cell>
          <cell r="BD50">
            <v>3562.21761464661</v>
          </cell>
          <cell r="BE50">
            <v>3922.86884155231</v>
          </cell>
          <cell r="BF50">
            <v>3884.85068638902</v>
          </cell>
          <cell r="BG50">
            <v>3781.51573466687</v>
          </cell>
          <cell r="BH50">
            <v>2448.52377758887</v>
          </cell>
          <cell r="BI50">
            <v>2051.66617623027</v>
          </cell>
          <cell r="BJ50">
            <v>2170.90056268043</v>
          </cell>
          <cell r="BK50">
            <v>2606.61552601515</v>
          </cell>
          <cell r="BL50">
            <v>2369.72944099031</v>
          </cell>
          <cell r="BM50">
            <v>1899.77823742106</v>
          </cell>
          <cell r="BN50">
            <v>2213.88086288172</v>
          </cell>
        </row>
        <row r="51">
          <cell r="A51" t="str">
            <v>Colombia</v>
          </cell>
          <cell r="B51" t="str">
            <v>COL</v>
          </cell>
          <cell r="C51" t="str">
            <v>GDP per capita (current US$)</v>
          </cell>
          <cell r="D51" t="str">
            <v>NY.GDP.PCAP.CD</v>
          </cell>
          <cell r="E51">
            <v>251.041522886697</v>
          </cell>
          <cell r="F51">
            <v>274.052264169385</v>
          </cell>
          <cell r="G51">
            <v>289.917945751026</v>
          </cell>
          <cell r="H51">
            <v>274.314957549389</v>
          </cell>
          <cell r="I51">
            <v>328.655032086694</v>
          </cell>
          <cell r="J51">
            <v>307.646860038546</v>
          </cell>
          <cell r="K51">
            <v>281.566048500385</v>
          </cell>
          <cell r="L51">
            <v>293.644264112561</v>
          </cell>
          <cell r="M51">
            <v>292.257496192437</v>
          </cell>
          <cell r="N51">
            <v>307.995210195731</v>
          </cell>
          <cell r="O51">
            <v>335.118203567684</v>
          </cell>
          <cell r="P51">
            <v>355.407517381591</v>
          </cell>
          <cell r="Q51">
            <v>385.112520847993</v>
          </cell>
          <cell r="R51">
            <v>448.033817191843</v>
          </cell>
          <cell r="S51">
            <v>525.525729824423</v>
          </cell>
          <cell r="T51">
            <v>544.290906620908</v>
          </cell>
          <cell r="U51">
            <v>623.428969063515</v>
          </cell>
          <cell r="V51">
            <v>773.74581550652</v>
          </cell>
          <cell r="W51">
            <v>904.010693463528</v>
          </cell>
          <cell r="X51">
            <v>1061.84834483588</v>
          </cell>
          <cell r="Y51">
            <v>1241.63958703115</v>
          </cell>
          <cell r="Z51">
            <v>1323.37657317699</v>
          </cell>
          <cell r="AA51">
            <v>1386.67296904813</v>
          </cell>
          <cell r="AB51">
            <v>1348.80462319265</v>
          </cell>
          <cell r="AC51">
            <v>1304.17717695327</v>
          </cell>
          <cell r="AD51">
            <v>1165.04241373426</v>
          </cell>
          <cell r="AE51">
            <v>1142.93936333953</v>
          </cell>
          <cell r="AF51">
            <v>1165.98239687223</v>
          </cell>
          <cell r="AG51">
            <v>1232.22615383192</v>
          </cell>
          <cell r="AH51">
            <v>1218.2110099369</v>
          </cell>
          <cell r="AI51">
            <v>1445.32863023383</v>
          </cell>
          <cell r="AJ51">
            <v>1456.69435734689</v>
          </cell>
          <cell r="AK51">
            <v>1697.11293600516</v>
          </cell>
          <cell r="AL51">
            <v>1893.54221193734</v>
          </cell>
          <cell r="AM51">
            <v>2284.83881295591</v>
          </cell>
          <cell r="AN51">
            <v>2539.91287721915</v>
          </cell>
          <cell r="AO51">
            <v>2620.53876171399</v>
          </cell>
          <cell r="AP51">
            <v>2827.37952669446</v>
          </cell>
          <cell r="AQ51">
            <v>2566.02419382074</v>
          </cell>
          <cell r="AR51">
            <v>2209.93165047196</v>
          </cell>
          <cell r="AS51">
            <v>2520.48108876016</v>
          </cell>
          <cell r="AT51">
            <v>2439.68245582205</v>
          </cell>
          <cell r="AU51">
            <v>2396.62712731836</v>
          </cell>
          <cell r="AV51">
            <v>2281.40176243006</v>
          </cell>
          <cell r="AW51">
            <v>2782.62318502156</v>
          </cell>
          <cell r="AX51">
            <v>3414.46515834714</v>
          </cell>
          <cell r="AY51">
            <v>3741.09283661273</v>
          </cell>
          <cell r="AZ51">
            <v>4714.07305530503</v>
          </cell>
          <cell r="BA51">
            <v>5472.53652992425</v>
          </cell>
          <cell r="BB51">
            <v>5193.24145795078</v>
          </cell>
          <cell r="BC51">
            <v>6336.70947398466</v>
          </cell>
          <cell r="BD51">
            <v>7335.16693447605</v>
          </cell>
          <cell r="BE51">
            <v>8050.2553716705</v>
          </cell>
          <cell r="BF51">
            <v>8218.34784431476</v>
          </cell>
          <cell r="BG51">
            <v>8114.3439208516</v>
          </cell>
          <cell r="BH51">
            <v>6175.87602970258</v>
          </cell>
          <cell r="BI51">
            <v>5870.77795724163</v>
          </cell>
          <cell r="BJ51">
            <v>6376.70671552601</v>
          </cell>
          <cell r="BK51">
            <v>6729.58333198168</v>
          </cell>
          <cell r="BL51">
            <v>6418.61578254492</v>
          </cell>
          <cell r="BM51">
            <v>5312.19855554985</v>
          </cell>
          <cell r="BN51">
            <v>6131.22592153117</v>
          </cell>
        </row>
        <row r="52">
          <cell r="A52" t="str">
            <v>Comoros</v>
          </cell>
          <cell r="B52" t="str">
            <v>COM</v>
          </cell>
          <cell r="C52" t="str">
            <v>GDP per capita (current US$)</v>
          </cell>
          <cell r="D52" t="str">
            <v>NY.GDP.PCAP.CD</v>
          </cell>
        </row>
        <row r="52">
          <cell r="Y52">
            <v>689.398489527849</v>
          </cell>
          <cell r="Z52">
            <v>618.197286889577</v>
          </cell>
          <cell r="AA52">
            <v>562.815025336712</v>
          </cell>
          <cell r="AB52">
            <v>570.154121466297</v>
          </cell>
          <cell r="AC52">
            <v>534.649114927889</v>
          </cell>
          <cell r="AD52">
            <v>553.632402654304</v>
          </cell>
          <cell r="AE52">
            <v>763.325350469944</v>
          </cell>
          <cell r="AF52">
            <v>896.133171423026</v>
          </cell>
          <cell r="AG52">
            <v>918.899760523329</v>
          </cell>
          <cell r="AH52">
            <v>854.46520111768</v>
          </cell>
          <cell r="AI52">
            <v>1043.79065919525</v>
          </cell>
          <cell r="AJ52">
            <v>1000.55629059406</v>
          </cell>
          <cell r="AK52">
            <v>1047.96514391928</v>
          </cell>
          <cell r="AL52">
            <v>1008.03846925938</v>
          </cell>
          <cell r="AM52">
            <v>690.46725005002</v>
          </cell>
          <cell r="AN52">
            <v>838.171684031953</v>
          </cell>
          <cell r="AO52">
            <v>810.54755207638</v>
          </cell>
          <cell r="AP52">
            <v>726.052314853652</v>
          </cell>
          <cell r="AQ52">
            <v>718.121269356184</v>
          </cell>
          <cell r="AR52">
            <v>723.178255479899</v>
          </cell>
          <cell r="AS52">
            <v>647.425811810504</v>
          </cell>
          <cell r="AT52">
            <v>680.905572824133</v>
          </cell>
          <cell r="AU52">
            <v>747.9888625038</v>
          </cell>
          <cell r="AV52">
            <v>937.710896345202</v>
          </cell>
          <cell r="AW52">
            <v>1061.07554752819</v>
          </cell>
          <cell r="AX52">
            <v>1069.02942631854</v>
          </cell>
          <cell r="AY52">
            <v>1114.94528131922</v>
          </cell>
          <cell r="AZ52">
            <v>1240.09252846752</v>
          </cell>
          <cell r="BA52">
            <v>1393.21603163764</v>
          </cell>
          <cell r="BB52">
            <v>1344.73040600031</v>
          </cell>
          <cell r="BC52">
            <v>1316.49121286421</v>
          </cell>
          <cell r="BD52">
            <v>1447.94514377496</v>
          </cell>
          <cell r="BE52">
            <v>1403.36025196698</v>
          </cell>
          <cell r="BF52">
            <v>1505.33729247147</v>
          </cell>
          <cell r="BG52">
            <v>1513.8303792438</v>
          </cell>
          <cell r="BH52">
            <v>1242.58560784999</v>
          </cell>
          <cell r="BI52">
            <v>1273.05095200255</v>
          </cell>
          <cell r="BJ52">
            <v>1323.81484301294</v>
          </cell>
          <cell r="BK52">
            <v>1428.29046324322</v>
          </cell>
          <cell r="BL52">
            <v>1404.43318720472</v>
          </cell>
          <cell r="BM52">
            <v>1407.40927043446</v>
          </cell>
          <cell r="BN52">
            <v>1494.68769339899</v>
          </cell>
        </row>
        <row r="53">
          <cell r="A53" t="str">
            <v>Cabo Verde</v>
          </cell>
          <cell r="B53" t="str">
            <v>CPV</v>
          </cell>
          <cell r="C53" t="str">
            <v>GDP per capita (current US$)</v>
          </cell>
          <cell r="D53" t="str">
            <v>NY.GDP.PCAP.CD</v>
          </cell>
        </row>
        <row r="53">
          <cell r="Y53">
            <v>501.13749449253</v>
          </cell>
          <cell r="Z53">
            <v>483.126925500872</v>
          </cell>
          <cell r="AA53">
            <v>477.939256518055</v>
          </cell>
          <cell r="AB53">
            <v>461.239997091499</v>
          </cell>
          <cell r="AC53">
            <v>431.237554822691</v>
          </cell>
          <cell r="AD53">
            <v>441.90662888927</v>
          </cell>
          <cell r="AE53">
            <v>602.158496333097</v>
          </cell>
          <cell r="AF53">
            <v>732.5632731235</v>
          </cell>
          <cell r="AG53">
            <v>811.398338220042</v>
          </cell>
          <cell r="AH53">
            <v>807.562392379273</v>
          </cell>
          <cell r="AI53">
            <v>908.08812841442</v>
          </cell>
          <cell r="AJ53">
            <v>923.744280787787</v>
          </cell>
          <cell r="AK53">
            <v>1003.92954109172</v>
          </cell>
          <cell r="AL53">
            <v>1339.72957676692</v>
          </cell>
          <cell r="AM53">
            <v>1080.15656461598</v>
          </cell>
          <cell r="AN53">
            <v>1261.10309803336</v>
          </cell>
          <cell r="AO53">
            <v>1269.12057723296</v>
          </cell>
          <cell r="AP53">
            <v>1213.6328637989</v>
          </cell>
          <cell r="AQ53">
            <v>1265.1978495826</v>
          </cell>
          <cell r="AR53">
            <v>1408.98620321479</v>
          </cell>
          <cell r="AS53">
            <v>1259.35306724402</v>
          </cell>
          <cell r="AT53">
            <v>1292.22651152195</v>
          </cell>
          <cell r="AU53">
            <v>1401.89107297649</v>
          </cell>
          <cell r="AV53">
            <v>1809.11002984768</v>
          </cell>
          <cell r="AW53">
            <v>2024.26638129338</v>
          </cell>
          <cell r="AX53">
            <v>2099.14841708582</v>
          </cell>
          <cell r="AY53">
            <v>2361.38010115423</v>
          </cell>
          <cell r="AZ53">
            <v>3186.77993467023</v>
          </cell>
          <cell r="BA53">
            <v>3721.21999284574</v>
          </cell>
          <cell r="BB53">
            <v>3517.43015558829</v>
          </cell>
          <cell r="BC53">
            <v>3378.3234334576</v>
          </cell>
          <cell r="BD53">
            <v>3740.37410269948</v>
          </cell>
          <cell r="BE53">
            <v>3447.48310007387</v>
          </cell>
          <cell r="BF53">
            <v>3616.03556968932</v>
          </cell>
          <cell r="BG53">
            <v>3588.62558418407</v>
          </cell>
          <cell r="BH53">
            <v>3043.03138156811</v>
          </cell>
          <cell r="BI53">
            <v>3131.01759817572</v>
          </cell>
          <cell r="BJ53">
            <v>3292.63350335797</v>
          </cell>
          <cell r="BK53">
            <v>3616.46066604314</v>
          </cell>
          <cell r="BL53">
            <v>3603.77524058462</v>
          </cell>
          <cell r="BM53">
            <v>3064.27238842819</v>
          </cell>
          <cell r="BN53">
            <v>3445.75653621</v>
          </cell>
        </row>
        <row r="54">
          <cell r="A54" t="str">
            <v>Costa Rica</v>
          </cell>
          <cell r="B54" t="str">
            <v>CRI</v>
          </cell>
          <cell r="C54" t="str">
            <v>GDP per capita (current US$)</v>
          </cell>
          <cell r="D54" t="str">
            <v>NY.GDP.PCAP.CD</v>
          </cell>
          <cell r="E54">
            <v>381.363681787435</v>
          </cell>
          <cell r="F54">
            <v>355.002748805393</v>
          </cell>
          <cell r="G54">
            <v>334.309248673039</v>
          </cell>
          <cell r="H54">
            <v>344.354656780256</v>
          </cell>
          <cell r="I54">
            <v>352.336884923327</v>
          </cell>
          <cell r="J54">
            <v>372.280578054054</v>
          </cell>
          <cell r="K54">
            <v>393.480684289771</v>
          </cell>
          <cell r="L54">
            <v>412.235106379122</v>
          </cell>
          <cell r="M54">
            <v>442.779608706134</v>
          </cell>
          <cell r="N54">
            <v>474.795303927538</v>
          </cell>
          <cell r="O54">
            <v>533.091564923652</v>
          </cell>
          <cell r="P54">
            <v>568.096446811171</v>
          </cell>
          <cell r="Q54">
            <v>636.905052312237</v>
          </cell>
          <cell r="R54">
            <v>767.327128750393</v>
          </cell>
          <cell r="S54">
            <v>816.036862476808</v>
          </cell>
          <cell r="T54">
            <v>936.336822793007</v>
          </cell>
          <cell r="U54">
            <v>1122.80763217263</v>
          </cell>
          <cell r="V54">
            <v>1393.00051633396</v>
          </cell>
          <cell r="W54">
            <v>1555.54041110176</v>
          </cell>
          <cell r="X54">
            <v>1734.61797031565</v>
          </cell>
          <cell r="Y54">
            <v>2021.54877949117</v>
          </cell>
          <cell r="Z54">
            <v>1068.50242458534</v>
          </cell>
          <cell r="AA54">
            <v>1032.99700439486</v>
          </cell>
          <cell r="AB54">
            <v>1213.55645987789</v>
          </cell>
          <cell r="AC54">
            <v>1373.93926134921</v>
          </cell>
          <cell r="AD54">
            <v>1432.0812477993</v>
          </cell>
          <cell r="AE54">
            <v>1572.45502472836</v>
          </cell>
          <cell r="AF54">
            <v>1571.29230961833</v>
          </cell>
          <cell r="AG54">
            <v>1558.50586855878</v>
          </cell>
          <cell r="AH54">
            <v>1727.87096064885</v>
          </cell>
          <cell r="AI54">
            <v>1831.00015091186</v>
          </cell>
          <cell r="AJ54">
            <v>2247.37337928498</v>
          </cell>
          <cell r="AK54">
            <v>2605.80522505354</v>
          </cell>
          <cell r="AL54">
            <v>2841.64277982464</v>
          </cell>
          <cell r="AM54">
            <v>3031.88877067918</v>
          </cell>
          <cell r="AN54">
            <v>3265.69338125126</v>
          </cell>
          <cell r="AO54">
            <v>3215.10568669955</v>
          </cell>
          <cell r="AP54">
            <v>3391.97773517948</v>
          </cell>
          <cell r="AQ54">
            <v>3597.43450895608</v>
          </cell>
          <cell r="AR54">
            <v>3668.80206791986</v>
          </cell>
          <cell r="AS54">
            <v>3789.05388636246</v>
          </cell>
          <cell r="AT54">
            <v>3960.30770307437</v>
          </cell>
          <cell r="AU54">
            <v>4042.70568601112</v>
          </cell>
          <cell r="AV54">
            <v>4147.82436893773</v>
          </cell>
          <cell r="AW54">
            <v>4404.71188429689</v>
          </cell>
          <cell r="AX54">
            <v>4676.37936564326</v>
          </cell>
          <cell r="AY54">
            <v>5227.46595193036</v>
          </cell>
          <cell r="AZ54">
            <v>6103.74191702863</v>
          </cell>
          <cell r="BA54">
            <v>6901.38830612557</v>
          </cell>
          <cell r="BB54">
            <v>6801.0367345982</v>
          </cell>
          <cell r="BC54">
            <v>8227.12749376825</v>
          </cell>
          <cell r="BD54">
            <v>9229.83451670274</v>
          </cell>
          <cell r="BE54">
            <v>10075.0046155772</v>
          </cell>
          <cell r="BF54">
            <v>10744.0910189401</v>
          </cell>
          <cell r="BG54">
            <v>10847.1696673041</v>
          </cell>
          <cell r="BH54">
            <v>11642.7780517123</v>
          </cell>
          <cell r="BI54">
            <v>12011.2227544174</v>
          </cell>
          <cell r="BJ54">
            <v>12225.5744931385</v>
          </cell>
          <cell r="BK54">
            <v>12485.4238961667</v>
          </cell>
          <cell r="BL54">
            <v>12762.1380073688</v>
          </cell>
          <cell r="BM54">
            <v>12201.9260332666</v>
          </cell>
          <cell r="BN54">
            <v>12508.6156275756</v>
          </cell>
        </row>
        <row r="55">
          <cell r="A55" t="str">
            <v>Caribbean small states</v>
          </cell>
          <cell r="B55" t="str">
            <v>CSS</v>
          </cell>
          <cell r="C55" t="str">
            <v>GDP per capita (current US$)</v>
          </cell>
          <cell r="D55" t="str">
            <v>NY.GDP.PCAP.CD</v>
          </cell>
          <cell r="E55">
            <v>448.256417447292</v>
          </cell>
          <cell r="F55">
            <v>476.90148388864</v>
          </cell>
          <cell r="G55">
            <v>494.736371870243</v>
          </cell>
          <cell r="H55">
            <v>516.739524018403</v>
          </cell>
          <cell r="I55">
            <v>547.950527291095</v>
          </cell>
          <cell r="J55">
            <v>580.944135963777</v>
          </cell>
          <cell r="K55">
            <v>621.434727092225</v>
          </cell>
          <cell r="L55">
            <v>658.350898363333</v>
          </cell>
          <cell r="M55">
            <v>645.928307266477</v>
          </cell>
          <cell r="N55">
            <v>695.038981741946</v>
          </cell>
          <cell r="O55">
            <v>755.144559357859</v>
          </cell>
          <cell r="P55">
            <v>811.131747023701</v>
          </cell>
          <cell r="Q55">
            <v>925.527534480237</v>
          </cell>
          <cell r="R55">
            <v>1000.86236268907</v>
          </cell>
          <cell r="S55">
            <v>1285.49330305806</v>
          </cell>
          <cell r="T55">
            <v>1485.16132917954</v>
          </cell>
          <cell r="U55">
            <v>1511.87493810205</v>
          </cell>
          <cell r="V55">
            <v>1736.7491543316</v>
          </cell>
          <cell r="W55">
            <v>1759.82502005686</v>
          </cell>
          <cell r="X55">
            <v>1999.18848673151</v>
          </cell>
          <cell r="Y55">
            <v>2461.65588353754</v>
          </cell>
          <cell r="Z55">
            <v>2683.65522411133</v>
          </cell>
          <cell r="AA55">
            <v>2940.21279062529</v>
          </cell>
          <cell r="AB55">
            <v>2942.71916948443</v>
          </cell>
          <cell r="AC55">
            <v>2778.89334709222</v>
          </cell>
          <cell r="AD55">
            <v>2722.82827481252</v>
          </cell>
          <cell r="AE55">
            <v>2466.29909898137</v>
          </cell>
          <cell r="AF55">
            <v>2633.11644457604</v>
          </cell>
          <cell r="AG55">
            <v>2775.62222203237</v>
          </cell>
          <cell r="AH55">
            <v>2827.68862333088</v>
          </cell>
          <cell r="AI55">
            <v>2997.31956302422</v>
          </cell>
          <cell r="AJ55">
            <v>2951.05963766123</v>
          </cell>
          <cell r="AK55">
            <v>2875.18972113563</v>
          </cell>
          <cell r="AL55">
            <v>3084.66083108861</v>
          </cell>
          <cell r="AM55">
            <v>3214.05181011518</v>
          </cell>
          <cell r="AN55">
            <v>3514.10074337766</v>
          </cell>
          <cell r="AO55">
            <v>3803.62328780494</v>
          </cell>
          <cell r="AP55">
            <v>4421.50707412031</v>
          </cell>
          <cell r="AQ55">
            <v>4690.20395000793</v>
          </cell>
          <cell r="AR55">
            <v>4938.5238795596</v>
          </cell>
          <cell r="AS55">
            <v>5258.30631040722</v>
          </cell>
          <cell r="AT55">
            <v>5379.45947523716</v>
          </cell>
          <cell r="AU55">
            <v>5605.43480993841</v>
          </cell>
          <cell r="AV55">
            <v>5951.05540903911</v>
          </cell>
          <cell r="AW55">
            <v>6464.67112791703</v>
          </cell>
          <cell r="AX55">
            <v>7260.7958994544</v>
          </cell>
          <cell r="AY55">
            <v>8206.16234157104</v>
          </cell>
          <cell r="AZ55">
            <v>9060.80402067854</v>
          </cell>
          <cell r="BA55">
            <v>10234.8099555091</v>
          </cell>
          <cell r="BB55">
            <v>8588.7150627434</v>
          </cell>
          <cell r="BC55">
            <v>9263.02959117107</v>
          </cell>
          <cell r="BD55">
            <v>9929.77086184186</v>
          </cell>
          <cell r="BE55">
            <v>10200.0202818354</v>
          </cell>
          <cell r="BF55">
            <v>10321.2403217316</v>
          </cell>
          <cell r="BG55">
            <v>10402.3136658726</v>
          </cell>
          <cell r="BH55">
            <v>10181.8061569933</v>
          </cell>
          <cell r="BI55">
            <v>9557.66776624239</v>
          </cell>
          <cell r="BJ55">
            <v>9915.74468409936</v>
          </cell>
          <cell r="BK55">
            <v>10250.2917323397</v>
          </cell>
          <cell r="BL55">
            <v>10406.6707101531</v>
          </cell>
          <cell r="BM55">
            <v>8857.87092186091</v>
          </cell>
          <cell r="BN55">
            <v>9352.28202838224</v>
          </cell>
        </row>
        <row r="56">
          <cell r="A56" t="str">
            <v>Cuba</v>
          </cell>
          <cell r="B56" t="str">
            <v>CUB</v>
          </cell>
          <cell r="C56" t="str">
            <v>GDP per capita (current US$)</v>
          </cell>
          <cell r="D56" t="str">
            <v>NY.GDP.PCAP.CD</v>
          </cell>
        </row>
        <row r="56">
          <cell r="O56">
            <v>653.426953234621</v>
          </cell>
          <cell r="P56">
            <v>779.723789358404</v>
          </cell>
          <cell r="Q56">
            <v>901.367104436012</v>
          </cell>
          <cell r="R56">
            <v>1088.12697270212</v>
          </cell>
          <cell r="S56">
            <v>1223.69134937025</v>
          </cell>
          <cell r="T56">
            <v>1379.08184086498</v>
          </cell>
          <cell r="U56">
            <v>1443.30243335831</v>
          </cell>
          <cell r="V56">
            <v>1472.72958190941</v>
          </cell>
          <cell r="W56">
            <v>1835.11153638088</v>
          </cell>
          <cell r="X56">
            <v>2000.28018891835</v>
          </cell>
          <cell r="Y56">
            <v>2021.72463528813</v>
          </cell>
          <cell r="Z56">
            <v>2035.60723078833</v>
          </cell>
          <cell r="AA56">
            <v>2107.93242902529</v>
          </cell>
          <cell r="AB56">
            <v>2224.65348584484</v>
          </cell>
          <cell r="AC56">
            <v>2396.35366186717</v>
          </cell>
          <cell r="AD56">
            <v>2269.82521869396</v>
          </cell>
          <cell r="AE56">
            <v>2378.91072256146</v>
          </cell>
          <cell r="AF56">
            <v>2451.13299934837</v>
          </cell>
          <cell r="AG56">
            <v>2640.91842220202</v>
          </cell>
          <cell r="AH56">
            <v>2572.69169504224</v>
          </cell>
          <cell r="AI56">
            <v>2703.16829418751</v>
          </cell>
          <cell r="AJ56">
            <v>2278.21038708065</v>
          </cell>
          <cell r="AK56">
            <v>2057.10359549696</v>
          </cell>
          <cell r="AL56">
            <v>2073.09371207959</v>
          </cell>
          <cell r="AM56">
            <v>2624.75703485548</v>
          </cell>
          <cell r="AN56">
            <v>2794.73880836447</v>
          </cell>
          <cell r="AO56">
            <v>2286.92905432119</v>
          </cell>
          <cell r="AP56">
            <v>2308.14661506698</v>
          </cell>
          <cell r="AQ56">
            <v>2331.4626913698</v>
          </cell>
          <cell r="AR56">
            <v>2558.90410118548</v>
          </cell>
          <cell r="AS56">
            <v>2747.10030348478</v>
          </cell>
          <cell r="AT56">
            <v>2837.73573008299</v>
          </cell>
          <cell r="AU56">
            <v>2999.24176296717</v>
          </cell>
          <cell r="AV56">
            <v>3197.13318464341</v>
          </cell>
          <cell r="AW56">
            <v>3395.71084290657</v>
          </cell>
          <cell r="AX56">
            <v>3786.66345042341</v>
          </cell>
          <cell r="AY56">
            <v>4336.63802470136</v>
          </cell>
          <cell r="AZ56">
            <v>4822.88739601325</v>
          </cell>
          <cell r="BA56">
            <v>5010.4347148258</v>
          </cell>
          <cell r="BB56">
            <v>5120.06423622034</v>
          </cell>
          <cell r="BC56">
            <v>5305.88357790134</v>
          </cell>
          <cell r="BD56">
            <v>6139.71878325885</v>
          </cell>
          <cell r="BE56">
            <v>6497.31476421306</v>
          </cell>
          <cell r="BF56">
            <v>6837.71167985881</v>
          </cell>
          <cell r="BG56">
            <v>7133.33767875907</v>
          </cell>
          <cell r="BH56">
            <v>7694.01463710941</v>
          </cell>
          <cell r="BI56">
            <v>8060.79659761513</v>
          </cell>
          <cell r="BJ56">
            <v>8541.21368643707</v>
          </cell>
          <cell r="BK56">
            <v>8824.19400843842</v>
          </cell>
          <cell r="BL56">
            <v>9125.8786794952</v>
          </cell>
          <cell r="BM56">
            <v>9477.85287326771</v>
          </cell>
        </row>
        <row r="57">
          <cell r="A57" t="str">
            <v>Curacao</v>
          </cell>
          <cell r="B57" t="str">
            <v>CUW</v>
          </cell>
          <cell r="C57" t="str">
            <v>GDP per capita (current US$)</v>
          </cell>
          <cell r="D57" t="str">
            <v>NY.GDP.PCAP.CD</v>
          </cell>
        </row>
        <row r="57">
          <cell r="BD57">
            <v>19446.4565747102</v>
          </cell>
          <cell r="BE57">
            <v>19886.6783682132</v>
          </cell>
          <cell r="BF57">
            <v>19762.739621629</v>
          </cell>
          <cell r="BG57">
            <v>19552.660553207</v>
          </cell>
          <cell r="BH57">
            <v>19260.269845345</v>
          </cell>
          <cell r="BI57">
            <v>18881.8306152417</v>
          </cell>
          <cell r="BJ57">
            <v>18788.8072839326</v>
          </cell>
          <cell r="BK57">
            <v>18956.0979142963</v>
          </cell>
          <cell r="BL57">
            <v>19024.1772302171</v>
          </cell>
          <cell r="BM57">
            <v>16109.8616665506</v>
          </cell>
        </row>
        <row r="58">
          <cell r="A58" t="str">
            <v>Cayman Islands</v>
          </cell>
          <cell r="B58" t="str">
            <v>CYM</v>
          </cell>
          <cell r="C58" t="str">
            <v>GDP per capita (current US$)</v>
          </cell>
          <cell r="D58" t="str">
            <v>NY.GDP.PCAP.CD</v>
          </cell>
        </row>
        <row r="58">
          <cell r="AY58">
            <v>82801.5434668214</v>
          </cell>
          <cell r="AZ58">
            <v>85433.0302798866</v>
          </cell>
          <cell r="BA58">
            <v>85188.3360285903</v>
          </cell>
          <cell r="BB58">
            <v>77400.4223698874</v>
          </cell>
          <cell r="BC58">
            <v>73351.75776478</v>
          </cell>
          <cell r="BD58">
            <v>72329.6622984</v>
          </cell>
          <cell r="BE58">
            <v>72777.1478369284</v>
          </cell>
          <cell r="BF58">
            <v>73514.6696504991</v>
          </cell>
          <cell r="BG58">
            <v>74990.4327442868</v>
          </cell>
          <cell r="BH58">
            <v>76284.1942951101</v>
          </cell>
          <cell r="BI58">
            <v>78471.6281355257</v>
          </cell>
          <cell r="BJ58">
            <v>81513.1628341398</v>
          </cell>
          <cell r="BK58">
            <v>86180.5396948445</v>
          </cell>
          <cell r="BL58">
            <v>91513.042673381</v>
          </cell>
          <cell r="BM58">
            <v>85346.7619526658</v>
          </cell>
        </row>
        <row r="59">
          <cell r="A59" t="str">
            <v>Cyprus</v>
          </cell>
          <cell r="B59" t="str">
            <v>CYP</v>
          </cell>
          <cell r="C59" t="str">
            <v>GDP per capita (current US$)</v>
          </cell>
          <cell r="D59" t="str">
            <v>NY.GDP.PCAP.CD</v>
          </cell>
        </row>
        <row r="59">
          <cell r="T59">
            <v>976.334228515625</v>
          </cell>
          <cell r="U59">
            <v>1157.41162109375</v>
          </cell>
          <cell r="V59">
            <v>1476.271484375</v>
          </cell>
          <cell r="W59">
            <v>1929.40356445313</v>
          </cell>
          <cell r="X59">
            <v>2559.259765625</v>
          </cell>
          <cell r="Y59">
            <v>4232.02294921875</v>
          </cell>
          <cell r="Z59">
            <v>4033.24047851563</v>
          </cell>
          <cell r="AA59">
            <v>4122.78466796875</v>
          </cell>
          <cell r="AB59">
            <v>4091.04858398438</v>
          </cell>
          <cell r="AC59">
            <v>4258.74365234375</v>
          </cell>
          <cell r="AD59">
            <v>4488.287109375</v>
          </cell>
          <cell r="AE59">
            <v>5642.63134765625</v>
          </cell>
          <cell r="AF59">
            <v>6690.578125</v>
          </cell>
          <cell r="AG59">
            <v>7645.6298828125</v>
          </cell>
          <cell r="AH59">
            <v>8038.9140625</v>
          </cell>
          <cell r="AI59">
            <v>9641.5751953125</v>
          </cell>
          <cell r="AJ59">
            <v>9696.099609375</v>
          </cell>
          <cell r="AK59">
            <v>11310.072265625</v>
          </cell>
          <cell r="AL59">
            <v>10526.1416015625</v>
          </cell>
          <cell r="AM59">
            <v>11617.6923828125</v>
          </cell>
          <cell r="AN59">
            <v>15261.41015625</v>
          </cell>
          <cell r="AO59">
            <v>15139.2265625</v>
          </cell>
          <cell r="AP59">
            <v>14234.244140625</v>
          </cell>
          <cell r="AQ59">
            <v>15092.826171875</v>
          </cell>
          <cell r="AR59">
            <v>15287.9189453125</v>
          </cell>
          <cell r="AS59">
            <v>14388.34765625</v>
          </cell>
          <cell r="AT59">
            <v>14821.447265625</v>
          </cell>
          <cell r="AU59">
            <v>16093.21484375</v>
          </cell>
          <cell r="AV59">
            <v>20252.23828125</v>
          </cell>
          <cell r="AW59">
            <v>23792.62109375</v>
          </cell>
          <cell r="AX59">
            <v>24959.259765625</v>
          </cell>
          <cell r="AY59">
            <v>26729.32421875</v>
          </cell>
          <cell r="AZ59">
            <v>31244.92578125</v>
          </cell>
          <cell r="BA59">
            <v>35397.36328125</v>
          </cell>
          <cell r="BB59">
            <v>32109.2421875</v>
          </cell>
          <cell r="BC59">
            <v>31023.638671875</v>
          </cell>
          <cell r="BD59">
            <v>32396.38671875</v>
          </cell>
          <cell r="BE59">
            <v>28912.15625</v>
          </cell>
          <cell r="BF59">
            <v>27729.193359375</v>
          </cell>
          <cell r="BG59">
            <v>27163.33203125</v>
          </cell>
          <cell r="BH59">
            <v>23408.3359375</v>
          </cell>
          <cell r="BI59">
            <v>24605.919921875</v>
          </cell>
          <cell r="BJ59">
            <v>26608.875</v>
          </cell>
          <cell r="BK59">
            <v>29334.111328125</v>
          </cell>
          <cell r="BL59">
            <v>29206.076171875</v>
          </cell>
          <cell r="BM59">
            <v>27681.56640625</v>
          </cell>
          <cell r="BN59">
            <v>30798.4765625</v>
          </cell>
        </row>
        <row r="60">
          <cell r="A60" t="str">
            <v>Czech Republic</v>
          </cell>
          <cell r="B60" t="str">
            <v>CZE</v>
          </cell>
          <cell r="C60" t="str">
            <v>GDP per capita (current US$)</v>
          </cell>
          <cell r="D60" t="str">
            <v>NY.GDP.PCAP.CD</v>
          </cell>
        </row>
        <row r="60">
          <cell r="AI60">
            <v>3941.50309406941</v>
          </cell>
          <cell r="AJ60">
            <v>2896.60913065504</v>
          </cell>
          <cell r="AK60">
            <v>3372.86542951101</v>
          </cell>
          <cell r="AL60">
            <v>3956.1783495613</v>
          </cell>
          <cell r="AM60">
            <v>4630.55121674353</v>
          </cell>
          <cell r="AN60">
            <v>5824.12129119574</v>
          </cell>
          <cell r="AO60">
            <v>6532.83705470198</v>
          </cell>
          <cell r="AP60">
            <v>6034.48843731935</v>
          </cell>
          <cell r="AQ60">
            <v>6489.7036188033</v>
          </cell>
          <cell r="AR60">
            <v>6337.41912037126</v>
          </cell>
          <cell r="AS60">
            <v>6029.03819275358</v>
          </cell>
          <cell r="AT60">
            <v>6637.04165713981</v>
          </cell>
          <cell r="AU60">
            <v>8060.86870292424</v>
          </cell>
          <cell r="AV60">
            <v>9818.56849307488</v>
          </cell>
          <cell r="AW60">
            <v>11749.8526643577</v>
          </cell>
          <cell r="AX60">
            <v>13430.6698955613</v>
          </cell>
          <cell r="AY60">
            <v>15261.7975911138</v>
          </cell>
          <cell r="AZ60">
            <v>18466.5479299216</v>
          </cell>
          <cell r="BA60">
            <v>22804.5776774507</v>
          </cell>
          <cell r="BB60">
            <v>19861.6974295256</v>
          </cell>
          <cell r="BC60">
            <v>19960.0684872157</v>
          </cell>
          <cell r="BD60">
            <v>21871.2660754128</v>
          </cell>
          <cell r="BE60">
            <v>19870.8012123403</v>
          </cell>
          <cell r="BF60">
            <v>20133.1691431353</v>
          </cell>
          <cell r="BG60">
            <v>19890.9199056648</v>
          </cell>
          <cell r="BH60">
            <v>17829.6983223668</v>
          </cell>
          <cell r="BI60">
            <v>18575.2320271915</v>
          </cell>
          <cell r="BJ60">
            <v>20636.199952435</v>
          </cell>
          <cell r="BK60">
            <v>23419.7356136502</v>
          </cell>
          <cell r="BL60">
            <v>23660.1488068317</v>
          </cell>
          <cell r="BM60">
            <v>22933.4995909236</v>
          </cell>
          <cell r="BN60">
            <v>26378.4999575477</v>
          </cell>
        </row>
        <row r="61">
          <cell r="A61" t="str">
            <v>Germany</v>
          </cell>
          <cell r="B61" t="str">
            <v>DEU</v>
          </cell>
          <cell r="C61" t="str">
            <v>GDP per capita (current US$)</v>
          </cell>
          <cell r="D61" t="str">
            <v>NY.GDP.PCAP.CD</v>
          </cell>
        </row>
        <row r="61">
          <cell r="O61">
            <v>2761.16683289339</v>
          </cell>
          <cell r="P61">
            <v>3192.13361563743</v>
          </cell>
          <cell r="Q61">
            <v>3809.98144489456</v>
          </cell>
          <cell r="R61">
            <v>5046.75510305815</v>
          </cell>
          <cell r="S61">
            <v>5639.07762129679</v>
          </cell>
          <cell r="T61">
            <v>6236.3588812986</v>
          </cell>
          <cell r="U61">
            <v>6634.85689909309</v>
          </cell>
          <cell r="V61">
            <v>7682.95377492882</v>
          </cell>
          <cell r="W61">
            <v>9482.04284964716</v>
          </cell>
          <cell r="X61">
            <v>11281.0233245081</v>
          </cell>
          <cell r="Y61">
            <v>12138.3081034267</v>
          </cell>
          <cell r="Z61">
            <v>10209.0731153846</v>
          </cell>
          <cell r="AA61">
            <v>9913.73764159395</v>
          </cell>
          <cell r="AB61">
            <v>9864.3449403866</v>
          </cell>
          <cell r="AC61">
            <v>9313.16941243118</v>
          </cell>
          <cell r="AD61">
            <v>9429.56921688214</v>
          </cell>
          <cell r="AE61">
            <v>13461.8310034147</v>
          </cell>
          <cell r="AF61">
            <v>16677.51078816</v>
          </cell>
          <cell r="AG61">
            <v>17931.2823228876</v>
          </cell>
          <cell r="AH61">
            <v>17764.376445833</v>
          </cell>
          <cell r="AI61">
            <v>22303.9613266628</v>
          </cell>
          <cell r="AJ61">
            <v>23357.757725073</v>
          </cell>
          <cell r="AK61">
            <v>26438.2303888417</v>
          </cell>
          <cell r="AL61">
            <v>25522.6295733618</v>
          </cell>
          <cell r="AM61">
            <v>27076.60675014</v>
          </cell>
          <cell r="AN61">
            <v>31658.3493789135</v>
          </cell>
          <cell r="AO61">
            <v>30485.8665482279</v>
          </cell>
          <cell r="AP61">
            <v>26964.0494672673</v>
          </cell>
          <cell r="AQ61">
            <v>27289.0593603191</v>
          </cell>
          <cell r="AR61">
            <v>26734.9425369252</v>
          </cell>
          <cell r="AS61">
            <v>23694.7604830673</v>
          </cell>
          <cell r="AT61">
            <v>23628.3272122367</v>
          </cell>
          <cell r="AU61">
            <v>25197.2656001848</v>
          </cell>
          <cell r="AV61">
            <v>30310.3575963774</v>
          </cell>
          <cell r="AW61">
            <v>34106.6581224001</v>
          </cell>
          <cell r="AX61">
            <v>34520.2396492496</v>
          </cell>
          <cell r="AY61">
            <v>36353.8803343631</v>
          </cell>
          <cell r="AZ61">
            <v>41640.0808695147</v>
          </cell>
          <cell r="BA61">
            <v>45612.7106221441</v>
          </cell>
          <cell r="BB61">
            <v>41650.3678297162</v>
          </cell>
          <cell r="BC61">
            <v>41572.4559481507</v>
          </cell>
          <cell r="BD61">
            <v>46705.8957963353</v>
          </cell>
          <cell r="BE61">
            <v>43855.8544658618</v>
          </cell>
          <cell r="BF61">
            <v>46298.9229177341</v>
          </cell>
          <cell r="BG61">
            <v>48023.8699845462</v>
          </cell>
          <cell r="BH61">
            <v>41103.2564363768</v>
          </cell>
          <cell r="BI61">
            <v>42136.1207907991</v>
          </cell>
          <cell r="BJ61">
            <v>44652.5891722719</v>
          </cell>
          <cell r="BK61">
            <v>47973.6076235097</v>
          </cell>
          <cell r="BL61">
            <v>46794.8992915603</v>
          </cell>
          <cell r="BM61">
            <v>46252.6893044892</v>
          </cell>
          <cell r="BN61">
            <v>50801.7867105308</v>
          </cell>
        </row>
        <row r="62">
          <cell r="A62" t="str">
            <v>Djibouti</v>
          </cell>
          <cell r="B62" t="str">
            <v>DJI</v>
          </cell>
          <cell r="C62" t="str">
            <v>GDP per capita (current US$)</v>
          </cell>
          <cell r="D62" t="str">
            <v>NY.GDP.PCAP.CD</v>
          </cell>
        </row>
        <row r="62">
          <cell r="AD62">
            <v>801.18213935827</v>
          </cell>
        </row>
        <row r="62">
          <cell r="AF62">
            <v>761.459441743974</v>
          </cell>
          <cell r="AG62">
            <v>748.203735457322</v>
          </cell>
          <cell r="AH62">
            <v>725.75411604547</v>
          </cell>
          <cell r="AI62">
            <v>766.147442945421</v>
          </cell>
          <cell r="AJ62">
            <v>762.012577430702</v>
          </cell>
          <cell r="AK62">
            <v>777.267384555919</v>
          </cell>
          <cell r="AL62">
            <v>753.509224240846</v>
          </cell>
          <cell r="AM62">
            <v>790.034803981071</v>
          </cell>
          <cell r="AN62">
            <v>789.555526527302</v>
          </cell>
          <cell r="AO62">
            <v>767.506277077056</v>
          </cell>
          <cell r="AP62">
            <v>760.640776083859</v>
          </cell>
          <cell r="AQ62">
            <v>755.759472273751</v>
          </cell>
          <cell r="AR62">
            <v>765.858323245752</v>
          </cell>
          <cell r="AS62">
            <v>768.183570343678</v>
          </cell>
          <cell r="AT62">
            <v>780.903961316367</v>
          </cell>
          <cell r="AU62">
            <v>791.384180673324</v>
          </cell>
          <cell r="AV62">
            <v>818.868785719334</v>
          </cell>
          <cell r="AW62">
            <v>863.236087368575</v>
          </cell>
          <cell r="AX62">
            <v>904.736679476444</v>
          </cell>
          <cell r="AY62">
            <v>967.679583807819</v>
          </cell>
          <cell r="AZ62">
            <v>1052.71911700699</v>
          </cell>
          <cell r="BA62">
            <v>1223.85236343692</v>
          </cell>
          <cell r="BB62">
            <v>1267.31739354562</v>
          </cell>
          <cell r="BC62">
            <v>1343.27512498519</v>
          </cell>
          <cell r="BD62">
            <v>1451.54808090617</v>
          </cell>
          <cell r="BE62">
            <v>1559.24065068226</v>
          </cell>
          <cell r="BF62">
            <v>2312.7209484209</v>
          </cell>
          <cell r="BG62">
            <v>2464.29490507649</v>
          </cell>
          <cell r="BH62">
            <v>2652.51322808034</v>
          </cell>
          <cell r="BI62">
            <v>2803.68912494462</v>
          </cell>
          <cell r="BJ62">
            <v>2926.15330391496</v>
          </cell>
          <cell r="BK62">
            <v>3038.26973815945</v>
          </cell>
          <cell r="BL62">
            <v>3172.75068492992</v>
          </cell>
          <cell r="BM62">
            <v>3219.70112779347</v>
          </cell>
          <cell r="BN62">
            <v>3363.71204814366</v>
          </cell>
        </row>
        <row r="63">
          <cell r="A63" t="str">
            <v>Dominica</v>
          </cell>
          <cell r="B63" t="str">
            <v>DMA</v>
          </cell>
          <cell r="C63" t="str">
            <v>GDP per capita (current US$)</v>
          </cell>
          <cell r="D63" t="str">
            <v>NY.GDP.PCAP.CD</v>
          </cell>
        </row>
        <row r="63">
          <cell r="V63">
            <v>624.606121855145</v>
          </cell>
          <cell r="W63">
            <v>769.119757075331</v>
          </cell>
          <cell r="X63">
            <v>733.961564686351</v>
          </cell>
          <cell r="Y63">
            <v>966.630199067067</v>
          </cell>
          <cell r="Z63">
            <v>1090.20090701744</v>
          </cell>
          <cell r="AA63">
            <v>1193.51006061252</v>
          </cell>
          <cell r="AB63">
            <v>1324.64947480642</v>
          </cell>
          <cell r="AC63">
            <v>1478.17174580533</v>
          </cell>
          <cell r="AD63">
            <v>1632.24736654914</v>
          </cell>
          <cell r="AE63">
            <v>1863.50606662694</v>
          </cell>
          <cell r="AF63">
            <v>2113.92715186721</v>
          </cell>
          <cell r="AG63">
            <v>2402.77178107726</v>
          </cell>
          <cell r="AH63">
            <v>2617.81684571934</v>
          </cell>
          <cell r="AI63">
            <v>2860.32247919158</v>
          </cell>
          <cell r="AJ63">
            <v>3122.65318162131</v>
          </cell>
          <cell r="AK63">
            <v>3317.82467126781</v>
          </cell>
          <cell r="AL63">
            <v>3466.99886929772</v>
          </cell>
          <cell r="AM63">
            <v>3721.27236746346</v>
          </cell>
          <cell r="AN63">
            <v>3860.8005375462</v>
          </cell>
          <cell r="AO63">
            <v>4120.5811848531</v>
          </cell>
          <cell r="AP63">
            <v>4292.113679863</v>
          </cell>
          <cell r="AQ63">
            <v>4593.86334455796</v>
          </cell>
          <cell r="AR63">
            <v>4751.09210143867</v>
          </cell>
          <cell r="AS63">
            <v>4787.80144106777</v>
          </cell>
          <cell r="AT63">
            <v>4883.00302426696</v>
          </cell>
          <cell r="AU63">
            <v>4770.85189427687</v>
          </cell>
          <cell r="AV63">
            <v>4897.30836653892</v>
          </cell>
          <cell r="AW63">
            <v>5216.87243383011</v>
          </cell>
          <cell r="AX63">
            <v>5160.88914077013</v>
          </cell>
          <cell r="AY63">
            <v>5518.42319991872</v>
          </cell>
          <cell r="AZ63">
            <v>5951.86341333777</v>
          </cell>
          <cell r="BA63">
            <v>6468.94476681711</v>
          </cell>
          <cell r="BB63">
            <v>6903.14580614942</v>
          </cell>
          <cell r="BC63">
            <v>6967.36495514661</v>
          </cell>
          <cell r="BD63">
            <v>7065.46037237599</v>
          </cell>
          <cell r="BE63">
            <v>6849.45593336945</v>
          </cell>
          <cell r="BF63">
            <v>7016.380071478</v>
          </cell>
          <cell r="BG63">
            <v>7317.48614321654</v>
          </cell>
          <cell r="BH63">
            <v>7597.28889409255</v>
          </cell>
          <cell r="BI63">
            <v>8080.96862341186</v>
          </cell>
          <cell r="BJ63">
            <v>7298.51457951094</v>
          </cell>
          <cell r="BK63">
            <v>7745.37696325874</v>
          </cell>
          <cell r="BL63">
            <v>8516.28003895161</v>
          </cell>
          <cell r="BM63">
            <v>7003.85902147233</v>
          </cell>
          <cell r="BN63">
            <v>7559.9750390528</v>
          </cell>
        </row>
        <row r="64">
          <cell r="A64" t="str">
            <v>Denmark</v>
          </cell>
          <cell r="B64" t="str">
            <v>DNK</v>
          </cell>
          <cell r="C64" t="str">
            <v>GDP per capita (current US$)</v>
          </cell>
          <cell r="D64" t="str">
            <v>NY.GDP.PCAP.CD</v>
          </cell>
        </row>
        <row r="64">
          <cell r="K64">
            <v>2487.13618090884</v>
          </cell>
          <cell r="L64">
            <v>2700.74628964677</v>
          </cell>
          <cell r="M64">
            <v>2776.13539044344</v>
          </cell>
          <cell r="N64">
            <v>3151.13316134695</v>
          </cell>
          <cell r="O64">
            <v>3464.45515573196</v>
          </cell>
          <cell r="P64">
            <v>3845.50608879175</v>
          </cell>
          <cell r="Q64">
            <v>4654.29893603922</v>
          </cell>
          <cell r="R64">
            <v>6119.37022218668</v>
          </cell>
          <cell r="S64">
            <v>6770.75002682893</v>
          </cell>
          <cell r="T64">
            <v>7999.11266676484</v>
          </cell>
          <cell r="U64">
            <v>8787.58972193297</v>
          </cell>
          <cell r="V64">
            <v>9783.85202151322</v>
          </cell>
          <cell r="W64">
            <v>11826.0186130503</v>
          </cell>
          <cell r="X64">
            <v>13751.998948016</v>
          </cell>
          <cell r="Y64">
            <v>13883.8871432732</v>
          </cell>
          <cell r="Z64">
            <v>12081.8010496077</v>
          </cell>
          <cell r="AA64">
            <v>11804.4328880134</v>
          </cell>
          <cell r="AB64">
            <v>11857.8921357231</v>
          </cell>
          <cell r="AC64">
            <v>11562.9190778487</v>
          </cell>
          <cell r="AD64">
            <v>12253.1002141785</v>
          </cell>
          <cell r="AE64">
            <v>17201.0888129674</v>
          </cell>
          <cell r="AF64">
            <v>21340.7278625524</v>
          </cell>
          <cell r="AG64">
            <v>22527.0467265631</v>
          </cell>
          <cell r="AH64">
            <v>21901.054745944</v>
          </cell>
          <cell r="AI64">
            <v>26891.4464489571</v>
          </cell>
          <cell r="AJ64">
            <v>27011.3774590051</v>
          </cell>
          <cell r="AK64">
            <v>29569.6603567112</v>
          </cell>
          <cell r="AL64">
            <v>27597.9752286357</v>
          </cell>
          <cell r="AM64">
            <v>29995.5796235479</v>
          </cell>
          <cell r="AN64">
            <v>35351.3654606819</v>
          </cell>
          <cell r="AO64">
            <v>35650.7140860994</v>
          </cell>
          <cell r="AP64">
            <v>32835.9399398833</v>
          </cell>
          <cell r="AQ64">
            <v>33368.142415092</v>
          </cell>
          <cell r="AR64">
            <v>33440.7948054204</v>
          </cell>
          <cell r="AS64">
            <v>30743.5476816354</v>
          </cell>
          <cell r="AT64">
            <v>30751.654348268</v>
          </cell>
          <cell r="AU64">
            <v>33228.6935448819</v>
          </cell>
          <cell r="AV64">
            <v>40458.7773986609</v>
          </cell>
          <cell r="AW64">
            <v>46511.5983324305</v>
          </cell>
          <cell r="AX64">
            <v>48799.8256011275</v>
          </cell>
          <cell r="AY64">
            <v>52026.9995142723</v>
          </cell>
          <cell r="AZ64">
            <v>58487.0549677696</v>
          </cell>
          <cell r="BA64">
            <v>64322.0635020842</v>
          </cell>
          <cell r="BB64">
            <v>58163.2768762815</v>
          </cell>
          <cell r="BC64">
            <v>58041.3984363385</v>
          </cell>
          <cell r="BD64">
            <v>61753.647131977</v>
          </cell>
          <cell r="BE64">
            <v>58507.5080517852</v>
          </cell>
          <cell r="BF64">
            <v>61191.1937042028</v>
          </cell>
          <cell r="BG64">
            <v>62548.9847332908</v>
          </cell>
          <cell r="BH64">
            <v>53254.8563700916</v>
          </cell>
          <cell r="BI64">
            <v>54663.9983719195</v>
          </cell>
          <cell r="BJ64">
            <v>57610.0981801135</v>
          </cell>
          <cell r="BK64">
            <v>61591.9288698958</v>
          </cell>
          <cell r="BL64">
            <v>59775.7350964515</v>
          </cell>
          <cell r="BM64">
            <v>61063.3164304238</v>
          </cell>
          <cell r="BN64">
            <v>67803.0471046403</v>
          </cell>
        </row>
        <row r="65">
          <cell r="A65" t="str">
            <v>Dominican Republic</v>
          </cell>
          <cell r="B65" t="str">
            <v>DOM</v>
          </cell>
          <cell r="C65" t="str">
            <v>GDP per capita (current US$)</v>
          </cell>
          <cell r="D65" t="str">
            <v>NY.GDP.PCAP.CD</v>
          </cell>
          <cell r="E65">
            <v>204.114871432466</v>
          </cell>
          <cell r="F65">
            <v>192.027612511237</v>
          </cell>
          <cell r="G65">
            <v>234.051629386729</v>
          </cell>
          <cell r="H65">
            <v>258.595781875754</v>
          </cell>
          <cell r="I65">
            <v>272.974800132974</v>
          </cell>
          <cell r="J65">
            <v>229.023500116562</v>
          </cell>
          <cell r="K65">
            <v>245.987545364814</v>
          </cell>
          <cell r="L65">
            <v>250.976207222721</v>
          </cell>
          <cell r="M65">
            <v>254.05179775019</v>
          </cell>
          <cell r="N65">
            <v>281.377604629365</v>
          </cell>
          <cell r="O65">
            <v>330.13150590192</v>
          </cell>
          <cell r="P65">
            <v>360.152852631028</v>
          </cell>
          <cell r="Q65">
            <v>417.91926087549</v>
          </cell>
          <cell r="R65">
            <v>480.053066255021</v>
          </cell>
          <cell r="S65">
            <v>583.484421302995</v>
          </cell>
          <cell r="T65">
            <v>699.60300367451</v>
          </cell>
          <cell r="U65">
            <v>748.99062070027</v>
          </cell>
          <cell r="V65">
            <v>848.28541713207</v>
          </cell>
          <cell r="W65">
            <v>854.647161995207</v>
          </cell>
          <cell r="X65">
            <v>969.498048327154</v>
          </cell>
          <cell r="Y65">
            <v>1164.95222460509</v>
          </cell>
          <cell r="Z65">
            <v>1273.82644066312</v>
          </cell>
          <cell r="AA65">
            <v>1362.51066907788</v>
          </cell>
          <cell r="AB65">
            <v>1487.27582832405</v>
          </cell>
          <cell r="AC65">
            <v>1831.08645937307</v>
          </cell>
          <cell r="AD65">
            <v>780.385865786157</v>
          </cell>
          <cell r="AE65">
            <v>928.032248763549</v>
          </cell>
          <cell r="AF65">
            <v>865.831754484669</v>
          </cell>
          <cell r="AG65">
            <v>783.035401270523</v>
          </cell>
          <cell r="AH65">
            <v>955.517374760504</v>
          </cell>
          <cell r="AI65">
            <v>991.614841147232</v>
          </cell>
          <cell r="AJ65">
            <v>1351.29850024099</v>
          </cell>
          <cell r="AK65">
            <v>1566.52962344191</v>
          </cell>
          <cell r="AL65">
            <v>1733.39953649834</v>
          </cell>
          <cell r="AM65">
            <v>1905.94349639051</v>
          </cell>
          <cell r="AN65">
            <v>2127.74808893306</v>
          </cell>
          <cell r="AO65">
            <v>2293.75438147613</v>
          </cell>
          <cell r="AP65">
            <v>2476.06040304923</v>
          </cell>
          <cell r="AQ65">
            <v>2638.31327013425</v>
          </cell>
          <cell r="AR65">
            <v>2653.22512384672</v>
          </cell>
          <cell r="AS65">
            <v>2869.17813861021</v>
          </cell>
          <cell r="AT65">
            <v>2977.43451003068</v>
          </cell>
          <cell r="AU65">
            <v>3110.32544702737</v>
          </cell>
          <cell r="AV65">
            <v>2418.35042158878</v>
          </cell>
          <cell r="AW65">
            <v>2487.32906105687</v>
          </cell>
          <cell r="AX65">
            <v>3932.78440650852</v>
          </cell>
          <cell r="AY65">
            <v>4109.03359145391</v>
          </cell>
          <cell r="AZ65">
            <v>4707.79505245725</v>
          </cell>
          <cell r="BA65">
            <v>5087.98321278434</v>
          </cell>
          <cell r="BB65">
            <v>5039.40312212985</v>
          </cell>
          <cell r="BC65">
            <v>5555.39201393816</v>
          </cell>
          <cell r="BD65">
            <v>5913.42664885493</v>
          </cell>
          <cell r="BE65">
            <v>6110.36657603383</v>
          </cell>
          <cell r="BF65">
            <v>6238.13236658362</v>
          </cell>
          <cell r="BG65">
            <v>6608.82550130065</v>
          </cell>
          <cell r="BH65">
            <v>6921.52059432776</v>
          </cell>
          <cell r="BI65">
            <v>7280.88361041225</v>
          </cell>
          <cell r="BJ65">
            <v>7609.35327534023</v>
          </cell>
          <cell r="BK65">
            <v>8050.64407623416</v>
          </cell>
          <cell r="BL65">
            <v>8282.11713050921</v>
          </cell>
          <cell r="BM65">
            <v>7268.1969096591</v>
          </cell>
          <cell r="BN65">
            <v>8603.78990518158</v>
          </cell>
        </row>
        <row r="66">
          <cell r="A66" t="str">
            <v>Algeria</v>
          </cell>
          <cell r="B66" t="str">
            <v>DZA</v>
          </cell>
          <cell r="C66" t="str">
            <v>GDP per capita (current US$)</v>
          </cell>
          <cell r="D66" t="str">
            <v>NY.GDP.PCAP.CD</v>
          </cell>
          <cell r="E66">
            <v>246.303751319472</v>
          </cell>
          <cell r="F66">
            <v>214.771980100889</v>
          </cell>
          <cell r="G66">
            <v>172.242508957181</v>
          </cell>
          <cell r="H66">
            <v>226.895450128271</v>
          </cell>
          <cell r="I66">
            <v>238.0437103942</v>
          </cell>
          <cell r="J66">
            <v>249.883585607009</v>
          </cell>
          <cell r="K66">
            <v>235.598130082129</v>
          </cell>
          <cell r="L66">
            <v>253.923765521058</v>
          </cell>
          <cell r="M66">
            <v>281.925786291132</v>
          </cell>
          <cell r="N66">
            <v>302.752263673622</v>
          </cell>
          <cell r="O66">
            <v>336.224692876265</v>
          </cell>
          <cell r="P66">
            <v>341.38891847622</v>
          </cell>
          <cell r="Q66">
            <v>442.677623465283</v>
          </cell>
          <cell r="R66">
            <v>554.292908961925</v>
          </cell>
          <cell r="S66">
            <v>818.008228875953</v>
          </cell>
          <cell r="T66">
            <v>936.790082176098</v>
          </cell>
          <cell r="U66">
            <v>1037.60715989893</v>
          </cell>
          <cell r="V66">
            <v>1192.74422683489</v>
          </cell>
          <cell r="W66">
            <v>1456.41939597215</v>
          </cell>
          <cell r="X66">
            <v>1782.69931975524</v>
          </cell>
          <cell r="Y66">
            <v>2203.05546106977</v>
          </cell>
          <cell r="Z66">
            <v>2237.08677628627</v>
          </cell>
          <cell r="AA66">
            <v>2210.30203566957</v>
          </cell>
          <cell r="AB66">
            <v>2312.65561948251</v>
          </cell>
          <cell r="AC66">
            <v>2467.34608187899</v>
          </cell>
          <cell r="AD66">
            <v>2582.87901344273</v>
          </cell>
          <cell r="AE66">
            <v>2756.95498118893</v>
          </cell>
          <cell r="AF66">
            <v>2807.50360321103</v>
          </cell>
          <cell r="AG66">
            <v>2417.37618892252</v>
          </cell>
          <cell r="AH66">
            <v>2215.96387318357</v>
          </cell>
          <cell r="AI66">
            <v>2408.82298523208</v>
          </cell>
          <cell r="AJ66">
            <v>1731.62136973126</v>
          </cell>
          <cell r="AK66">
            <v>1776.0282780527</v>
          </cell>
          <cell r="AL66">
            <v>1807.29745090643</v>
          </cell>
          <cell r="AM66">
            <v>1507.88666269017</v>
          </cell>
          <cell r="AN66">
            <v>1452.27843429531</v>
          </cell>
          <cell r="AO66">
            <v>1603.9403022019</v>
          </cell>
          <cell r="AP66">
            <v>1619.79774865029</v>
          </cell>
          <cell r="AQ66">
            <v>1596.00392574042</v>
          </cell>
          <cell r="AR66">
            <v>1588.34890767221</v>
          </cell>
          <cell r="AS66">
            <v>1765.02714611601</v>
          </cell>
          <cell r="AT66">
            <v>1740.60665427662</v>
          </cell>
          <cell r="AU66">
            <v>1781.82890798394</v>
          </cell>
          <cell r="AV66">
            <v>2103.38129106939</v>
          </cell>
          <cell r="AW66">
            <v>2610.18542243488</v>
          </cell>
          <cell r="AX66">
            <v>3113.09488313746</v>
          </cell>
          <cell r="AY66">
            <v>3478.71000237566</v>
          </cell>
          <cell r="AZ66">
            <v>3950.5129931247</v>
          </cell>
          <cell r="BA66">
            <v>4923.63161541179</v>
          </cell>
          <cell r="BB66">
            <v>3883.27090043586</v>
          </cell>
          <cell r="BC66">
            <v>4480.78631766464</v>
          </cell>
          <cell r="BD66">
            <v>5455.67940349747</v>
          </cell>
          <cell r="BE66">
            <v>5592.22011465753</v>
          </cell>
          <cell r="BF66">
            <v>5499.58733105334</v>
          </cell>
          <cell r="BG66">
            <v>5493.05669453687</v>
          </cell>
          <cell r="BH66">
            <v>4177.8895415169</v>
          </cell>
          <cell r="BI66">
            <v>3946.45244712537</v>
          </cell>
          <cell r="BJ66">
            <v>4109.69821695727</v>
          </cell>
          <cell r="BK66">
            <v>4142.01855842917</v>
          </cell>
          <cell r="BL66">
            <v>3989.66827645236</v>
          </cell>
          <cell r="BM66">
            <v>3306.85820838104</v>
          </cell>
          <cell r="BN66">
            <v>3765.03462494702</v>
          </cell>
        </row>
        <row r="67">
          <cell r="A67" t="str">
            <v>East Asia &amp; Pacific (excluding high income)</v>
          </cell>
          <cell r="B67" t="str">
            <v>EAP</v>
          </cell>
          <cell r="C67" t="str">
            <v>GDP per capita (current US$)</v>
          </cell>
          <cell r="D67" t="str">
            <v>NY.GDP.PCAP.CD</v>
          </cell>
          <cell r="E67">
            <v>90.9020924082917</v>
          </cell>
          <cell r="F67">
            <v>80.0617561630868</v>
          </cell>
          <cell r="G67">
            <v>72.1478816789042</v>
          </cell>
          <cell r="H67">
            <v>76.2053530615176</v>
          </cell>
          <cell r="I67">
            <v>85.8397714197379</v>
          </cell>
          <cell r="J67">
            <v>97.4839907947274</v>
          </cell>
          <cell r="K67">
            <v>103.682356645043</v>
          </cell>
          <cell r="L67">
            <v>98.0313093378407</v>
          </cell>
          <cell r="M67">
            <v>96.6847728156651</v>
          </cell>
          <cell r="N67">
            <v>105.601495904427</v>
          </cell>
          <cell r="O67">
            <v>114.115795298646</v>
          </cell>
          <cell r="P67">
            <v>119.402728335064</v>
          </cell>
          <cell r="Q67">
            <v>132.078349426731</v>
          </cell>
          <cell r="R67">
            <v>162.314888863588</v>
          </cell>
          <cell r="S67">
            <v>179.663192925672</v>
          </cell>
          <cell r="T67">
            <v>198.047940469196</v>
          </cell>
          <cell r="U67">
            <v>197.755386879806</v>
          </cell>
          <cell r="V67">
            <v>224.621201702854</v>
          </cell>
          <cell r="W67">
            <v>214.422612511684</v>
          </cell>
          <cell r="X67">
            <v>244.523957536989</v>
          </cell>
          <cell r="Y67">
            <v>277.941370817775</v>
          </cell>
          <cell r="Z67">
            <v>292.130500524476</v>
          </cell>
          <cell r="AA67">
            <v>301.545062711662</v>
          </cell>
          <cell r="AB67">
            <v>310.62886904668</v>
          </cell>
          <cell r="AC67">
            <v>331.301072051962</v>
          </cell>
          <cell r="AD67">
            <v>356.835021479976</v>
          </cell>
          <cell r="AE67">
            <v>350.030544456732</v>
          </cell>
          <cell r="AF67">
            <v>339.973037869543</v>
          </cell>
          <cell r="AG67">
            <v>370.519907949546</v>
          </cell>
          <cell r="AH67">
            <v>394.084034194771</v>
          </cell>
          <cell r="AI67">
            <v>415.750440210805</v>
          </cell>
          <cell r="AJ67">
            <v>444.170965027207</v>
          </cell>
          <cell r="AK67">
            <v>490.920642071409</v>
          </cell>
          <cell r="AL67">
            <v>531.782659846716</v>
          </cell>
          <cell r="AM67">
            <v>631.657901215122</v>
          </cell>
          <cell r="AN67">
            <v>769.611624201219</v>
          </cell>
          <cell r="AO67">
            <v>873.201947162692</v>
          </cell>
          <cell r="AP67">
            <v>893.327242379498</v>
          </cell>
          <cell r="AQ67">
            <v>804.460106821717</v>
          </cell>
          <cell r="AR67">
            <v>876.037758445409</v>
          </cell>
          <cell r="AS67">
            <v>954.967433717902</v>
          </cell>
          <cell r="AT67">
            <v>1007.65379517393</v>
          </cell>
          <cell r="AU67">
            <v>1105.28097355276</v>
          </cell>
          <cell r="AV67">
            <v>1239.44944142187</v>
          </cell>
          <cell r="AW67">
            <v>1426.58402066426</v>
          </cell>
          <cell r="AX67">
            <v>1639.27563375375</v>
          </cell>
          <cell r="AY67">
            <v>1958.59776543396</v>
          </cell>
          <cell r="AZ67">
            <v>2457.24155806566</v>
          </cell>
          <cell r="BA67">
            <v>3084.96151257678</v>
          </cell>
          <cell r="BB67">
            <v>3321.96527747499</v>
          </cell>
          <cell r="BC67">
            <v>4012.99240167619</v>
          </cell>
          <cell r="BD67">
            <v>4869.11399355913</v>
          </cell>
          <cell r="BE67">
            <v>5385.22891874283</v>
          </cell>
          <cell r="BF67">
            <v>5891.96502785416</v>
          </cell>
          <cell r="BG67">
            <v>6301.08681366193</v>
          </cell>
          <cell r="BH67">
            <v>6511.25811795966</v>
          </cell>
          <cell r="BI67">
            <v>6600.76419388331</v>
          </cell>
          <cell r="BJ67">
            <v>7159.4513800779</v>
          </cell>
          <cell r="BK67">
            <v>7954.76252492483</v>
          </cell>
          <cell r="BL67">
            <v>8177.83799959088</v>
          </cell>
          <cell r="BM67">
            <v>8270.4551375631</v>
          </cell>
          <cell r="BN67">
            <v>9776.49380942516</v>
          </cell>
        </row>
        <row r="68">
          <cell r="A68" t="str">
            <v>Early-demographic dividend</v>
          </cell>
          <cell r="B68" t="str">
            <v>EAR</v>
          </cell>
          <cell r="C68" t="str">
            <v>GDP per capita (current US$)</v>
          </cell>
          <cell r="D68" t="str">
            <v>NY.GDP.PCAP.CD</v>
          </cell>
          <cell r="E68">
            <v>161.165351496177</v>
          </cell>
          <cell r="F68">
            <v>158.406567415499</v>
          </cell>
          <cell r="G68">
            <v>159.405808543821</v>
          </cell>
          <cell r="H68">
            <v>165.129625529236</v>
          </cell>
          <cell r="I68">
            <v>184.658197728126</v>
          </cell>
          <cell r="J68">
            <v>195.244644848765</v>
          </cell>
          <cell r="K68">
            <v>188.1730197426</v>
          </cell>
          <cell r="L68">
            <v>192.998656728393</v>
          </cell>
          <cell r="M68">
            <v>204.061481284073</v>
          </cell>
          <cell r="N68">
            <v>222.201072498678</v>
          </cell>
          <cell r="O68">
            <v>229.389960890507</v>
          </cell>
          <cell r="P68">
            <v>242.339789288556</v>
          </cell>
          <cell r="Q68">
            <v>258.537192683719</v>
          </cell>
          <cell r="R68">
            <v>322.406002439866</v>
          </cell>
          <cell r="S68">
            <v>440.167393878082</v>
          </cell>
          <cell r="T68">
            <v>461.826794725108</v>
          </cell>
          <cell r="U68">
            <v>492.204497050753</v>
          </cell>
          <cell r="V68">
            <v>536.953454636329</v>
          </cell>
          <cell r="W68">
            <v>581.949230602998</v>
          </cell>
          <cell r="X68">
            <v>690.425383241145</v>
          </cell>
          <cell r="Y68">
            <v>838.051483081368</v>
          </cell>
          <cell r="Z68">
            <v>913.186905162442</v>
          </cell>
          <cell r="AA68">
            <v>847.206803337886</v>
          </cell>
          <cell r="AB68">
            <v>831.979566396323</v>
          </cell>
          <cell r="AC68">
            <v>805.06600080098</v>
          </cell>
          <cell r="AD68">
            <v>806.922092303419</v>
          </cell>
          <cell r="AE68">
            <v>794.215715453821</v>
          </cell>
          <cell r="AF68">
            <v>781.195173013347</v>
          </cell>
          <cell r="AG68">
            <v>801.120663893854</v>
          </cell>
          <cell r="AH68">
            <v>798.115698582009</v>
          </cell>
          <cell r="AI68">
            <v>915.129188432357</v>
          </cell>
          <cell r="AJ68">
            <v>946.712291530259</v>
          </cell>
          <cell r="AK68">
            <v>1019.43301969491</v>
          </cell>
          <cell r="AL68">
            <v>1097.16748859808</v>
          </cell>
          <cell r="AM68">
            <v>1130.50368021814</v>
          </cell>
          <cell r="AN68">
            <v>1136.29126241114</v>
          </cell>
          <cell r="AO68">
            <v>1214.96603919201</v>
          </cell>
          <cell r="AP68">
            <v>1274.07237978206</v>
          </cell>
          <cell r="AQ68">
            <v>1232.54167384943</v>
          </cell>
          <cell r="AR68">
            <v>1280.02311056208</v>
          </cell>
          <cell r="AS68">
            <v>1367.85707085699</v>
          </cell>
          <cell r="AT68">
            <v>1332.27429116137</v>
          </cell>
          <cell r="AU68">
            <v>1273.37842196188</v>
          </cell>
          <cell r="AV68">
            <v>1393.7044925229</v>
          </cell>
          <cell r="AW68">
            <v>1596.4278155565</v>
          </cell>
          <cell r="AX68">
            <v>1831.7955181291</v>
          </cell>
          <cell r="AY68">
            <v>2061.38123922484</v>
          </cell>
          <cell r="AZ68">
            <v>2400.89818000514</v>
          </cell>
          <cell r="BA68">
            <v>2666.08339780115</v>
          </cell>
          <cell r="BB68">
            <v>2533.92124398268</v>
          </cell>
          <cell r="BC68">
            <v>3026.52049591139</v>
          </cell>
          <cell r="BD68">
            <v>3293.35076517875</v>
          </cell>
          <cell r="BE68">
            <v>3390.88813635468</v>
          </cell>
          <cell r="BF68">
            <v>3389.95390993475</v>
          </cell>
          <cell r="BG68">
            <v>3457.59848946627</v>
          </cell>
          <cell r="BH68">
            <v>3244.23703420959</v>
          </cell>
          <cell r="BI68">
            <v>3303.71057489686</v>
          </cell>
          <cell r="BJ68">
            <v>3521.38164524567</v>
          </cell>
          <cell r="BK68">
            <v>3509.75422160638</v>
          </cell>
          <cell r="BL68">
            <v>3538.83341305865</v>
          </cell>
          <cell r="BM68">
            <v>3253.71345552774</v>
          </cell>
          <cell r="BN68">
            <v>3739.95779025926</v>
          </cell>
        </row>
        <row r="69">
          <cell r="A69" t="str">
            <v>East Asia &amp; Pacific</v>
          </cell>
          <cell r="B69" t="str">
            <v>EAS</v>
          </cell>
          <cell r="C69" t="str">
            <v>GDP per capita (current US$)</v>
          </cell>
          <cell r="D69" t="str">
            <v>NY.GDP.PCAP.CD</v>
          </cell>
          <cell r="E69">
            <v>148.423623135968</v>
          </cell>
          <cell r="F69">
            <v>148.655534286835</v>
          </cell>
          <cell r="G69">
            <v>149.662986444837</v>
          </cell>
          <cell r="H69">
            <v>163.025364181927</v>
          </cell>
          <cell r="I69">
            <v>182.711552594381</v>
          </cell>
          <cell r="J69">
            <v>198.619646760165</v>
          </cell>
          <cell r="K69">
            <v>216.242866356116</v>
          </cell>
          <cell r="L69">
            <v>228.678132735837</v>
          </cell>
          <cell r="M69">
            <v>245.94584697572</v>
          </cell>
          <cell r="N69">
            <v>276.008741748563</v>
          </cell>
          <cell r="O69">
            <v>317.061517892286</v>
          </cell>
          <cell r="P69">
            <v>342.618255754218</v>
          </cell>
          <cell r="Q69">
            <v>415.154747559046</v>
          </cell>
          <cell r="R69">
            <v>534.877798057712</v>
          </cell>
          <cell r="S69">
            <v>603.405988477476</v>
          </cell>
          <cell r="T69">
            <v>648.437718595494</v>
          </cell>
          <cell r="U69">
            <v>700.962331437808</v>
          </cell>
          <cell r="V69">
            <v>822.444919208785</v>
          </cell>
          <cell r="W69">
            <v>1022.02642577382</v>
          </cell>
          <cell r="X69">
            <v>1093.26429598601</v>
          </cell>
          <cell r="Y69">
            <v>1164.52177092537</v>
          </cell>
          <cell r="Z69">
            <v>1264.62743952217</v>
          </cell>
          <cell r="AA69">
            <v>1219.68180043907</v>
          </cell>
          <cell r="AB69">
            <v>1277.18508467887</v>
          </cell>
          <cell r="AC69">
            <v>1347.47893073046</v>
          </cell>
          <cell r="AD69">
            <v>1400.5963643071</v>
          </cell>
          <cell r="AE69">
            <v>1801.34904166874</v>
          </cell>
          <cell r="AF69">
            <v>2080.97686861602</v>
          </cell>
          <cell r="AG69">
            <v>2463.54328478907</v>
          </cell>
          <cell r="AH69">
            <v>2526.4348351402</v>
          </cell>
          <cell r="AI69">
            <v>2599.7701201649</v>
          </cell>
          <cell r="AJ69">
            <v>2893.58043617266</v>
          </cell>
          <cell r="AK69">
            <v>3120.47836723863</v>
          </cell>
          <cell r="AL69">
            <v>3446.36394991389</v>
          </cell>
          <cell r="AM69">
            <v>3856.28923099368</v>
          </cell>
          <cell r="AN69">
            <v>4327.21940664668</v>
          </cell>
          <cell r="AO69">
            <v>4121.48213432956</v>
          </cell>
          <cell r="AP69">
            <v>3896.14564350815</v>
          </cell>
          <cell r="AQ69">
            <v>3449.09016157675</v>
          </cell>
          <cell r="AR69">
            <v>3814.67802286974</v>
          </cell>
          <cell r="AS69">
            <v>4089.16446174241</v>
          </cell>
          <cell r="AT69">
            <v>3769.28548391654</v>
          </cell>
          <cell r="AU69">
            <v>3796.8683411273</v>
          </cell>
          <cell r="AV69">
            <v>4141.86157205643</v>
          </cell>
          <cell r="AW69">
            <v>4610.57840720452</v>
          </cell>
          <cell r="AX69">
            <v>4882.83554366986</v>
          </cell>
          <cell r="AY69">
            <v>5137.09608054417</v>
          </cell>
          <cell r="AZ69">
            <v>5699.82254742359</v>
          </cell>
          <cell r="BA69">
            <v>6525.36467498784</v>
          </cell>
          <cell r="BB69">
            <v>6669.22869232025</v>
          </cell>
          <cell r="BC69">
            <v>7731.86263344689</v>
          </cell>
          <cell r="BD69">
            <v>8903.49098715573</v>
          </cell>
          <cell r="BE69">
            <v>9450.12517513161</v>
          </cell>
          <cell r="BF69">
            <v>9482.16395349482</v>
          </cell>
          <cell r="BG69">
            <v>9707.50684455441</v>
          </cell>
          <cell r="BH69">
            <v>9599.41408175118</v>
          </cell>
          <cell r="BI69">
            <v>9867.86582427854</v>
          </cell>
          <cell r="BJ69">
            <v>10466.4242660902</v>
          </cell>
          <cell r="BK69">
            <v>11324.0048838657</v>
          </cell>
          <cell r="BL69">
            <v>11494.0915299335</v>
          </cell>
          <cell r="BM69">
            <v>11483.599313849</v>
          </cell>
          <cell r="BN69">
            <v>13037.4626411209</v>
          </cell>
        </row>
        <row r="70">
          <cell r="A70" t="str">
            <v>Europe &amp; Central Asia (excluding high income)</v>
          </cell>
          <cell r="B70" t="str">
            <v>ECA</v>
          </cell>
          <cell r="C70" t="str">
            <v>GDP per capita (current US$)</v>
          </cell>
          <cell r="D70" t="str">
            <v>NY.GDP.PCAP.CD</v>
          </cell>
        </row>
        <row r="70">
          <cell r="AG70">
            <v>2423.0750955378</v>
          </cell>
          <cell r="AH70">
            <v>2323.91365734839</v>
          </cell>
          <cell r="AI70">
            <v>2472.44051061297</v>
          </cell>
          <cell r="AJ70">
            <v>2393.92701526583</v>
          </cell>
          <cell r="AK70">
            <v>2186.19571258579</v>
          </cell>
          <cell r="AL70">
            <v>2139.90650950842</v>
          </cell>
          <cell r="AM70">
            <v>1833.9290141237</v>
          </cell>
          <cell r="AN70">
            <v>1961.73572841301</v>
          </cell>
          <cell r="AO70">
            <v>1980.24847250253</v>
          </cell>
          <cell r="AP70">
            <v>2064.8248164953</v>
          </cell>
          <cell r="AQ70">
            <v>1911.87789589273</v>
          </cell>
          <cell r="AR70">
            <v>1603.69000910845</v>
          </cell>
          <cell r="AS70">
            <v>1795.74807319066</v>
          </cell>
          <cell r="AT70">
            <v>1774.40477914065</v>
          </cell>
          <cell r="AU70">
            <v>2033.07343588009</v>
          </cell>
          <cell r="AV70">
            <v>2563.03372263433</v>
          </cell>
          <cell r="AW70">
            <v>3394.14932015545</v>
          </cell>
          <cell r="AX70">
            <v>4289.20093333684</v>
          </cell>
          <cell r="AY70">
            <v>5252.09739365077</v>
          </cell>
          <cell r="AZ70">
            <v>6740.23702138981</v>
          </cell>
          <cell r="BA70">
            <v>8320.19866219536</v>
          </cell>
          <cell r="BB70">
            <v>6489.46005441397</v>
          </cell>
          <cell r="BC70">
            <v>7816.1958048206</v>
          </cell>
          <cell r="BD70">
            <v>9654.38147009763</v>
          </cell>
          <cell r="BE70">
            <v>10235.1186293454</v>
          </cell>
          <cell r="BF70">
            <v>10778.376057206</v>
          </cell>
          <cell r="BG70">
            <v>9921.60940936095</v>
          </cell>
          <cell r="BH70">
            <v>7485.82692616597</v>
          </cell>
          <cell r="BI70">
            <v>7070.96542522388</v>
          </cell>
          <cell r="BJ70">
            <v>7889.01689896702</v>
          </cell>
          <cell r="BK70">
            <v>8008.25710825888</v>
          </cell>
          <cell r="BL70">
            <v>8136.75183449526</v>
          </cell>
          <cell r="BM70">
            <v>7435.16074761498</v>
          </cell>
          <cell r="BN70">
            <v>8708.06363752219</v>
          </cell>
        </row>
        <row r="71">
          <cell r="A71" t="str">
            <v>Europe &amp; Central Asia</v>
          </cell>
          <cell r="B71" t="str">
            <v>ECS</v>
          </cell>
          <cell r="C71" t="str">
            <v>GDP per capita (current US$)</v>
          </cell>
          <cell r="D71" t="str">
            <v>NY.GDP.PCAP.CD</v>
          </cell>
        </row>
        <row r="71">
          <cell r="K71">
            <v>1037.30743705678</v>
          </cell>
          <cell r="L71">
            <v>1106.90402544485</v>
          </cell>
          <cell r="M71">
            <v>1147.8091816648</v>
          </cell>
          <cell r="N71">
            <v>1258.83523065558</v>
          </cell>
          <cell r="O71">
            <v>1381.8783267107</v>
          </cell>
          <cell r="P71">
            <v>1546.69776911252</v>
          </cell>
          <cell r="Q71">
            <v>1837.94220662571</v>
          </cell>
          <cell r="R71">
            <v>2315.98770272156</v>
          </cell>
          <cell r="S71">
            <v>2597.39169211711</v>
          </cell>
          <cell r="T71">
            <v>3012.24249939031</v>
          </cell>
          <cell r="U71">
            <v>3108.44977385339</v>
          </cell>
          <cell r="V71">
            <v>3499.08620987256</v>
          </cell>
          <cell r="W71">
            <v>4241.98192534233</v>
          </cell>
          <cell r="X71">
            <v>5154.64695103413</v>
          </cell>
          <cell r="Y71">
            <v>5798.95845853934</v>
          </cell>
          <cell r="Z71">
            <v>5127.1380944678</v>
          </cell>
          <cell r="AA71">
            <v>4911.45355409008</v>
          </cell>
          <cell r="AB71">
            <v>4737.73982706024</v>
          </cell>
          <cell r="AC71">
            <v>4526.95340236063</v>
          </cell>
          <cell r="AD71">
            <v>4657.03531236137</v>
          </cell>
          <cell r="AE71">
            <v>6318.04264550549</v>
          </cell>
          <cell r="AF71">
            <v>7759.63149942427</v>
          </cell>
          <cell r="AG71">
            <v>8585.05229918524</v>
          </cell>
          <cell r="AH71">
            <v>8648.79168664066</v>
          </cell>
          <cell r="AI71">
            <v>10529.4084284904</v>
          </cell>
          <cell r="AJ71">
            <v>10813.3162814389</v>
          </cell>
          <cell r="AK71">
            <v>11546.1655302139</v>
          </cell>
          <cell r="AL71">
            <v>10567.0697472951</v>
          </cell>
          <cell r="AM71">
            <v>11021.3973072576</v>
          </cell>
          <cell r="AN71">
            <v>12708.4149107206</v>
          </cell>
          <cell r="AO71">
            <v>12950.0403554966</v>
          </cell>
          <cell r="AP71">
            <v>12259.9714024486</v>
          </cell>
          <cell r="AQ71">
            <v>12562.2222026519</v>
          </cell>
          <cell r="AR71">
            <v>12408.0644650708</v>
          </cell>
          <cell r="AS71">
            <v>11683.4944142522</v>
          </cell>
          <cell r="AT71">
            <v>11785.3836615097</v>
          </cell>
          <cell r="AU71">
            <v>12887.4011671305</v>
          </cell>
          <cell r="AV71">
            <v>15628.7803616658</v>
          </cell>
          <cell r="AW71">
            <v>18159.727096775</v>
          </cell>
          <cell r="AX71">
            <v>19260.7844651826</v>
          </cell>
          <cell r="AY71">
            <v>20795.9467892329</v>
          </cell>
          <cell r="AZ71">
            <v>24217.7484273042</v>
          </cell>
          <cell r="BA71">
            <v>26535.469485215</v>
          </cell>
          <cell r="BB71">
            <v>23247.4293458128</v>
          </cell>
          <cell r="BC71">
            <v>23680.2274571527</v>
          </cell>
          <cell r="BD71">
            <v>26191.5672711685</v>
          </cell>
          <cell r="BE71">
            <v>25132.530916951</v>
          </cell>
          <cell r="BF71">
            <v>26147.7010456555</v>
          </cell>
          <cell r="BG71">
            <v>26388.2237901521</v>
          </cell>
          <cell r="BH71">
            <v>22624.9153940933</v>
          </cell>
          <cell r="BI71">
            <v>22455.1473575594</v>
          </cell>
          <cell r="BJ71">
            <v>23704.3284006749</v>
          </cell>
          <cell r="BK71">
            <v>25297.6798609025</v>
          </cell>
          <cell r="BL71">
            <v>24914.603370603</v>
          </cell>
          <cell r="BM71">
            <v>23981.0220068683</v>
          </cell>
          <cell r="BN71">
            <v>27114.2759902197</v>
          </cell>
        </row>
        <row r="72">
          <cell r="A72" t="str">
            <v>Ecuador</v>
          </cell>
          <cell r="B72" t="str">
            <v>ECU</v>
          </cell>
          <cell r="C72" t="str">
            <v>GDP per capita (current US$)</v>
          </cell>
          <cell r="D72" t="str">
            <v>NY.GDP.PCAP.CD</v>
          </cell>
          <cell r="E72">
            <v>455.462388767674</v>
          </cell>
          <cell r="F72">
            <v>375.22130462257</v>
          </cell>
          <cell r="G72">
            <v>315.688704019778</v>
          </cell>
          <cell r="H72">
            <v>368.629583703717</v>
          </cell>
          <cell r="I72">
            <v>440.560234209217</v>
          </cell>
          <cell r="J72">
            <v>455.19781834632</v>
          </cell>
          <cell r="K72">
            <v>449.920206994069</v>
          </cell>
          <cell r="L72">
            <v>459.278798776653</v>
          </cell>
          <cell r="M72">
            <v>450.999551509643</v>
          </cell>
          <cell r="N72">
            <v>527.900353006021</v>
          </cell>
          <cell r="O72">
            <v>471.630797240067</v>
          </cell>
          <cell r="P72">
            <v>440.857157381467</v>
          </cell>
          <cell r="Q72">
            <v>495.535918152084</v>
          </cell>
          <cell r="R72">
            <v>588.337065135571</v>
          </cell>
          <cell r="S72">
            <v>970.012721968013</v>
          </cell>
          <cell r="T72">
            <v>1105.42055513384</v>
          </cell>
          <cell r="U72">
            <v>1264.91164115649</v>
          </cell>
          <cell r="V72">
            <v>1493.33358291433</v>
          </cell>
          <cell r="W72">
            <v>1572.40053068466</v>
          </cell>
          <cell r="X72">
            <v>1821.04718012411</v>
          </cell>
          <cell r="Y72">
            <v>2238.21708351953</v>
          </cell>
          <cell r="Z72">
            <v>2660.61280130221</v>
          </cell>
          <cell r="AA72">
            <v>2369.95065693297</v>
          </cell>
          <cell r="AB72">
            <v>1988.78732313123</v>
          </cell>
          <cell r="AC72">
            <v>1912.43127079044</v>
          </cell>
          <cell r="AD72">
            <v>1891.56247890302</v>
          </cell>
          <cell r="AE72">
            <v>1648.01456016559</v>
          </cell>
          <cell r="AF72">
            <v>1464.49293591517</v>
          </cell>
          <cell r="AG72">
            <v>1337.88989520842</v>
          </cell>
          <cell r="AH72">
            <v>1390.21311402663</v>
          </cell>
          <cell r="AI72">
            <v>1489.52994603816</v>
          </cell>
          <cell r="AJ72">
            <v>1622.20808790909</v>
          </cell>
          <cell r="AK72">
            <v>1688.50475223376</v>
          </cell>
          <cell r="AL72">
            <v>1727.75500331884</v>
          </cell>
          <cell r="AM72">
            <v>2026.11307662218</v>
          </cell>
          <cell r="AN72">
            <v>2132.90678274384</v>
          </cell>
          <cell r="AO72">
            <v>2155.51815039143</v>
          </cell>
          <cell r="AP72">
            <v>2356.36985737498</v>
          </cell>
          <cell r="AQ72">
            <v>2293.88973536506</v>
          </cell>
          <cell r="AR72">
            <v>1578.93429773989</v>
          </cell>
          <cell r="AS72">
            <v>1445.27932442901</v>
          </cell>
          <cell r="AT72">
            <v>1894.61619585804</v>
          </cell>
          <cell r="AU72">
            <v>2172.1018772447</v>
          </cell>
          <cell r="AV72">
            <v>2425.85184175715</v>
          </cell>
          <cell r="AW72">
            <v>2691.27768473838</v>
          </cell>
          <cell r="AX72">
            <v>3002.13860439139</v>
          </cell>
          <cell r="AY72">
            <v>3328.88415626323</v>
          </cell>
          <cell r="AZ72">
            <v>3567.83718649963</v>
          </cell>
          <cell r="BA72">
            <v>4249.01896979445</v>
          </cell>
          <cell r="BB72">
            <v>4231.61923466057</v>
          </cell>
          <cell r="BC72">
            <v>4633.59128443099</v>
          </cell>
          <cell r="BD72">
            <v>5200.55510783504</v>
          </cell>
          <cell r="BE72">
            <v>5682.04610814497</v>
          </cell>
          <cell r="BF72">
            <v>6056.33121253813</v>
          </cell>
          <cell r="BG72">
            <v>6377.09392877257</v>
          </cell>
          <cell r="BH72">
            <v>6124.49088707134</v>
          </cell>
          <cell r="BI72">
            <v>6060.09296156791</v>
          </cell>
          <cell r="BJ72">
            <v>6213.50312736888</v>
          </cell>
          <cell r="BK72">
            <v>6295.93466163992</v>
          </cell>
          <cell r="BL72">
            <v>6222.52465327248</v>
          </cell>
          <cell r="BM72">
            <v>5627.77227986528</v>
          </cell>
          <cell r="BN72">
            <v>5934.87549580808</v>
          </cell>
        </row>
        <row r="73">
          <cell r="A73" t="str">
            <v>Egypt, Arab Rep.</v>
          </cell>
          <cell r="B73" t="str">
            <v>EGY</v>
          </cell>
          <cell r="C73" t="str">
            <v>GDP per capita (current US$)</v>
          </cell>
          <cell r="D73" t="str">
            <v>NY.GDP.PCAP.CD</v>
          </cell>
        </row>
        <row r="73">
          <cell r="J73">
            <v>162.608472309905</v>
          </cell>
          <cell r="K73">
            <v>168.963240415533</v>
          </cell>
          <cell r="L73">
            <v>174.862609761112</v>
          </cell>
          <cell r="M73">
            <v>180.410853702955</v>
          </cell>
          <cell r="N73">
            <v>193.586049324478</v>
          </cell>
          <cell r="O73">
            <v>233.013709543676</v>
          </cell>
          <cell r="P73">
            <v>243.806822262497</v>
          </cell>
          <cell r="Q73">
            <v>257.588650807345</v>
          </cell>
          <cell r="R73">
            <v>273.698607044358</v>
          </cell>
          <cell r="S73">
            <v>244.747214941155</v>
          </cell>
          <cell r="T73">
            <v>301.749428940909</v>
          </cell>
          <cell r="U73">
            <v>337.774368889261</v>
          </cell>
          <cell r="V73">
            <v>357.077947806179</v>
          </cell>
          <cell r="W73">
            <v>358.847797016894</v>
          </cell>
          <cell r="X73">
            <v>426.346523905474</v>
          </cell>
          <cell r="Y73">
            <v>500.355045233578</v>
          </cell>
          <cell r="Z73">
            <v>498.559115853626</v>
          </cell>
          <cell r="AA73">
            <v>607.281522777046</v>
          </cell>
          <cell r="AB73">
            <v>662.687288361304</v>
          </cell>
          <cell r="AC73">
            <v>708.195747618183</v>
          </cell>
          <cell r="AD73">
            <v>792.824041999649</v>
          </cell>
          <cell r="AE73">
            <v>815.248694949335</v>
          </cell>
          <cell r="AF73">
            <v>778.116887234728</v>
          </cell>
          <cell r="AG73">
            <v>655.067805530831</v>
          </cell>
          <cell r="AH73">
            <v>725.629802542776</v>
          </cell>
          <cell r="AI73">
            <v>765.642005459646</v>
          </cell>
          <cell r="AJ73">
            <v>651.077547640745</v>
          </cell>
          <cell r="AK73">
            <v>713.452548255451</v>
          </cell>
          <cell r="AL73">
            <v>777.857735101984</v>
          </cell>
          <cell r="AM73">
            <v>849.452499105263</v>
          </cell>
          <cell r="AN73">
            <v>965.110869392024</v>
          </cell>
          <cell r="AO73">
            <v>1063.33304436484</v>
          </cell>
          <cell r="AP73">
            <v>1208.71991964238</v>
          </cell>
          <cell r="AQ73">
            <v>1281.39691350876</v>
          </cell>
          <cell r="AR73">
            <v>1343.551962788</v>
          </cell>
          <cell r="AS73">
            <v>1450.47624243298</v>
          </cell>
          <cell r="AT73">
            <v>1378.20338333845</v>
          </cell>
          <cell r="AU73">
            <v>1191.10323854218</v>
          </cell>
          <cell r="AV73">
            <v>1102.46819936156</v>
          </cell>
          <cell r="AW73">
            <v>1062.15809193398</v>
          </cell>
          <cell r="AX73">
            <v>1186.39331322717</v>
          </cell>
          <cell r="AY73">
            <v>1397.43669004643</v>
          </cell>
          <cell r="AZ73">
            <v>1667.3179980551</v>
          </cell>
          <cell r="BA73">
            <v>2044.52780415176</v>
          </cell>
          <cell r="BB73">
            <v>2331.26884011057</v>
          </cell>
          <cell r="BC73">
            <v>2645.96875877924</v>
          </cell>
          <cell r="BD73">
            <v>2791.81076592794</v>
          </cell>
          <cell r="BE73">
            <v>3229.6856303038</v>
          </cell>
          <cell r="BF73">
            <v>3262.65758647104</v>
          </cell>
          <cell r="BG73">
            <v>3379.55798627058</v>
          </cell>
          <cell r="BH73">
            <v>3562.93265798423</v>
          </cell>
          <cell r="BI73">
            <v>3519.8732398108</v>
          </cell>
          <cell r="BJ73">
            <v>2444.29038718448</v>
          </cell>
          <cell r="BK73">
            <v>2537.12518504712</v>
          </cell>
          <cell r="BL73">
            <v>3019.09228346646</v>
          </cell>
          <cell r="BM73">
            <v>3569.20684121108</v>
          </cell>
          <cell r="BN73">
            <v>3876.35959373349</v>
          </cell>
        </row>
        <row r="74">
          <cell r="A74" t="str">
            <v>Euro area</v>
          </cell>
          <cell r="B74" t="str">
            <v>EMU</v>
          </cell>
          <cell r="C74" t="str">
            <v>GDP per capita (current US$)</v>
          </cell>
          <cell r="D74" t="str">
            <v>NY.GDP.PCAP.CD</v>
          </cell>
          <cell r="E74">
            <v>923.187341208548</v>
          </cell>
          <cell r="F74">
            <v>1005.02227285536</v>
          </cell>
          <cell r="G74">
            <v>1106.28613941102</v>
          </cell>
          <cell r="H74">
            <v>1229.91039582711</v>
          </cell>
          <cell r="I74">
            <v>1355.64582322702</v>
          </cell>
          <cell r="J74">
            <v>1468.53626462288</v>
          </cell>
          <cell r="K74">
            <v>1589.04233257536</v>
          </cell>
          <cell r="L74">
            <v>1714.40285262691</v>
          </cell>
          <cell r="M74">
            <v>1828.29517811043</v>
          </cell>
          <cell r="N74">
            <v>2027.20817140196</v>
          </cell>
          <cell r="O74">
            <v>2236.44689683638</v>
          </cell>
          <cell r="P74">
            <v>2520.91231618907</v>
          </cell>
          <cell r="Q74">
            <v>3024.89888982197</v>
          </cell>
          <cell r="R74">
            <v>3902.03754474221</v>
          </cell>
          <cell r="S74">
            <v>4400.04465042454</v>
          </cell>
          <cell r="T74">
            <v>5075.63025942435</v>
          </cell>
          <cell r="U74">
            <v>5273.29663965515</v>
          </cell>
          <cell r="V74">
            <v>5974.28948761466</v>
          </cell>
          <cell r="W74">
            <v>7286.24341243687</v>
          </cell>
          <cell r="X74">
            <v>8790.13672848324</v>
          </cell>
          <cell r="Y74">
            <v>9802.56541152058</v>
          </cell>
          <cell r="Z74">
            <v>8486.67608340113</v>
          </cell>
          <cell r="AA74">
            <v>8194.29909668927</v>
          </cell>
          <cell r="AB74">
            <v>7978.05226687467</v>
          </cell>
          <cell r="AC74">
            <v>7639.729049756</v>
          </cell>
          <cell r="AD74">
            <v>7833.79791134944</v>
          </cell>
          <cell r="AE74">
            <v>10966.9311395223</v>
          </cell>
          <cell r="AF74">
            <v>13527.1151850756</v>
          </cell>
          <cell r="AG74">
            <v>14827.4759453259</v>
          </cell>
          <cell r="AH74">
            <v>15081.0905519873</v>
          </cell>
          <cell r="AI74">
            <v>18893.0080303763</v>
          </cell>
          <cell r="AJ74">
            <v>19552.1674547168</v>
          </cell>
          <cell r="AK74">
            <v>21471.7749859457</v>
          </cell>
          <cell r="AL74">
            <v>19567.2481210509</v>
          </cell>
          <cell r="AM74">
            <v>20595.1353090327</v>
          </cell>
          <cell r="AN74">
            <v>23695.3064473877</v>
          </cell>
          <cell r="AO74">
            <v>23913.5961473163</v>
          </cell>
          <cell r="AP74">
            <v>21810.2097660108</v>
          </cell>
          <cell r="AQ74">
            <v>22381.0479846134</v>
          </cell>
          <cell r="AR74">
            <v>22220.0820672062</v>
          </cell>
          <cell r="AS74">
            <v>20215.6340446936</v>
          </cell>
          <cell r="AT74">
            <v>20450.6697268485</v>
          </cell>
          <cell r="AU74">
            <v>22213.4240718939</v>
          </cell>
          <cell r="AV74">
            <v>27194.451566343</v>
          </cell>
          <cell r="AW74">
            <v>31006.7816534099</v>
          </cell>
          <cell r="AX74">
            <v>31949.4839198564</v>
          </cell>
          <cell r="AY74">
            <v>33796.5394646881</v>
          </cell>
          <cell r="AZ74">
            <v>38717.268125611</v>
          </cell>
          <cell r="BA74">
            <v>42355.1551002282</v>
          </cell>
          <cell r="BB74">
            <v>38580.8460336337</v>
          </cell>
          <cell r="BC74">
            <v>37605.9002389586</v>
          </cell>
          <cell r="BD74">
            <v>40657.6001355346</v>
          </cell>
          <cell r="BE74">
            <v>37595.8770917292</v>
          </cell>
          <cell r="BF74">
            <v>39120.333344785</v>
          </cell>
          <cell r="BG74">
            <v>39912.4423189022</v>
          </cell>
          <cell r="BH74">
            <v>34388.2837816778</v>
          </cell>
          <cell r="BI74">
            <v>35163.4724281499</v>
          </cell>
          <cell r="BJ74">
            <v>37154.4819396225</v>
          </cell>
          <cell r="BK74">
            <v>40059.1824769881</v>
          </cell>
          <cell r="BL74">
            <v>39195.7748274703</v>
          </cell>
          <cell r="BM74">
            <v>38012.6672881035</v>
          </cell>
          <cell r="BN74">
            <v>42307.7290448297</v>
          </cell>
        </row>
        <row r="75">
          <cell r="A75" t="str">
            <v>Eritrea</v>
          </cell>
          <cell r="B75" t="str">
            <v>ERI</v>
          </cell>
          <cell r="C75" t="str">
            <v>GDP per capita (current US$)</v>
          </cell>
          <cell r="D75" t="str">
            <v>NY.GDP.PCAP.CD</v>
          </cell>
        </row>
        <row r="75">
          <cell r="AK75">
            <v>211.332003442771</v>
          </cell>
          <cell r="AL75">
            <v>208.999479930191</v>
          </cell>
          <cell r="AM75">
            <v>239.668086745938</v>
          </cell>
          <cell r="AN75">
            <v>262.230534786118</v>
          </cell>
          <cell r="AO75">
            <v>315.750682432318</v>
          </cell>
          <cell r="AP75">
            <v>312.724395014259</v>
          </cell>
          <cell r="AQ75">
            <v>337.886592347593</v>
          </cell>
          <cell r="AR75">
            <v>307.909909177229</v>
          </cell>
          <cell r="AS75">
            <v>308.134186808579</v>
          </cell>
          <cell r="AT75">
            <v>316.823953429739</v>
          </cell>
          <cell r="AU75">
            <v>293.955672417246</v>
          </cell>
          <cell r="AV75">
            <v>334.585571541238</v>
          </cell>
          <cell r="AW75">
            <v>407.769076960812</v>
          </cell>
          <cell r="AX75">
            <v>388.595947483174</v>
          </cell>
          <cell r="AY75">
            <v>415.036030549833</v>
          </cell>
          <cell r="AZ75">
            <v>439.8321033782</v>
          </cell>
          <cell r="BA75">
            <v>450.632398910533</v>
          </cell>
          <cell r="BB75">
            <v>595.109987185412</v>
          </cell>
          <cell r="BC75">
            <v>501.355316997143</v>
          </cell>
          <cell r="BD75">
            <v>642.508258796603</v>
          </cell>
        </row>
        <row r="76">
          <cell r="A76" t="str">
            <v>Spain</v>
          </cell>
          <cell r="B76" t="str">
            <v>ESP</v>
          </cell>
          <cell r="C76" t="str">
            <v>GDP per capita (current US$)</v>
          </cell>
          <cell r="D76" t="str">
            <v>NY.GDP.PCAP.CD</v>
          </cell>
          <cell r="E76">
            <v>396.392253337614</v>
          </cell>
          <cell r="F76">
            <v>450.053289246968</v>
          </cell>
          <cell r="G76">
            <v>520.206131380005</v>
          </cell>
          <cell r="H76">
            <v>609.487384056513</v>
          </cell>
          <cell r="I76">
            <v>675.241639141208</v>
          </cell>
          <cell r="J76">
            <v>774.761609330096</v>
          </cell>
          <cell r="K76">
            <v>889.659872011529</v>
          </cell>
          <cell r="L76">
            <v>968.306781765983</v>
          </cell>
          <cell r="M76">
            <v>950.545740593734</v>
          </cell>
          <cell r="N76">
            <v>1077.67869994591</v>
          </cell>
          <cell r="O76">
            <v>1212.28932639401</v>
          </cell>
          <cell r="P76">
            <v>1362.16552414021</v>
          </cell>
          <cell r="Q76">
            <v>1708.80862877366</v>
          </cell>
          <cell r="R76">
            <v>2247.55337693219</v>
          </cell>
          <cell r="S76">
            <v>2749.92466346596</v>
          </cell>
          <cell r="T76">
            <v>3209.83744506281</v>
          </cell>
          <cell r="U76">
            <v>3279.31267061507</v>
          </cell>
          <cell r="V76">
            <v>3627.59066324096</v>
          </cell>
          <cell r="W76">
            <v>4356.43922031196</v>
          </cell>
          <cell r="X76">
            <v>5770.21461386463</v>
          </cell>
          <cell r="Y76">
            <v>6208.5780190814</v>
          </cell>
          <cell r="Z76">
            <v>5371.16643640984</v>
          </cell>
          <cell r="AA76">
            <v>5159.70864500142</v>
          </cell>
          <cell r="AB76">
            <v>4478.50028561471</v>
          </cell>
          <cell r="AC76">
            <v>4489.98893854814</v>
          </cell>
          <cell r="AD76">
            <v>4699.65576367274</v>
          </cell>
          <cell r="AE76">
            <v>6513.50328578924</v>
          </cell>
          <cell r="AF76">
            <v>8239.6138016479</v>
          </cell>
          <cell r="AG76">
            <v>9703.1238381095</v>
          </cell>
          <cell r="AH76">
            <v>10681.9712029257</v>
          </cell>
          <cell r="AI76">
            <v>13804.8767869937</v>
          </cell>
          <cell r="AJ76">
            <v>14811.9028194881</v>
          </cell>
          <cell r="AK76">
            <v>16112.1889152156</v>
          </cell>
          <cell r="AL76">
            <v>13339.908563675</v>
          </cell>
          <cell r="AM76">
            <v>13415.2870010456</v>
          </cell>
          <cell r="AN76">
            <v>15471.962716535</v>
          </cell>
          <cell r="AO76">
            <v>16109.0843985284</v>
          </cell>
          <cell r="AP76">
            <v>14730.7971752046</v>
          </cell>
          <cell r="AQ76">
            <v>15394.3514628249</v>
          </cell>
          <cell r="AR76">
            <v>15720.6405016061</v>
          </cell>
          <cell r="AS76">
            <v>14749.6874248766</v>
          </cell>
          <cell r="AT76">
            <v>15369.0011599444</v>
          </cell>
          <cell r="AU76">
            <v>17106.686576658</v>
          </cell>
          <cell r="AV76">
            <v>21510.8362454011</v>
          </cell>
          <cell r="AW76">
            <v>24907.0008505856</v>
          </cell>
          <cell r="AX76">
            <v>26429.1509449319</v>
          </cell>
          <cell r="AY76">
            <v>28389.0785799873</v>
          </cell>
          <cell r="AZ76">
            <v>32591.3503065871</v>
          </cell>
          <cell r="BA76">
            <v>35510.7222312701</v>
          </cell>
          <cell r="BB76">
            <v>32169.5028548583</v>
          </cell>
          <cell r="BC76">
            <v>30532.4805081656</v>
          </cell>
          <cell r="BD76">
            <v>31677.9003083652</v>
          </cell>
          <cell r="BE76">
            <v>28322.8092495057</v>
          </cell>
          <cell r="BF76">
            <v>29067.809460022</v>
          </cell>
          <cell r="BG76">
            <v>29500.7894328615</v>
          </cell>
          <cell r="BH76">
            <v>25742.3688346767</v>
          </cell>
          <cell r="BI76">
            <v>26523.3482221547</v>
          </cell>
          <cell r="BJ76">
            <v>28170.1678643302</v>
          </cell>
          <cell r="BK76">
            <v>30364.5799435622</v>
          </cell>
          <cell r="BL76">
            <v>29554.4905170087</v>
          </cell>
          <cell r="BM76">
            <v>27056.4217512166</v>
          </cell>
          <cell r="BN76">
            <v>30115.7058866792</v>
          </cell>
        </row>
        <row r="77">
          <cell r="A77" t="str">
            <v>Estonia</v>
          </cell>
          <cell r="B77" t="str">
            <v>EST</v>
          </cell>
          <cell r="C77" t="str">
            <v>GDP per capita (current US$)</v>
          </cell>
          <cell r="D77" t="str">
            <v>NY.GDP.PCAP.CD</v>
          </cell>
        </row>
        <row r="77">
          <cell r="AN77">
            <v>3134.38975345407</v>
          </cell>
          <cell r="AO77">
            <v>3380.92630243199</v>
          </cell>
          <cell r="AP77">
            <v>3682.95230146695</v>
          </cell>
          <cell r="AQ77">
            <v>4093.39247738765</v>
          </cell>
          <cell r="AR77">
            <v>4140.93660232167</v>
          </cell>
          <cell r="AS77">
            <v>4070.60902410208</v>
          </cell>
          <cell r="AT77">
            <v>4505.85833233188</v>
          </cell>
          <cell r="AU77">
            <v>5341.62894677002</v>
          </cell>
          <cell r="AV77">
            <v>7203.52303786646</v>
          </cell>
          <cell r="AW77">
            <v>8914.10355674451</v>
          </cell>
          <cell r="AX77">
            <v>10412.6443137966</v>
          </cell>
          <cell r="AY77">
            <v>12639.4000677296</v>
          </cell>
          <cell r="AZ77">
            <v>16744.5844516343</v>
          </cell>
          <cell r="BA77">
            <v>18204.9664786762</v>
          </cell>
          <cell r="BB77">
            <v>14711.7352728223</v>
          </cell>
          <cell r="BC77">
            <v>14663.0446126465</v>
          </cell>
          <cell r="BD77">
            <v>17487.8047830922</v>
          </cell>
          <cell r="BE77">
            <v>17403.2053254767</v>
          </cell>
          <cell r="BF77">
            <v>19056.0019226989</v>
          </cell>
          <cell r="BG77">
            <v>20261.0667303886</v>
          </cell>
          <cell r="BH77">
            <v>17402.0376128079</v>
          </cell>
          <cell r="BI77">
            <v>18295.3429322114</v>
          </cell>
          <cell r="BJ77">
            <v>20437.765376736</v>
          </cell>
          <cell r="BK77">
            <v>23063.5638175675</v>
          </cell>
          <cell r="BL77">
            <v>23397.8782560944</v>
          </cell>
          <cell r="BM77">
            <v>23054.3584905978</v>
          </cell>
          <cell r="BN77">
            <v>27280.6584396993</v>
          </cell>
        </row>
        <row r="78">
          <cell r="A78" t="str">
            <v>Ethiopia</v>
          </cell>
          <cell r="B78" t="str">
            <v>ETH</v>
          </cell>
          <cell r="C78" t="str">
            <v>GDP per capita (current US$)</v>
          </cell>
          <cell r="D78" t="str">
            <v>NY.GDP.PCAP.CD</v>
          </cell>
        </row>
        <row r="78">
          <cell r="Z78">
            <v>203.557000323439</v>
          </cell>
          <cell r="AA78">
            <v>208.342391325731</v>
          </cell>
          <cell r="AB78">
            <v>224.627400221574</v>
          </cell>
          <cell r="AC78">
            <v>205.62379289169</v>
          </cell>
          <cell r="AD78">
            <v>233.218696082903</v>
          </cell>
          <cell r="AE78">
            <v>234.682176355784</v>
          </cell>
          <cell r="AF78">
            <v>242.961545904477</v>
          </cell>
          <cell r="AG78">
            <v>243.735857696929</v>
          </cell>
          <cell r="AH78">
            <v>248.022745682516</v>
          </cell>
          <cell r="AI78">
            <v>254.243262202821</v>
          </cell>
          <cell r="AJ78">
            <v>271.394373532612</v>
          </cell>
          <cell r="AK78">
            <v>204.050181513175</v>
          </cell>
          <cell r="AL78">
            <v>165.693228041524</v>
          </cell>
          <cell r="AM78">
            <v>125.549581258108</v>
          </cell>
          <cell r="AN78">
            <v>134.34296024645</v>
          </cell>
          <cell r="AO78">
            <v>145.16690126181</v>
          </cell>
          <cell r="AP78">
            <v>141.508619901766</v>
          </cell>
          <cell r="AQ78">
            <v>125.076141078992</v>
          </cell>
          <cell r="AR78">
            <v>119.684076349153</v>
          </cell>
          <cell r="AS78">
            <v>124.460790874921</v>
          </cell>
          <cell r="AT78">
            <v>120.765783730897</v>
          </cell>
          <cell r="AU78">
            <v>111.927225125</v>
          </cell>
          <cell r="AV78">
            <v>119.49039595567</v>
          </cell>
          <cell r="AW78">
            <v>136.466250038215</v>
          </cell>
          <cell r="AX78">
            <v>162.43272862793</v>
          </cell>
          <cell r="AY78">
            <v>194.687432935553</v>
          </cell>
          <cell r="AZ78">
            <v>244.286052292978</v>
          </cell>
          <cell r="BA78">
            <v>326.436822761984</v>
          </cell>
          <cell r="BB78">
            <v>380.569003212934</v>
          </cell>
          <cell r="BC78">
            <v>341.554122699663</v>
          </cell>
          <cell r="BD78">
            <v>354.4795719088</v>
          </cell>
          <cell r="BE78">
            <v>467.07787183328</v>
          </cell>
          <cell r="BF78">
            <v>499.531530164228</v>
          </cell>
          <cell r="BG78">
            <v>566.92640288853</v>
          </cell>
          <cell r="BH78">
            <v>640.541923075422</v>
          </cell>
          <cell r="BI78">
            <v>717.124869806118</v>
          </cell>
          <cell r="BJ78">
            <v>768.523015429372</v>
          </cell>
          <cell r="BK78">
            <v>771.524866349431</v>
          </cell>
          <cell r="BL78">
            <v>855.760885186903</v>
          </cell>
          <cell r="BM78">
            <v>936.45075756247</v>
          </cell>
          <cell r="BN78">
            <v>943.965684225205</v>
          </cell>
        </row>
        <row r="79">
          <cell r="A79" t="str">
            <v>European Union</v>
          </cell>
          <cell r="B79" t="str">
            <v>EUU</v>
          </cell>
          <cell r="C79" t="str">
            <v>GDP per capita (current US$)</v>
          </cell>
          <cell r="D79" t="str">
            <v>NY.GDP.PCAP.CD</v>
          </cell>
        </row>
        <row r="79">
          <cell r="O79">
            <v>1879.07857716523</v>
          </cell>
          <cell r="P79">
            <v>2113.3625655075</v>
          </cell>
          <cell r="Q79">
            <v>2533.09815093225</v>
          </cell>
          <cell r="R79">
            <v>3257.78880666733</v>
          </cell>
          <cell r="S79">
            <v>3666.504173326</v>
          </cell>
          <cell r="T79">
            <v>4245.05325555471</v>
          </cell>
          <cell r="U79">
            <v>4419.90355713151</v>
          </cell>
          <cell r="V79">
            <v>4982.04147653453</v>
          </cell>
          <cell r="W79">
            <v>6042.21354268309</v>
          </cell>
          <cell r="X79">
            <v>7272.07177946374</v>
          </cell>
          <cell r="Y79">
            <v>8098.49847066424</v>
          </cell>
          <cell r="Z79">
            <v>7032.03699191676</v>
          </cell>
          <cell r="AA79">
            <v>6759.32429527802</v>
          </cell>
          <cell r="AB79">
            <v>6558.82827509266</v>
          </cell>
          <cell r="AC79">
            <v>6304.66946816825</v>
          </cell>
          <cell r="AD79">
            <v>6468.95980749641</v>
          </cell>
          <cell r="AE79">
            <v>9020.12803457589</v>
          </cell>
          <cell r="AF79">
            <v>11124.7421425573</v>
          </cell>
          <cell r="AG79">
            <v>12173.4732868573</v>
          </cell>
          <cell r="AH79">
            <v>12393.2278482998</v>
          </cell>
          <cell r="AI79">
            <v>15454.962986443</v>
          </cell>
          <cell r="AJ79">
            <v>15972.3227870217</v>
          </cell>
          <cell r="AK79">
            <v>17510.4552660666</v>
          </cell>
          <cell r="AL79">
            <v>15933.2068851326</v>
          </cell>
          <cell r="AM79">
            <v>16835.6533395382</v>
          </cell>
          <cell r="AN79">
            <v>19464.9476497288</v>
          </cell>
          <cell r="AO79">
            <v>19750.7145228207</v>
          </cell>
          <cell r="AP79">
            <v>18089.0600955336</v>
          </cell>
          <cell r="AQ79">
            <v>18616.2166812862</v>
          </cell>
          <cell r="AR79">
            <v>18482.893922598</v>
          </cell>
          <cell r="AS79">
            <v>16947.6248565752</v>
          </cell>
          <cell r="AT79">
            <v>17199.1114452996</v>
          </cell>
          <cell r="AU79">
            <v>18761.1441303836</v>
          </cell>
          <cell r="AV79">
            <v>22968.3491203586</v>
          </cell>
          <cell r="AW79">
            <v>26308.6808049929</v>
          </cell>
          <cell r="AX79">
            <v>27344.6744545107</v>
          </cell>
          <cell r="AY79">
            <v>29093.7784590019</v>
          </cell>
          <cell r="AZ79">
            <v>33591.3851191627</v>
          </cell>
          <cell r="BA79">
            <v>37050.4489182588</v>
          </cell>
          <cell r="BB79">
            <v>33484.2059573028</v>
          </cell>
          <cell r="BC79">
            <v>32970.7154673437</v>
          </cell>
          <cell r="BD79">
            <v>35756.3290273508</v>
          </cell>
          <cell r="BE79">
            <v>33158.8921437288</v>
          </cell>
          <cell r="BF79">
            <v>34578.0519280536</v>
          </cell>
          <cell r="BG79">
            <v>35286.1173778772</v>
          </cell>
          <cell r="BH79">
            <v>30485.0288067203</v>
          </cell>
          <cell r="BI79">
            <v>31186.5106151623</v>
          </cell>
          <cell r="BJ79">
            <v>33094.4083474507</v>
          </cell>
          <cell r="BK79">
            <v>35753.3668481949</v>
          </cell>
          <cell r="BL79">
            <v>35089.2827874493</v>
          </cell>
          <cell r="BM79">
            <v>34191.8282529314</v>
          </cell>
          <cell r="BN79">
            <v>38234.1345970542</v>
          </cell>
        </row>
        <row r="80">
          <cell r="A80" t="str">
            <v>Fragile and conflict affected situations</v>
          </cell>
          <cell r="B80" t="str">
            <v>FCS</v>
          </cell>
          <cell r="C80" t="str">
            <v>GDP per capita (current US$)</v>
          </cell>
          <cell r="D80" t="str">
            <v>NY.GDP.PCAP.CD</v>
          </cell>
        </row>
        <row r="80">
          <cell r="M80">
            <v>138.531898838733</v>
          </cell>
          <cell r="N80">
            <v>151.072931252491</v>
          </cell>
          <cell r="O80">
            <v>180.306740065642</v>
          </cell>
          <cell r="P80">
            <v>178.819273019223</v>
          </cell>
          <cell r="Q80">
            <v>200.039451222042</v>
          </cell>
          <cell r="R80">
            <v>239.674925679184</v>
          </cell>
          <cell r="S80">
            <v>348.068884562131</v>
          </cell>
          <cell r="T80">
            <v>381.748719697188</v>
          </cell>
          <cell r="U80">
            <v>438.891008041236</v>
          </cell>
          <cell r="V80">
            <v>471.60562078887</v>
          </cell>
          <cell r="W80">
            <v>507.116300711393</v>
          </cell>
          <cell r="X80">
            <v>625.77048223176</v>
          </cell>
          <cell r="Y80">
            <v>764.86252985034</v>
          </cell>
          <cell r="Z80">
            <v>1040.61486481852</v>
          </cell>
          <cell r="AA80">
            <v>974.956846951443</v>
          </cell>
          <cell r="AB80">
            <v>813.449767544745</v>
          </cell>
          <cell r="AC80">
            <v>719.58964080922</v>
          </cell>
          <cell r="AD80">
            <v>718.944003107253</v>
          </cell>
          <cell r="AE80">
            <v>682.202380210748</v>
          </cell>
          <cell r="AF80">
            <v>687.99930517101</v>
          </cell>
          <cell r="AG80">
            <v>685.600921422725</v>
          </cell>
          <cell r="AH80">
            <v>644.190881423557</v>
          </cell>
          <cell r="AI80">
            <v>998.103956506467</v>
          </cell>
          <cell r="AJ80">
            <v>634.9293809521</v>
          </cell>
          <cell r="AK80">
            <v>540.092868997179</v>
          </cell>
          <cell r="AL80">
            <v>503.645831380056</v>
          </cell>
          <cell r="AM80">
            <v>493.134975559116</v>
          </cell>
          <cell r="AN80">
            <v>579.241497972799</v>
          </cell>
          <cell r="AO80">
            <v>596.339159827469</v>
          </cell>
          <cell r="AP80">
            <v>662.22197010728</v>
          </cell>
          <cell r="AQ80">
            <v>657.023195315134</v>
          </cell>
          <cell r="AR80">
            <v>715.959981374106</v>
          </cell>
          <cell r="AS80">
            <v>821.229861913028</v>
          </cell>
          <cell r="AT80">
            <v>790.840501173496</v>
          </cell>
          <cell r="AU80">
            <v>751.680984172581</v>
          </cell>
          <cell r="AV80">
            <v>761.364122490616</v>
          </cell>
          <cell r="AW80">
            <v>935.87040626789</v>
          </cell>
          <cell r="AX80">
            <v>1146.04086620422</v>
          </cell>
          <cell r="AY80">
            <v>1387.59726055008</v>
          </cell>
          <cell r="AZ80">
            <v>1647.22976510318</v>
          </cell>
          <cell r="BA80">
            <v>2053.31699699316</v>
          </cell>
          <cell r="BB80">
            <v>1920.73533472138</v>
          </cell>
          <cell r="BC80">
            <v>2216.18452427147</v>
          </cell>
          <cell r="BD80">
            <v>2013.80552528017</v>
          </cell>
          <cell r="BE80">
            <v>2202.91083738672</v>
          </cell>
          <cell r="BF80">
            <v>2232.17487746474</v>
          </cell>
          <cell r="BG80">
            <v>2373.38003439921</v>
          </cell>
          <cell r="BH80">
            <v>1884.47331143576</v>
          </cell>
          <cell r="BI80">
            <v>1709.94347223132</v>
          </cell>
          <cell r="BJ80">
            <v>1754.84355619791</v>
          </cell>
          <cell r="BK80">
            <v>1742.49089776004</v>
          </cell>
          <cell r="BL80">
            <v>1797.20946698399</v>
          </cell>
          <cell r="BM80">
            <v>1624.94302839664</v>
          </cell>
          <cell r="BN80">
            <v>1673.35425001903</v>
          </cell>
        </row>
        <row r="81">
          <cell r="A81" t="str">
            <v>Finland</v>
          </cell>
          <cell r="B81" t="str">
            <v>FIN</v>
          </cell>
          <cell r="C81" t="str">
            <v>GDP per capita (current US$)</v>
          </cell>
          <cell r="D81" t="str">
            <v>NY.GDP.PCAP.CD</v>
          </cell>
          <cell r="E81">
            <v>1179.35301099994</v>
          </cell>
          <cell r="F81">
            <v>1327.427224366</v>
          </cell>
          <cell r="G81">
            <v>1411.70239818044</v>
          </cell>
          <cell r="H81">
            <v>1522.3192420995</v>
          </cell>
          <cell r="I81">
            <v>1707.50393824701</v>
          </cell>
          <cell r="J81">
            <v>1882.08685764849</v>
          </cell>
          <cell r="K81">
            <v>2010.21345619725</v>
          </cell>
          <cell r="L81">
            <v>2034.18904965478</v>
          </cell>
          <cell r="M81">
            <v>1907.07727217667</v>
          </cell>
          <cell r="N81">
            <v>2178.03525044982</v>
          </cell>
          <cell r="O81">
            <v>2465.64481862422</v>
          </cell>
          <cell r="P81">
            <v>2716.19009222861</v>
          </cell>
          <cell r="Q81">
            <v>3177.64570093734</v>
          </cell>
          <cell r="R81">
            <v>4173.17304749428</v>
          </cell>
          <cell r="S81">
            <v>5297.60781739462</v>
          </cell>
          <cell r="T81">
            <v>6255.54464076423</v>
          </cell>
          <cell r="U81">
            <v>6739.69071253255</v>
          </cell>
          <cell r="V81">
            <v>7069.10573825616</v>
          </cell>
          <cell r="W81">
            <v>7628.81571424906</v>
          </cell>
          <cell r="X81">
            <v>9332.24526383769</v>
          </cell>
          <cell r="Y81">
            <v>11223.937563528</v>
          </cell>
          <cell r="Z81">
            <v>10926.817966566</v>
          </cell>
          <cell r="AA81">
            <v>10938.122061411</v>
          </cell>
          <cell r="AB81">
            <v>10497.479996566</v>
          </cell>
          <cell r="AC81">
            <v>10833.8662886935</v>
          </cell>
          <cell r="AD81">
            <v>11398.1059531509</v>
          </cell>
          <cell r="AE81">
            <v>14951.0467852887</v>
          </cell>
          <cell r="AF81">
            <v>18571.0599253579</v>
          </cell>
          <cell r="AG81">
            <v>22047.7933222595</v>
          </cell>
          <cell r="AH81">
            <v>23973.2394840041</v>
          </cell>
          <cell r="AI81">
            <v>28364.6450765922</v>
          </cell>
          <cell r="AJ81">
            <v>25484.7392935746</v>
          </cell>
          <cell r="AK81">
            <v>22319.059460246</v>
          </cell>
          <cell r="AL81">
            <v>17608.8123902264</v>
          </cell>
          <cell r="AM81">
            <v>20301.333085866</v>
          </cell>
          <cell r="AN81">
            <v>26271.5998141691</v>
          </cell>
          <cell r="AO81">
            <v>25783.4504878611</v>
          </cell>
          <cell r="AP81">
            <v>24691.8728133698</v>
          </cell>
          <cell r="AQ81">
            <v>26009.2694886182</v>
          </cell>
          <cell r="AR81">
            <v>26186.1900105755</v>
          </cell>
          <cell r="AS81">
            <v>24345.9148217032</v>
          </cell>
          <cell r="AT81">
            <v>24967.7925153182</v>
          </cell>
          <cell r="AU81">
            <v>26997.7529897788</v>
          </cell>
          <cell r="AV81">
            <v>32927.6802919408</v>
          </cell>
          <cell r="AW81">
            <v>37772.1781110398</v>
          </cell>
          <cell r="AX81">
            <v>39054.8504423825</v>
          </cell>
          <cell r="AY81">
            <v>41222.6020004611</v>
          </cell>
          <cell r="AZ81">
            <v>48476.3927287052</v>
          </cell>
          <cell r="BA81">
            <v>53772.7942390019</v>
          </cell>
          <cell r="BB81">
            <v>47481.4845364339</v>
          </cell>
          <cell r="BC81">
            <v>46505.3031791811</v>
          </cell>
          <cell r="BD81">
            <v>51148.9316365833</v>
          </cell>
          <cell r="BE81">
            <v>47708.0612784469</v>
          </cell>
          <cell r="BF81">
            <v>49892.2233632732</v>
          </cell>
          <cell r="BG81">
            <v>50327.2402902632</v>
          </cell>
          <cell r="BH81">
            <v>42801.9081167285</v>
          </cell>
          <cell r="BI81">
            <v>43814.0265056965</v>
          </cell>
          <cell r="BJ81">
            <v>46412.1364777169</v>
          </cell>
          <cell r="BK81">
            <v>49988.9108461845</v>
          </cell>
          <cell r="BL81">
            <v>48628.641762105</v>
          </cell>
          <cell r="BM81">
            <v>49160.8371522596</v>
          </cell>
          <cell r="BN81">
            <v>53982.6142735261</v>
          </cell>
        </row>
        <row r="82">
          <cell r="A82" t="str">
            <v>Fiji</v>
          </cell>
          <cell r="B82" t="str">
            <v>FJI</v>
          </cell>
          <cell r="C82" t="str">
            <v>GDP per capita (current US$)</v>
          </cell>
          <cell r="D82" t="str">
            <v>NY.GDP.PCAP.CD</v>
          </cell>
          <cell r="E82">
            <v>285.474286146904</v>
          </cell>
          <cell r="F82">
            <v>287.267055901963</v>
          </cell>
          <cell r="G82">
            <v>291.473333502059</v>
          </cell>
          <cell r="H82">
            <v>296.708316522231</v>
          </cell>
          <cell r="I82">
            <v>310.812276585613</v>
          </cell>
          <cell r="J82">
            <v>317.020325095875</v>
          </cell>
          <cell r="K82">
            <v>316.129810339344</v>
          </cell>
          <cell r="L82">
            <v>333.268205133243</v>
          </cell>
          <cell r="M82">
            <v>334.612576030587</v>
          </cell>
          <cell r="N82">
            <v>357.424383575632</v>
          </cell>
          <cell r="O82">
            <v>422.387543772131</v>
          </cell>
          <cell r="P82">
            <v>466.025348313778</v>
          </cell>
          <cell r="Q82">
            <v>583.318766139608</v>
          </cell>
          <cell r="R82">
            <v>768.688514255934</v>
          </cell>
          <cell r="S82">
            <v>987.923750046292</v>
          </cell>
          <cell r="T82">
            <v>1186.67607914446</v>
          </cell>
          <cell r="U82">
            <v>1182.09413442832</v>
          </cell>
          <cell r="V82">
            <v>1202.63135510282</v>
          </cell>
          <cell r="W82">
            <v>1360.78540071535</v>
          </cell>
          <cell r="X82">
            <v>1640.55691144981</v>
          </cell>
          <cell r="Y82">
            <v>1892.87682180284</v>
          </cell>
          <cell r="Z82">
            <v>1898.01086362177</v>
          </cell>
          <cell r="AA82">
            <v>1786.85716655523</v>
          </cell>
          <cell r="AB82">
            <v>1638.38394085292</v>
          </cell>
          <cell r="AC82">
            <v>1681.70508371975</v>
          </cell>
          <cell r="AD82">
            <v>1603.21935409912</v>
          </cell>
          <cell r="AE82">
            <v>1795.37045820322</v>
          </cell>
          <cell r="AF82">
            <v>1631.958103313</v>
          </cell>
          <cell r="AG82">
            <v>1535.39919537492</v>
          </cell>
          <cell r="AH82">
            <v>1632.18784550202</v>
          </cell>
          <cell r="AI82">
            <v>1835.12305833583</v>
          </cell>
          <cell r="AJ82">
            <v>1881.76179446326</v>
          </cell>
          <cell r="AK82">
            <v>2058.37960285946</v>
          </cell>
          <cell r="AL82">
            <v>2167.09545362845</v>
          </cell>
          <cell r="AM82">
            <v>2384.72645565724</v>
          </cell>
          <cell r="AN82">
            <v>2540.98087890806</v>
          </cell>
          <cell r="AO82">
            <v>2713.82776100346</v>
          </cell>
          <cell r="AP82">
            <v>2636.67216005055</v>
          </cell>
          <cell r="AQ82">
            <v>2066.06885437086</v>
          </cell>
          <cell r="AR82">
            <v>2401.68642195355</v>
          </cell>
          <cell r="AS82">
            <v>2069.31745471458</v>
          </cell>
          <cell r="AT82">
            <v>2030.24635131517</v>
          </cell>
          <cell r="AU82">
            <v>2248.71419119053</v>
          </cell>
          <cell r="AV82">
            <v>2818.91392042135</v>
          </cell>
          <cell r="AW82">
            <v>3311.15989532504</v>
          </cell>
          <cell r="AX82">
            <v>3627.63285585254</v>
          </cell>
          <cell r="AY82">
            <v>3715.93265705693</v>
          </cell>
          <cell r="AZ82">
            <v>4040.15211916504</v>
          </cell>
          <cell r="BA82">
            <v>4167.69493510221</v>
          </cell>
          <cell r="BB82">
            <v>3362.82049454372</v>
          </cell>
          <cell r="BC82">
            <v>3652.53593320954</v>
          </cell>
          <cell r="BD82">
            <v>4371.44738457557</v>
          </cell>
          <cell r="BE82">
            <v>4591.57701506207</v>
          </cell>
          <cell r="BF82">
            <v>4840.72726987242</v>
          </cell>
          <cell r="BG82">
            <v>5605.60914844185</v>
          </cell>
          <cell r="BH82">
            <v>5390.71420703085</v>
          </cell>
          <cell r="BI82">
            <v>5651.27272132772</v>
          </cell>
          <cell r="BJ82">
            <v>6101.02388950081</v>
          </cell>
          <cell r="BK82">
            <v>6317.41372301725</v>
          </cell>
          <cell r="BL82">
            <v>6175.8906526556</v>
          </cell>
          <cell r="BM82">
            <v>5102.84392924983</v>
          </cell>
          <cell r="BN82">
            <v>5085.97164195861</v>
          </cell>
        </row>
        <row r="83">
          <cell r="A83" t="str">
            <v>France</v>
          </cell>
          <cell r="B83" t="str">
            <v>FRA</v>
          </cell>
          <cell r="C83" t="str">
            <v>GDP per capita (current US$)</v>
          </cell>
          <cell r="D83" t="str">
            <v>NY.GDP.PCAP.CD</v>
          </cell>
          <cell r="E83">
            <v>1334.68951190446</v>
          </cell>
          <cell r="F83">
            <v>1428.04600063164</v>
          </cell>
          <cell r="G83">
            <v>1578.28453778015</v>
          </cell>
          <cell r="H83">
            <v>1744.64012289392</v>
          </cell>
          <cell r="I83">
            <v>1909.54162026244</v>
          </cell>
          <cell r="J83">
            <v>2038.16310215841</v>
          </cell>
          <cell r="K83">
            <v>2186.4745917492</v>
          </cell>
          <cell r="L83">
            <v>2343.10450260677</v>
          </cell>
          <cell r="M83">
            <v>2536.08511406552</v>
          </cell>
          <cell r="N83">
            <v>2752.09511423516</v>
          </cell>
          <cell r="O83">
            <v>2857.25168156016</v>
          </cell>
          <cell r="P83">
            <v>3169.03632305625</v>
          </cell>
          <cell r="Q83">
            <v>3854.55583517781</v>
          </cell>
          <cell r="R83">
            <v>4969.76297758856</v>
          </cell>
          <cell r="S83">
            <v>5328.24154765623</v>
          </cell>
          <cell r="T83">
            <v>6690.57827024394</v>
          </cell>
          <cell r="U83">
            <v>6866.81689245868</v>
          </cell>
          <cell r="V83">
            <v>7532.52696003268</v>
          </cell>
          <cell r="W83">
            <v>9264.77529285999</v>
          </cell>
          <cell r="X83">
            <v>11179.6329016234</v>
          </cell>
          <cell r="Y83">
            <v>12713.3651661352</v>
          </cell>
          <cell r="Z83">
            <v>11104.9813384681</v>
          </cell>
          <cell r="AA83">
            <v>10496.9285544307</v>
          </cell>
          <cell r="AB83">
            <v>9993.42118219846</v>
          </cell>
          <cell r="AC83">
            <v>9419.69614346785</v>
          </cell>
          <cell r="AD83">
            <v>9763.32740402965</v>
          </cell>
          <cell r="AE83">
            <v>13540.2463694725</v>
          </cell>
          <cell r="AF83">
            <v>16302.4473755662</v>
          </cell>
          <cell r="AG83">
            <v>17679.996689009</v>
          </cell>
          <cell r="AH83">
            <v>17694.3093242315</v>
          </cell>
          <cell r="AI83">
            <v>21793.8355375183</v>
          </cell>
          <cell r="AJ83">
            <v>21675.0649888267</v>
          </cell>
          <cell r="AK83">
            <v>23813.7122463577</v>
          </cell>
          <cell r="AL83">
            <v>22380.1077483221</v>
          </cell>
          <cell r="AM83">
            <v>23496.5201538685</v>
          </cell>
          <cell r="AN83">
            <v>26890.2176223614</v>
          </cell>
          <cell r="AO83">
            <v>26871.8312674776</v>
          </cell>
          <cell r="AP83">
            <v>24228.9463914211</v>
          </cell>
          <cell r="AQ83">
            <v>24974.2738587988</v>
          </cell>
          <cell r="AR83">
            <v>24681.5370135257</v>
          </cell>
          <cell r="AS83">
            <v>22419.6948211313</v>
          </cell>
          <cell r="AT83">
            <v>22452.9823753273</v>
          </cell>
          <cell r="AU83">
            <v>24292.5802304835</v>
          </cell>
          <cell r="AV83">
            <v>29633.6789794897</v>
          </cell>
          <cell r="AW83">
            <v>33803.3095951203</v>
          </cell>
          <cell r="AX83">
            <v>34773.1501479027</v>
          </cell>
          <cell r="AY83">
            <v>36474.1595859967</v>
          </cell>
          <cell r="AZ83">
            <v>41561.2005095485</v>
          </cell>
          <cell r="BA83">
            <v>45519.2968812949</v>
          </cell>
          <cell r="BB83">
            <v>41740.2430343475</v>
          </cell>
          <cell r="BC83">
            <v>40677.9851405443</v>
          </cell>
          <cell r="BD83">
            <v>43848.106054888</v>
          </cell>
          <cell r="BE83">
            <v>40872.3624615688</v>
          </cell>
          <cell r="BF83">
            <v>42605.0443782179</v>
          </cell>
          <cell r="BG83">
            <v>43068.5487241739</v>
          </cell>
          <cell r="BH83">
            <v>36652.9223052178</v>
          </cell>
          <cell r="BI83">
            <v>37062.5335723829</v>
          </cell>
          <cell r="BJ83">
            <v>38781.0494870836</v>
          </cell>
          <cell r="BK83">
            <v>41592.795896432</v>
          </cell>
          <cell r="BL83">
            <v>40578.6442850534</v>
          </cell>
          <cell r="BM83">
            <v>39037.1226309074</v>
          </cell>
          <cell r="BN83">
            <v>43518.5385130851</v>
          </cell>
        </row>
        <row r="84">
          <cell r="A84" t="str">
            <v>Faroe Islands</v>
          </cell>
          <cell r="B84" t="str">
            <v>FRO</v>
          </cell>
          <cell r="C84" t="str">
            <v>GDP per capita (current US$)</v>
          </cell>
          <cell r="D84" t="str">
            <v>NY.GDP.PCAP.CD</v>
          </cell>
        </row>
        <row r="84">
          <cell r="AQ84">
            <v>24166.4141823222</v>
          </cell>
          <cell r="AR84">
            <v>24371.7783715627</v>
          </cell>
          <cell r="AS84">
            <v>22856.7388330401</v>
          </cell>
          <cell r="AT84">
            <v>24724.4579532836</v>
          </cell>
          <cell r="AU84">
            <v>27021.8119985467</v>
          </cell>
          <cell r="AV84">
            <v>31624.5133112884</v>
          </cell>
          <cell r="AW84">
            <v>35886.9157317247</v>
          </cell>
          <cell r="AX84">
            <v>36756.121667869</v>
          </cell>
          <cell r="AY84">
            <v>42153.9419654639</v>
          </cell>
          <cell r="AZ84">
            <v>48784.8905002297</v>
          </cell>
          <cell r="BA84">
            <v>52034.5790292303</v>
          </cell>
          <cell r="BB84">
            <v>48011.8931139898</v>
          </cell>
          <cell r="BC84">
            <v>48578.5968147873</v>
          </cell>
          <cell r="BD84">
            <v>52267.1231834658</v>
          </cell>
          <cell r="BE84">
            <v>50464.6586679884</v>
          </cell>
          <cell r="BF84">
            <v>55892.2870235945</v>
          </cell>
          <cell r="BG84">
            <v>60484.3407300749</v>
          </cell>
          <cell r="BH84">
            <v>53310.2620055228</v>
          </cell>
          <cell r="BI84">
            <v>58224.8055136926</v>
          </cell>
          <cell r="BJ84">
            <v>61455.0526069484</v>
          </cell>
          <cell r="BK84">
            <v>65572.6075305846</v>
          </cell>
          <cell r="BL84">
            <v>67153.6819379166</v>
          </cell>
          <cell r="BM84">
            <v>66320.6791976778</v>
          </cell>
        </row>
        <row r="85">
          <cell r="A85" t="str">
            <v>Micronesia, Fed. Sts.</v>
          </cell>
          <cell r="B85" t="str">
            <v>FSM</v>
          </cell>
          <cell r="C85" t="str">
            <v>GDP per capita (current US$)</v>
          </cell>
          <cell r="D85" t="str">
            <v>NY.GDP.PCAP.CD</v>
          </cell>
        </row>
        <row r="85">
          <cell r="AB85">
            <v>1320.84831948406</v>
          </cell>
        </row>
        <row r="85">
          <cell r="AE85">
            <v>1276.50618856935</v>
          </cell>
          <cell r="AF85">
            <v>1296.8828138023</v>
          </cell>
          <cell r="AG85">
            <v>1355.67055140024</v>
          </cell>
          <cell r="AH85">
            <v>1437.34983308881</v>
          </cell>
          <cell r="AI85">
            <v>1528.49310516697</v>
          </cell>
          <cell r="AJ85">
            <v>1682.54386053716</v>
          </cell>
          <cell r="AK85">
            <v>1756.65279229874</v>
          </cell>
          <cell r="AL85">
            <v>1909.51001434057</v>
          </cell>
          <cell r="AM85">
            <v>1909.83683863058</v>
          </cell>
          <cell r="AN85">
            <v>2060.49472264844</v>
          </cell>
          <cell r="AO85">
            <v>2017.65933284708</v>
          </cell>
          <cell r="AP85">
            <v>1904.8638831783</v>
          </cell>
          <cell r="AQ85">
            <v>2022.74457978301</v>
          </cell>
          <cell r="AR85">
            <v>2042.70708645343</v>
          </cell>
          <cell r="AS85">
            <v>2171.88957683534</v>
          </cell>
          <cell r="AT85">
            <v>2248.49211533078</v>
          </cell>
          <cell r="AU85">
            <v>2265.94410756164</v>
          </cell>
          <cell r="AV85">
            <v>2295.86817833156</v>
          </cell>
          <cell r="AW85">
            <v>2253.1137454982</v>
          </cell>
          <cell r="AX85">
            <v>2358.1466999576</v>
          </cell>
          <cell r="AY85">
            <v>2406.11441152466</v>
          </cell>
          <cell r="AZ85">
            <v>2458.65839413263</v>
          </cell>
          <cell r="BA85">
            <v>2541.26162493119</v>
          </cell>
          <cell r="BB85">
            <v>2721.97609035554</v>
          </cell>
          <cell r="BC85">
            <v>2885.30549185744</v>
          </cell>
          <cell r="BD85">
            <v>3009.25682468487</v>
          </cell>
          <cell r="BE85">
            <v>3131.38671463839</v>
          </cell>
          <cell r="BF85">
            <v>2994.79239440343</v>
          </cell>
          <cell r="BG85">
            <v>2971.51260191356</v>
          </cell>
          <cell r="BH85">
            <v>2906.61701228808</v>
          </cell>
          <cell r="BI85">
            <v>3014.70035839042</v>
          </cell>
          <cell r="BJ85">
            <v>3289.64211697365</v>
          </cell>
          <cell r="BK85">
            <v>3568.291015625</v>
          </cell>
          <cell r="BL85">
            <v>3624.24909158279</v>
          </cell>
          <cell r="BM85">
            <v>3542.96978797168</v>
          </cell>
          <cell r="BN85">
            <v>3476.6508946194</v>
          </cell>
        </row>
        <row r="86">
          <cell r="A86" t="str">
            <v>Gabon</v>
          </cell>
          <cell r="B86" t="str">
            <v>GAB</v>
          </cell>
          <cell r="C86" t="str">
            <v>GDP per capita (current US$)</v>
          </cell>
          <cell r="D86" t="str">
            <v>NY.GDP.PCAP.CD</v>
          </cell>
          <cell r="E86">
            <v>282.417179474671</v>
          </cell>
          <cell r="F86">
            <v>331.435801780181</v>
          </cell>
          <cell r="G86">
            <v>357.523761693196</v>
          </cell>
          <cell r="H86">
            <v>298.470446187048</v>
          </cell>
          <cell r="I86">
            <v>410.904083460515</v>
          </cell>
          <cell r="J86">
            <v>424.620442939701</v>
          </cell>
          <cell r="K86">
            <v>452.662826587803</v>
          </cell>
          <cell r="L86">
            <v>490.103275638655</v>
          </cell>
          <cell r="M86">
            <v>520.48042118474</v>
          </cell>
          <cell r="N86">
            <v>550.727958830112</v>
          </cell>
          <cell r="O86">
            <v>549.453817686034</v>
          </cell>
          <cell r="P86">
            <v>635.501147257591</v>
          </cell>
          <cell r="Q86">
            <v>703.784271386438</v>
          </cell>
          <cell r="R86">
            <v>1160.32181189332</v>
          </cell>
          <cell r="S86">
            <v>2432.83617986312</v>
          </cell>
          <cell r="T86">
            <v>3331.99431789238</v>
          </cell>
          <cell r="U86">
            <v>4550.07419264664</v>
          </cell>
          <cell r="V86">
            <v>4154.21946774962</v>
          </cell>
          <cell r="W86">
            <v>3452.61555667234</v>
          </cell>
          <cell r="X86">
            <v>4275.25736382931</v>
          </cell>
          <cell r="Y86">
            <v>5892.09928469172</v>
          </cell>
          <cell r="Z86">
            <v>5186.37714357028</v>
          </cell>
          <cell r="AA86">
            <v>4736.03389364246</v>
          </cell>
          <cell r="AB86">
            <v>4325.29785035702</v>
          </cell>
          <cell r="AC86">
            <v>4423.52050971406</v>
          </cell>
          <cell r="AD86">
            <v>4038.06854419639</v>
          </cell>
          <cell r="AE86">
            <v>4004.03527504586</v>
          </cell>
          <cell r="AF86">
            <v>3755.47081741131</v>
          </cell>
          <cell r="AG86">
            <v>4267.80509392307</v>
          </cell>
          <cell r="AH86">
            <v>4532.15113923723</v>
          </cell>
          <cell r="AI86">
            <v>6268.91800775875</v>
          </cell>
          <cell r="AJ86">
            <v>5536.9983725291</v>
          </cell>
          <cell r="AK86">
            <v>5578.03855532363</v>
          </cell>
          <cell r="AL86">
            <v>4252.06534768253</v>
          </cell>
          <cell r="AM86">
            <v>3963.87929654385</v>
          </cell>
          <cell r="AN86">
            <v>4570.57130354061</v>
          </cell>
          <cell r="AO86">
            <v>5116.19662519022</v>
          </cell>
          <cell r="AP86">
            <v>4667.19312084114</v>
          </cell>
          <cell r="AQ86">
            <v>3831.78066770816</v>
          </cell>
          <cell r="AR86">
            <v>3888.87946722118</v>
          </cell>
          <cell r="AS86">
            <v>4135.99238007722</v>
          </cell>
          <cell r="AT86">
            <v>3993.03133624881</v>
          </cell>
          <cell r="AU86">
            <v>4141.43436559775</v>
          </cell>
          <cell r="AV86">
            <v>4933.46216999793</v>
          </cell>
          <cell r="AW86">
            <v>5739.61320363785</v>
          </cell>
          <cell r="AX86">
            <v>6891.36192038265</v>
          </cell>
          <cell r="AY86">
            <v>7221.36987650987</v>
          </cell>
          <cell r="AZ86">
            <v>8458.3091787108</v>
          </cell>
          <cell r="BA86">
            <v>10254.1719573595</v>
          </cell>
          <cell r="BB86">
            <v>7721.01895290081</v>
          </cell>
          <cell r="BC86">
            <v>8849.32260799167</v>
          </cell>
          <cell r="BD86">
            <v>10809.6849503904</v>
          </cell>
          <cell r="BE86">
            <v>9813.50574650818</v>
          </cell>
          <cell r="BF86">
            <v>9683.58161951252</v>
          </cell>
          <cell r="BG86">
            <v>9663.42411002585</v>
          </cell>
          <cell r="BH86">
            <v>7384.70070393071</v>
          </cell>
          <cell r="BI86">
            <v>6984.41971208387</v>
          </cell>
          <cell r="BJ86">
            <v>7230.43491161979</v>
          </cell>
          <cell r="BK86">
            <v>7959.00726736376</v>
          </cell>
          <cell r="BL86">
            <v>7766.99655422948</v>
          </cell>
          <cell r="BM86">
            <v>6881.71422533521</v>
          </cell>
          <cell r="BN86">
            <v>8016.99049546905</v>
          </cell>
        </row>
        <row r="87">
          <cell r="A87" t="str">
            <v>United Kingdom</v>
          </cell>
          <cell r="B87" t="str">
            <v>GBR</v>
          </cell>
          <cell r="C87" t="str">
            <v>GDP per capita (current US$)</v>
          </cell>
          <cell r="D87" t="str">
            <v>NY.GDP.PCAP.CD</v>
          </cell>
          <cell r="E87">
            <v>1397.5948032844</v>
          </cell>
          <cell r="F87">
            <v>1472.38571407868</v>
          </cell>
          <cell r="G87">
            <v>1525.77585271032</v>
          </cell>
          <cell r="H87">
            <v>1613.45688373392</v>
          </cell>
          <cell r="I87">
            <v>1748.2881176141</v>
          </cell>
          <cell r="J87">
            <v>1873.56777435421</v>
          </cell>
          <cell r="K87">
            <v>1986.74715869685</v>
          </cell>
          <cell r="L87">
            <v>2058.78188198056</v>
          </cell>
          <cell r="M87">
            <v>1951.75859587532</v>
          </cell>
          <cell r="N87">
            <v>2100.66786858672</v>
          </cell>
          <cell r="O87">
            <v>2347.54431773747</v>
          </cell>
          <cell r="P87">
            <v>2649.80151387223</v>
          </cell>
          <cell r="Q87">
            <v>3030.43251411977</v>
          </cell>
          <cell r="R87">
            <v>3426.27622050378</v>
          </cell>
          <cell r="S87">
            <v>3665.8627976419</v>
          </cell>
          <cell r="T87">
            <v>4299.74561799284</v>
          </cell>
          <cell r="U87">
            <v>4138.16778761535</v>
          </cell>
          <cell r="V87">
            <v>4681.43993173038</v>
          </cell>
          <cell r="W87">
            <v>5976.93816899991</v>
          </cell>
          <cell r="X87">
            <v>7804.76208051155</v>
          </cell>
          <cell r="Y87">
            <v>10032.062080015</v>
          </cell>
          <cell r="Z87">
            <v>9599.30622221965</v>
          </cell>
          <cell r="AA87">
            <v>9146.07735701852</v>
          </cell>
          <cell r="AB87">
            <v>8691.51881306514</v>
          </cell>
          <cell r="AC87">
            <v>8179.19444064991</v>
          </cell>
          <cell r="AD87">
            <v>8652.21654247593</v>
          </cell>
          <cell r="AE87">
            <v>10611.112210096</v>
          </cell>
          <cell r="AF87">
            <v>13118.586534629</v>
          </cell>
          <cell r="AG87">
            <v>15987.1680775688</v>
          </cell>
          <cell r="AH87">
            <v>16239.2821960944</v>
          </cell>
          <cell r="AI87">
            <v>19095.4669984608</v>
          </cell>
          <cell r="AJ87">
            <v>19900.7266505069</v>
          </cell>
          <cell r="AK87">
            <v>20487.1707852878</v>
          </cell>
          <cell r="AL87">
            <v>18389.0195675099</v>
          </cell>
          <cell r="AM87">
            <v>19709.2380983653</v>
          </cell>
          <cell r="AN87">
            <v>23206.5685593776</v>
          </cell>
          <cell r="AO87">
            <v>24438.531169209</v>
          </cell>
          <cell r="AP87">
            <v>26742.9848472166</v>
          </cell>
          <cell r="AQ87">
            <v>28269.322509823</v>
          </cell>
          <cell r="AR87">
            <v>28726.8572106345</v>
          </cell>
          <cell r="AS87">
            <v>28223.0675706515</v>
          </cell>
          <cell r="AT87">
            <v>27806.4488245133</v>
          </cell>
          <cell r="AU87">
            <v>30049.8963232066</v>
          </cell>
          <cell r="AV87">
            <v>34487.4675722539</v>
          </cell>
          <cell r="AW87">
            <v>40371.7108259838</v>
          </cell>
          <cell r="AX87">
            <v>42132.0907219815</v>
          </cell>
          <cell r="AY87">
            <v>44654.0969208924</v>
          </cell>
          <cell r="AZ87">
            <v>50653.2569148306</v>
          </cell>
          <cell r="BA87">
            <v>47549.3486286006</v>
          </cell>
          <cell r="BB87">
            <v>38952.2110262455</v>
          </cell>
          <cell r="BC87">
            <v>39688.6149684498</v>
          </cell>
          <cell r="BD87">
            <v>42284.8844902996</v>
          </cell>
          <cell r="BE87">
            <v>42686.8000524926</v>
          </cell>
          <cell r="BF87">
            <v>43713.8141242308</v>
          </cell>
          <cell r="BG87">
            <v>47787.2412984884</v>
          </cell>
          <cell r="BH87">
            <v>45404.5677734722</v>
          </cell>
          <cell r="BI87">
            <v>41499.5557033073</v>
          </cell>
          <cell r="BJ87">
            <v>40857.7555829627</v>
          </cell>
          <cell r="BK87">
            <v>43646.9519711493</v>
          </cell>
          <cell r="BL87">
            <v>43070.4983595888</v>
          </cell>
          <cell r="BM87">
            <v>41098.0786527828</v>
          </cell>
          <cell r="BN87">
            <v>47334.3553149875</v>
          </cell>
        </row>
        <row r="88">
          <cell r="A88" t="str">
            <v>Georgia</v>
          </cell>
          <cell r="B88" t="str">
            <v>GEO</v>
          </cell>
          <cell r="C88" t="str">
            <v>GDP per capita (current US$)</v>
          </cell>
          <cell r="D88" t="str">
            <v>NY.GDP.PCAP.CD</v>
          </cell>
        </row>
        <row r="88">
          <cell r="AI88">
            <v>1614.6401223992</v>
          </cell>
          <cell r="AJ88">
            <v>1314.67067020404</v>
          </cell>
          <cell r="AK88">
            <v>757.223548505358</v>
          </cell>
          <cell r="AL88">
            <v>550.015542609224</v>
          </cell>
          <cell r="AM88">
            <v>519.857581188288</v>
          </cell>
          <cell r="AN88">
            <v>578.344609852583</v>
          </cell>
          <cell r="AO88">
            <v>689.05944138472</v>
          </cell>
          <cell r="AP88">
            <v>807.032285752352</v>
          </cell>
          <cell r="AQ88">
            <v>851.52595816837</v>
          </cell>
          <cell r="AR88">
            <v>673.54343867503</v>
          </cell>
          <cell r="AS88">
            <v>749.908534993961</v>
          </cell>
          <cell r="AT88">
            <v>801.990413888373</v>
          </cell>
          <cell r="AU88">
            <v>853.516453713318</v>
          </cell>
          <cell r="AV88">
            <v>1010.0079801313</v>
          </cell>
          <cell r="AW88">
            <v>1305.04748557208</v>
          </cell>
          <cell r="AX88">
            <v>1642.76093756395</v>
          </cell>
          <cell r="AY88">
            <v>1996.05712927664</v>
          </cell>
          <cell r="AZ88">
            <v>2635.35388202963</v>
          </cell>
          <cell r="BA88">
            <v>3324.73587905411</v>
          </cell>
          <cell r="BB88">
            <v>2822.66743023352</v>
          </cell>
          <cell r="BC88">
            <v>3233.29594347421</v>
          </cell>
          <cell r="BD88">
            <v>4021.74330617286</v>
          </cell>
          <cell r="BE88">
            <v>4421.81824228013</v>
          </cell>
          <cell r="BF88">
            <v>4623.74572473419</v>
          </cell>
          <cell r="BG88">
            <v>4739.18833846421</v>
          </cell>
          <cell r="BH88">
            <v>4014.18594419329</v>
          </cell>
          <cell r="BI88">
            <v>4062.16988757379</v>
          </cell>
          <cell r="BJ88">
            <v>4357.00093554628</v>
          </cell>
          <cell r="BK88">
            <v>4722.0424231414</v>
          </cell>
          <cell r="BL88">
            <v>4696.15058555612</v>
          </cell>
          <cell r="BM88">
            <v>4255.74299321254</v>
          </cell>
          <cell r="BN88">
            <v>5042.38552777387</v>
          </cell>
        </row>
        <row r="89">
          <cell r="A89" t="str">
            <v>Ghana</v>
          </cell>
          <cell r="B89" t="str">
            <v>GHA</v>
          </cell>
          <cell r="C89" t="str">
            <v>GDP per capita (current US$)</v>
          </cell>
          <cell r="D89" t="str">
            <v>NY.GDP.PCAP.CD</v>
          </cell>
          <cell r="E89">
            <v>183.428007493621</v>
          </cell>
          <cell r="F89">
            <v>190.19650426703</v>
          </cell>
          <cell r="G89">
            <v>195.469398633488</v>
          </cell>
          <cell r="H89">
            <v>211.039736653596</v>
          </cell>
          <cell r="I89">
            <v>230.061710256641</v>
          </cell>
          <cell r="J89">
            <v>265.292474234376</v>
          </cell>
          <cell r="K89">
            <v>267.716725170249</v>
          </cell>
          <cell r="L89">
            <v>214.785239417328</v>
          </cell>
          <cell r="M89">
            <v>200.307093967715</v>
          </cell>
          <cell r="N89">
            <v>230.287227006016</v>
          </cell>
          <cell r="O89">
            <v>253.566621870168</v>
          </cell>
          <cell r="P89">
            <v>269.368235183225</v>
          </cell>
          <cell r="Q89">
            <v>228.859732843471</v>
          </cell>
          <cell r="R89">
            <v>259.701843708917</v>
          </cell>
          <cell r="S89">
            <v>296.890023865613</v>
          </cell>
          <cell r="T89">
            <v>281.40612646801</v>
          </cell>
          <cell r="U89">
            <v>271.125578261918</v>
          </cell>
          <cell r="V89">
            <v>306.809965032651</v>
          </cell>
          <cell r="W89">
            <v>345.834422933824</v>
          </cell>
          <cell r="X89">
            <v>372.060120787553</v>
          </cell>
          <cell r="Y89">
            <v>402.060707757631</v>
          </cell>
          <cell r="Z89">
            <v>372.077443492073</v>
          </cell>
          <cell r="AA89">
            <v>345.641333225008</v>
          </cell>
          <cell r="AB89">
            <v>337.163348168986</v>
          </cell>
          <cell r="AC89">
            <v>355.666703674849</v>
          </cell>
          <cell r="AD89">
            <v>352.352714371426</v>
          </cell>
          <cell r="AE89">
            <v>435.068187671321</v>
          </cell>
          <cell r="AF89">
            <v>374.470341506465</v>
          </cell>
          <cell r="AG89">
            <v>372.683979564575</v>
          </cell>
          <cell r="AH89">
            <v>365.889682671763</v>
          </cell>
          <cell r="AI89">
            <v>398.637081088931</v>
          </cell>
          <cell r="AJ89">
            <v>433.773264764704</v>
          </cell>
          <cell r="AK89">
            <v>409.746389786379</v>
          </cell>
          <cell r="AL89">
            <v>370.419454924392</v>
          </cell>
          <cell r="AM89">
            <v>328.744526865007</v>
          </cell>
          <cell r="AN89">
            <v>379.987984916879</v>
          </cell>
          <cell r="AO89">
            <v>397.135754957028</v>
          </cell>
          <cell r="AP89">
            <v>384.7963283302</v>
          </cell>
          <cell r="AQ89">
            <v>407.523237017857</v>
          </cell>
          <cell r="AR89">
            <v>410.334011559612</v>
          </cell>
          <cell r="AS89">
            <v>258.471039929679</v>
          </cell>
          <cell r="AT89">
            <v>269.014984764581</v>
          </cell>
          <cell r="AU89">
            <v>304.564635977066</v>
          </cell>
          <cell r="AV89">
            <v>367.821362113662</v>
          </cell>
          <cell r="AW89">
            <v>417.508066727662</v>
          </cell>
          <cell r="AX89">
            <v>492.54405617264</v>
          </cell>
          <cell r="AY89">
            <v>913.393849309942</v>
          </cell>
          <cell r="AZ89">
            <v>1081.16631826269</v>
          </cell>
          <cell r="BA89">
            <v>1217.06443549146</v>
          </cell>
          <cell r="BB89">
            <v>1077.66205832571</v>
          </cell>
          <cell r="BC89">
            <v>1299.34521164062</v>
          </cell>
          <cell r="BD89">
            <v>1549.46271883345</v>
          </cell>
          <cell r="BE89">
            <v>1587.56093185809</v>
          </cell>
          <cell r="BF89">
            <v>2361.09032388366</v>
          </cell>
          <cell r="BG89">
            <v>2012.26424719728</v>
          </cell>
          <cell r="BH89">
            <v>1774.07477092508</v>
          </cell>
          <cell r="BI89">
            <v>1971.95693464599</v>
          </cell>
          <cell r="BJ89">
            <v>2074.29073272269</v>
          </cell>
          <cell r="BK89">
            <v>2260.86056729337</v>
          </cell>
          <cell r="BL89">
            <v>2246.62557816432</v>
          </cell>
          <cell r="BM89">
            <v>2254.15388897604</v>
          </cell>
          <cell r="BN89">
            <v>2445.29074932761</v>
          </cell>
        </row>
        <row r="90">
          <cell r="A90" t="str">
            <v>Gibraltar</v>
          </cell>
          <cell r="B90" t="str">
            <v>GIB</v>
          </cell>
          <cell r="C90" t="str">
            <v>GDP per capita (current US$)</v>
          </cell>
          <cell r="D90" t="str">
            <v>NY.GDP.PCAP.CD</v>
          </cell>
        </row>
        <row r="91">
          <cell r="A91" t="str">
            <v>Guinea</v>
          </cell>
          <cell r="B91" t="str">
            <v>GIN</v>
          </cell>
          <cell r="C91" t="str">
            <v>GDP per capita (current US$)</v>
          </cell>
          <cell r="D91" t="str">
            <v>NY.GDP.PCAP.CD</v>
          </cell>
        </row>
        <row r="91">
          <cell r="AE91">
            <v>354.421365033579</v>
          </cell>
          <cell r="AF91">
            <v>351.909045501736</v>
          </cell>
          <cell r="AG91">
            <v>398.546152799461</v>
          </cell>
          <cell r="AH91">
            <v>394.331142350975</v>
          </cell>
          <cell r="AI91">
            <v>419.809870822721</v>
          </cell>
          <cell r="AJ91">
            <v>461.375312462986</v>
          </cell>
          <cell r="AK91">
            <v>489.07160407065</v>
          </cell>
          <cell r="AL91">
            <v>475.426316994835</v>
          </cell>
          <cell r="AM91">
            <v>477.762459236542</v>
          </cell>
          <cell r="AN91">
            <v>508.101516144618</v>
          </cell>
          <cell r="AO91">
            <v>518.365662598199</v>
          </cell>
          <cell r="AP91">
            <v>493.82216135084</v>
          </cell>
          <cell r="AQ91">
            <v>456.491484139533</v>
          </cell>
          <cell r="AR91">
            <v>429.719692321206</v>
          </cell>
          <cell r="AS91">
            <v>363.482279266615</v>
          </cell>
          <cell r="AT91">
            <v>336.154020658897</v>
          </cell>
          <cell r="AU91">
            <v>343.602631207699</v>
          </cell>
          <cell r="AV91">
            <v>393.739689850048</v>
          </cell>
          <cell r="AW91">
            <v>407.300975937447</v>
          </cell>
          <cell r="AX91">
            <v>322.415540033465</v>
          </cell>
          <cell r="AY91">
            <v>453.403713310942</v>
          </cell>
          <cell r="AZ91">
            <v>659.992930975674</v>
          </cell>
          <cell r="BA91">
            <v>715.096526700444</v>
          </cell>
          <cell r="BB91">
            <v>674.085482596146</v>
          </cell>
          <cell r="BC91">
            <v>672.424930359396</v>
          </cell>
          <cell r="BD91">
            <v>651.136113367998</v>
          </cell>
          <cell r="BE91">
            <v>717.050535937992</v>
          </cell>
          <cell r="BF91">
            <v>769.003166697833</v>
          </cell>
          <cell r="BG91">
            <v>787.238564407157</v>
          </cell>
          <cell r="BH91">
            <v>769.255475432822</v>
          </cell>
          <cell r="BI91">
            <v>732.291511901662</v>
          </cell>
          <cell r="BJ91">
            <v>855.575270552124</v>
          </cell>
          <cell r="BK91">
            <v>955.111281136711</v>
          </cell>
          <cell r="BL91">
            <v>1052.58809075877</v>
          </cell>
          <cell r="BM91">
            <v>1078.95000622281</v>
          </cell>
          <cell r="BN91">
            <v>1174.35297194486</v>
          </cell>
        </row>
        <row r="92">
          <cell r="A92" t="str">
            <v>Gambia, The</v>
          </cell>
          <cell r="B92" t="str">
            <v>GMB</v>
          </cell>
          <cell r="C92" t="str">
            <v>GDP per capita (current US$)</v>
          </cell>
          <cell r="D92" t="str">
            <v>NY.GDP.PCAP.CD</v>
          </cell>
        </row>
        <row r="92">
          <cell r="K92">
            <v>106.413224524113</v>
          </cell>
          <cell r="L92">
            <v>109.453715832487</v>
          </cell>
          <cell r="M92">
            <v>93.8476904866439</v>
          </cell>
          <cell r="N92">
            <v>100.101772717037</v>
          </cell>
          <cell r="O92">
            <v>112.610650962067</v>
          </cell>
          <cell r="P92">
            <v>116.561199765288</v>
          </cell>
          <cell r="Q92">
            <v>120.143504369715</v>
          </cell>
          <cell r="R92">
            <v>148.174657143106</v>
          </cell>
          <cell r="S92">
            <v>183.081764857947</v>
          </cell>
          <cell r="T92">
            <v>213.306892087546</v>
          </cell>
          <cell r="U92">
            <v>201.124878510292</v>
          </cell>
          <cell r="V92">
            <v>239.433109984871</v>
          </cell>
          <cell r="W92">
            <v>288.055777320372</v>
          </cell>
          <cell r="X92">
            <v>335.804890876779</v>
          </cell>
          <cell r="Y92">
            <v>378.312989037587</v>
          </cell>
          <cell r="Z92">
            <v>332.680606319744</v>
          </cell>
          <cell r="AA92">
            <v>318.607862075407</v>
          </cell>
          <cell r="AB92">
            <v>304.837435369796</v>
          </cell>
          <cell r="AC92">
            <v>244.373342167364</v>
          </cell>
          <cell r="AD92">
            <v>298.660412324448</v>
          </cell>
          <cell r="AE92">
            <v>234.656286788678</v>
          </cell>
          <cell r="AF92">
            <v>265.491653208935</v>
          </cell>
          <cell r="AG92">
            <v>305.313617683872</v>
          </cell>
          <cell r="AH92">
            <v>310.299337281427</v>
          </cell>
          <cell r="AI92">
            <v>331.817740281771</v>
          </cell>
          <cell r="AJ92">
            <v>695.410988509787</v>
          </cell>
          <cell r="AK92">
            <v>695.155371515626</v>
          </cell>
          <cell r="AL92">
            <v>711.726180956623</v>
          </cell>
          <cell r="AM92">
            <v>682.214156931891</v>
          </cell>
          <cell r="AN92">
            <v>696.449584292581</v>
          </cell>
          <cell r="AO92">
            <v>728.669071886674</v>
          </cell>
          <cell r="AP92">
            <v>669.401095968637</v>
          </cell>
          <cell r="AQ92">
            <v>678.676178340413</v>
          </cell>
          <cell r="AR92">
            <v>637.939062861631</v>
          </cell>
          <cell r="AS92">
            <v>594.149388499649</v>
          </cell>
          <cell r="AT92">
            <v>505.421636114705</v>
          </cell>
          <cell r="AU92">
            <v>411.771893943142</v>
          </cell>
          <cell r="AV92">
            <v>335.906216950504</v>
          </cell>
          <cell r="AW92">
            <v>642.756218338464</v>
          </cell>
          <cell r="AX92">
            <v>665.720215700547</v>
          </cell>
          <cell r="AY92">
            <v>662.362877179135</v>
          </cell>
          <cell r="AZ92">
            <v>780.381050920518</v>
          </cell>
          <cell r="BA92">
            <v>924.509874593614</v>
          </cell>
          <cell r="BB92">
            <v>833.28136036521</v>
          </cell>
          <cell r="BC92">
            <v>860.636433851486</v>
          </cell>
          <cell r="BD92">
            <v>762.763117720034</v>
          </cell>
          <cell r="BE92">
            <v>742.777628631243</v>
          </cell>
          <cell r="BF92">
            <v>700.516042152833</v>
          </cell>
          <cell r="BG92">
            <v>607.429904651813</v>
          </cell>
          <cell r="BH92">
            <v>660.723571244322</v>
          </cell>
          <cell r="BI92">
            <v>690.780493152792</v>
          </cell>
          <cell r="BJ92">
            <v>679.75507172296</v>
          </cell>
          <cell r="BK92">
            <v>732.720727318856</v>
          </cell>
          <cell r="BL92">
            <v>772.505588308894</v>
          </cell>
          <cell r="BM92">
            <v>757.413111611389</v>
          </cell>
          <cell r="BN92">
            <v>835.594421389388</v>
          </cell>
        </row>
        <row r="93">
          <cell r="A93" t="str">
            <v>Guinea-Bissau</v>
          </cell>
          <cell r="B93" t="str">
            <v>GNB</v>
          </cell>
          <cell r="C93" t="str">
            <v>GDP per capita (current US$)</v>
          </cell>
          <cell r="D93" t="str">
            <v>NY.GDP.PCAP.CD</v>
          </cell>
        </row>
        <row r="93">
          <cell r="O93">
            <v>111.688838635488</v>
          </cell>
          <cell r="P93">
            <v>109.332599907911</v>
          </cell>
          <cell r="Q93">
            <v>119.728208756074</v>
          </cell>
          <cell r="R93">
            <v>119.776028358027</v>
          </cell>
          <cell r="S93">
            <v>130.367560656341</v>
          </cell>
          <cell r="T93">
            <v>142.281820343001</v>
          </cell>
          <cell r="U93">
            <v>145.877856746918</v>
          </cell>
          <cell r="V93">
            <v>148.978152007931</v>
          </cell>
          <cell r="W93">
            <v>158.866702139161</v>
          </cell>
          <cell r="X93">
            <v>153.006192038274</v>
          </cell>
          <cell r="Y93">
            <v>141.559351449963</v>
          </cell>
          <cell r="Z93">
            <v>194.924653563058</v>
          </cell>
          <cell r="AA93">
            <v>204.248798131936</v>
          </cell>
          <cell r="AB93">
            <v>197.03104547551</v>
          </cell>
          <cell r="AC93">
            <v>162.672154070606</v>
          </cell>
          <cell r="AD93">
            <v>164.941935311688</v>
          </cell>
          <cell r="AE93">
            <v>145.905480769443</v>
          </cell>
          <cell r="AF93">
            <v>190.45237989458</v>
          </cell>
          <cell r="AG93">
            <v>176.259391624881</v>
          </cell>
          <cell r="AH93">
            <v>223.471418464993</v>
          </cell>
          <cell r="AI93">
            <v>250.149441959557</v>
          </cell>
          <cell r="AJ93">
            <v>257.789175646965</v>
          </cell>
          <cell r="AK93">
            <v>221.799165336982</v>
          </cell>
          <cell r="AL93">
            <v>227.023245321292</v>
          </cell>
          <cell r="AM93">
            <v>220.96042416003</v>
          </cell>
          <cell r="AN93">
            <v>233.243258739218</v>
          </cell>
          <cell r="AO93">
            <v>243.438295892826</v>
          </cell>
          <cell r="AP93">
            <v>237.130077323453</v>
          </cell>
          <cell r="AQ93">
            <v>178.848364736587</v>
          </cell>
          <cell r="AR93">
            <v>190.672306188466</v>
          </cell>
          <cell r="AS93">
            <v>308.910318401872</v>
          </cell>
          <cell r="AT93">
            <v>319.957449358104</v>
          </cell>
          <cell r="AU93">
            <v>333.058579332506</v>
          </cell>
          <cell r="AV93">
            <v>372.056194872066</v>
          </cell>
          <cell r="AW93">
            <v>405.075118373342</v>
          </cell>
          <cell r="AX93">
            <v>436.475220248958</v>
          </cell>
          <cell r="AY93">
            <v>430.003940275091</v>
          </cell>
          <cell r="AZ93">
            <v>493.721993219248</v>
          </cell>
          <cell r="BA93">
            <v>599.995237190988</v>
          </cell>
          <cell r="BB93">
            <v>559.414570857329</v>
          </cell>
          <cell r="BC93">
            <v>558.174668134758</v>
          </cell>
          <cell r="BD93">
            <v>703.66056725746</v>
          </cell>
          <cell r="BE93">
            <v>616.37566403413</v>
          </cell>
          <cell r="BF93">
            <v>634.662039138969</v>
          </cell>
          <cell r="BG93">
            <v>623.313091387687</v>
          </cell>
          <cell r="BH93">
            <v>603.399381547733</v>
          </cell>
          <cell r="BI93">
            <v>661.457838679603</v>
          </cell>
          <cell r="BJ93">
            <v>738.549944890782</v>
          </cell>
          <cell r="BK93">
            <v>802.767385116156</v>
          </cell>
          <cell r="BL93">
            <v>749.453747028806</v>
          </cell>
          <cell r="BM93">
            <v>727.520171719562</v>
          </cell>
          <cell r="BN93">
            <v>812.962373003605</v>
          </cell>
        </row>
        <row r="94">
          <cell r="A94" t="str">
            <v>Equatorial Guinea</v>
          </cell>
          <cell r="B94" t="str">
            <v>GNQ</v>
          </cell>
          <cell r="C94" t="str">
            <v>GDP per capita (current US$)</v>
          </cell>
          <cell r="D94" t="str">
            <v>NY.GDP.PCAP.CD</v>
          </cell>
        </row>
        <row r="94">
          <cell r="G94">
            <v>34.7905813582671</v>
          </cell>
          <cell r="H94">
            <v>40.7514713195802</v>
          </cell>
          <cell r="I94">
            <v>46.9760523990492</v>
          </cell>
          <cell r="J94">
            <v>234.344085087491</v>
          </cell>
          <cell r="K94">
            <v>243.76909130671</v>
          </cell>
          <cell r="L94">
            <v>247.844128685815</v>
          </cell>
          <cell r="M94">
            <v>225.48656622988</v>
          </cell>
          <cell r="N94">
            <v>221.137218045113</v>
          </cell>
          <cell r="O94">
            <v>218.205537661039</v>
          </cell>
          <cell r="P94">
            <v>217.321465999217</v>
          </cell>
          <cell r="Q94">
            <v>226.001347937563</v>
          </cell>
          <cell r="R94">
            <v>292.459831279837</v>
          </cell>
          <cell r="S94">
            <v>354.301452831364</v>
          </cell>
          <cell r="T94">
            <v>407.710639966056</v>
          </cell>
          <cell r="U94">
            <v>418.008097536264</v>
          </cell>
          <cell r="V94">
            <v>429.416584389773</v>
          </cell>
        </row>
        <row r="94">
          <cell r="Y94">
            <v>202.627448270724</v>
          </cell>
          <cell r="Z94">
            <v>138.939451699101</v>
          </cell>
          <cell r="AA94">
            <v>155.617478107206</v>
          </cell>
          <cell r="AB94">
            <v>144.196312060816</v>
          </cell>
          <cell r="AC94">
            <v>151.772906997258</v>
          </cell>
          <cell r="AD94">
            <v>176.415058814545</v>
          </cell>
          <cell r="AE94">
            <v>207.052649029051</v>
          </cell>
          <cell r="AF94">
            <v>243.737476994786</v>
          </cell>
          <cell r="AG94">
            <v>254.535533555273</v>
          </cell>
          <cell r="AH94">
            <v>217.072388432346</v>
          </cell>
          <cell r="AI94">
            <v>267.468072913182</v>
          </cell>
          <cell r="AJ94">
            <v>256.226335758553</v>
          </cell>
          <cell r="AK94">
            <v>301.177108978134</v>
          </cell>
          <cell r="AL94">
            <v>294.07050485754</v>
          </cell>
          <cell r="AM94">
            <v>210.409543359359</v>
          </cell>
          <cell r="AN94">
            <v>285.552548185098</v>
          </cell>
          <cell r="AO94">
            <v>450.646002349081</v>
          </cell>
          <cell r="AP94">
            <v>824.551083073221</v>
          </cell>
          <cell r="AQ94">
            <v>663.724751327361</v>
          </cell>
          <cell r="AR94">
            <v>1067.64395532303</v>
          </cell>
          <cell r="AS94">
            <v>1725.55758427978</v>
          </cell>
          <cell r="AT94">
            <v>2313.16593689273</v>
          </cell>
          <cell r="AU94">
            <v>2744.19148324865</v>
          </cell>
          <cell r="AV94">
            <v>3618.54447564811</v>
          </cell>
          <cell r="AW94">
            <v>6152.13123760173</v>
          </cell>
          <cell r="AX94">
            <v>10963.4063784924</v>
          </cell>
          <cell r="AY94">
            <v>12857.3688248227</v>
          </cell>
          <cell r="AZ94">
            <v>15908.4111920336</v>
          </cell>
          <cell r="BA94">
            <v>22942.6101005186</v>
          </cell>
          <cell r="BB94">
            <v>16668.1216976014</v>
          </cell>
          <cell r="BC94">
            <v>17288.8412777624</v>
          </cell>
          <cell r="BD94">
            <v>21641.6950791415</v>
          </cell>
          <cell r="BE94">
            <v>21711.1532298542</v>
          </cell>
          <cell r="BF94">
            <v>20390.7382585315</v>
          </cell>
          <cell r="BG94">
            <v>19394.0818360782</v>
          </cell>
          <cell r="BH94">
            <v>11283.3980158847</v>
          </cell>
          <cell r="BI94">
            <v>9250.31672846641</v>
          </cell>
          <cell r="BJ94">
            <v>9667.8569615799</v>
          </cell>
          <cell r="BK94">
            <v>10005.6160423267</v>
          </cell>
          <cell r="BL94">
            <v>8380.74112238766</v>
          </cell>
          <cell r="BM94">
            <v>7198.33588370688</v>
          </cell>
          <cell r="BN94">
            <v>8462.28632962077</v>
          </cell>
        </row>
        <row r="95">
          <cell r="A95" t="str">
            <v>Greece</v>
          </cell>
          <cell r="B95" t="str">
            <v>GRC</v>
          </cell>
          <cell r="C95" t="str">
            <v>GDP per capita (current US$)</v>
          </cell>
          <cell r="D95" t="str">
            <v>NY.GDP.PCAP.CD</v>
          </cell>
          <cell r="E95">
            <v>520.322744310383</v>
          </cell>
          <cell r="F95">
            <v>590.780054812393</v>
          </cell>
          <cell r="G95">
            <v>617.057757690519</v>
          </cell>
          <cell r="H95">
            <v>695.228624389878</v>
          </cell>
          <cell r="I95">
            <v>783.705880998279</v>
          </cell>
          <cell r="J95">
            <v>899.281238912995</v>
          </cell>
          <cell r="K95">
            <v>997.430467475556</v>
          </cell>
          <cell r="L95">
            <v>1068.11455622703</v>
          </cell>
          <cell r="M95">
            <v>1154.43853055613</v>
          </cell>
          <cell r="N95">
            <v>1324.05898884761</v>
          </cell>
          <cell r="O95">
            <v>1494.38798449137</v>
          </cell>
          <cell r="P95">
            <v>1652.32595586747</v>
          </cell>
          <cell r="Q95">
            <v>1899.67578389335</v>
          </cell>
          <cell r="R95">
            <v>2502.81474512238</v>
          </cell>
          <cell r="S95">
            <v>2828.74855899504</v>
          </cell>
          <cell r="T95">
            <v>3153.23577562809</v>
          </cell>
          <cell r="U95">
            <v>3390.54497596312</v>
          </cell>
          <cell r="V95">
            <v>3886.37445146759</v>
          </cell>
          <cell r="W95">
            <v>4694.6337817198</v>
          </cell>
          <cell r="X95">
            <v>5705.94937054811</v>
          </cell>
          <cell r="Y95">
            <v>5893.66189269128</v>
          </cell>
          <cell r="Z95">
            <v>5380.26761963211</v>
          </cell>
          <cell r="AA95">
            <v>5579.23461523759</v>
          </cell>
          <cell r="AB95">
            <v>5019.87877056877</v>
          </cell>
          <cell r="AC95">
            <v>4852.56566737719</v>
          </cell>
          <cell r="AD95">
            <v>4813.71120474694</v>
          </cell>
          <cell r="AE95">
            <v>5656.50533164528</v>
          </cell>
          <cell r="AF95">
            <v>6564.88442712193</v>
          </cell>
          <cell r="AG95">
            <v>7598.02800548468</v>
          </cell>
          <cell r="AH95">
            <v>7846.67812242278</v>
          </cell>
          <cell r="AI95">
            <v>9600.18523506603</v>
          </cell>
          <cell r="AJ95">
            <v>10188.3697801238</v>
          </cell>
          <cell r="AK95">
            <v>11176.4584190614</v>
          </cell>
          <cell r="AL95">
            <v>10401.9830146096</v>
          </cell>
          <cell r="AM95">
            <v>11091.2838472779</v>
          </cell>
          <cell r="AN95">
            <v>12959.3242908115</v>
          </cell>
          <cell r="AO95">
            <v>13749.1151120679</v>
          </cell>
          <cell r="AP95">
            <v>13427.8325055002</v>
          </cell>
          <cell r="AQ95">
            <v>13472.1376092623</v>
          </cell>
          <cell r="AR95">
            <v>13249.6633239242</v>
          </cell>
          <cell r="AS95">
            <v>12072.9293569196</v>
          </cell>
          <cell r="AT95">
            <v>12549.036894906</v>
          </cell>
          <cell r="AU95">
            <v>14177.5721592705</v>
          </cell>
          <cell r="AV95">
            <v>18518.3788387396</v>
          </cell>
          <cell r="AW95">
            <v>21995.477943746</v>
          </cell>
          <cell r="AX95">
            <v>22560.1472939077</v>
          </cell>
          <cell r="AY95">
            <v>24821.9367451879</v>
          </cell>
          <cell r="AZ95">
            <v>28863.9732885018</v>
          </cell>
          <cell r="BA95">
            <v>32127.9831943287</v>
          </cell>
          <cell r="BB95">
            <v>29828.7560245271</v>
          </cell>
          <cell r="BC95">
            <v>26716.6488260274</v>
          </cell>
          <cell r="BD95">
            <v>25483.8825644931</v>
          </cell>
          <cell r="BE95">
            <v>21912.9982879517</v>
          </cell>
          <cell r="BF95">
            <v>21787.7877636035</v>
          </cell>
          <cell r="BG95">
            <v>21616.7100094908</v>
          </cell>
          <cell r="BH95">
            <v>18083.8779056547</v>
          </cell>
          <cell r="BI95">
            <v>17923.9668134716</v>
          </cell>
          <cell r="BJ95">
            <v>18582.0893411631</v>
          </cell>
          <cell r="BK95">
            <v>19756.990456255</v>
          </cell>
          <cell r="BL95">
            <v>19133.7577636254</v>
          </cell>
          <cell r="BM95">
            <v>17647.2326882744</v>
          </cell>
          <cell r="BN95">
            <v>20276.5446744075</v>
          </cell>
        </row>
        <row r="96">
          <cell r="A96" t="str">
            <v>Grenada</v>
          </cell>
          <cell r="B96" t="str">
            <v>GRD</v>
          </cell>
          <cell r="C96" t="str">
            <v>GDP per capita (current US$)</v>
          </cell>
          <cell r="D96" t="str">
            <v>NY.GDP.PCAP.CD</v>
          </cell>
        </row>
        <row r="96">
          <cell r="V96">
            <v>792.454972735069</v>
          </cell>
          <cell r="W96">
            <v>991.228073894508</v>
          </cell>
          <cell r="X96">
            <v>1153.9605004596</v>
          </cell>
          <cell r="Y96">
            <v>1245.62468592233</v>
          </cell>
          <cell r="Z96">
            <v>1276.37036628285</v>
          </cell>
          <cell r="AA96">
            <v>1346.85811536314</v>
          </cell>
          <cell r="AB96">
            <v>1372.6676965447</v>
          </cell>
          <cell r="AC96">
            <v>1477.91565867191</v>
          </cell>
          <cell r="AD96">
            <v>1678.0732462776</v>
          </cell>
          <cell r="AE96">
            <v>1872.4686083726</v>
          </cell>
          <cell r="AF96">
            <v>2162.53024520623</v>
          </cell>
          <cell r="AG96">
            <v>2408.71454766019</v>
          </cell>
          <cell r="AH96">
            <v>2757.88843954754</v>
          </cell>
          <cell r="AI96">
            <v>2886.99820366833</v>
          </cell>
          <cell r="AJ96">
            <v>3117.88983111369</v>
          </cell>
          <cell r="AK96">
            <v>3192.2319083217</v>
          </cell>
          <cell r="AL96">
            <v>3153.81828272477</v>
          </cell>
          <cell r="AM96">
            <v>3272.55337273959</v>
          </cell>
          <cell r="AN96">
            <v>3411.9669596805</v>
          </cell>
          <cell r="AO96">
            <v>3632.67867731101</v>
          </cell>
          <cell r="AP96">
            <v>3861.39782205433</v>
          </cell>
          <cell r="AQ96">
            <v>4370.61831736562</v>
          </cell>
          <cell r="AR96">
            <v>4705.79006307169</v>
          </cell>
          <cell r="AS96">
            <v>5056.97725886957</v>
          </cell>
          <cell r="AT96">
            <v>5041.01223518709</v>
          </cell>
          <cell r="AU96">
            <v>5213.79564944542</v>
          </cell>
          <cell r="AV96">
            <v>5682.70537780071</v>
          </cell>
          <cell r="AW96">
            <v>5741.65365795136</v>
          </cell>
          <cell r="AX96">
            <v>6645.98554869724</v>
          </cell>
          <cell r="AY96">
            <v>6658.22358599046</v>
          </cell>
          <cell r="AZ96">
            <v>7212.98681909237</v>
          </cell>
          <cell r="BA96">
            <v>7832.34908101916</v>
          </cell>
          <cell r="BB96">
            <v>7290.83493771026</v>
          </cell>
          <cell r="BC96">
            <v>7258.16656084855</v>
          </cell>
          <cell r="BD96">
            <v>7291.74166956273</v>
          </cell>
          <cell r="BE96">
            <v>7444.08907474276</v>
          </cell>
          <cell r="BF96">
            <v>7789.63235505594</v>
          </cell>
          <cell r="BG96">
            <v>8370.04047206067</v>
          </cell>
          <cell r="BH96">
            <v>9096.53865246322</v>
          </cell>
          <cell r="BI96">
            <v>9628.2591689029</v>
          </cell>
          <cell r="BJ96">
            <v>10152.8328118872</v>
          </cell>
          <cell r="BK96">
            <v>10466.8822111958</v>
          </cell>
          <cell r="BL96">
            <v>10834.495680302</v>
          </cell>
          <cell r="BM96">
            <v>9273.19929177393</v>
          </cell>
          <cell r="BN96">
            <v>9928.62173326713</v>
          </cell>
        </row>
        <row r="97">
          <cell r="A97" t="str">
            <v>Greenland</v>
          </cell>
          <cell r="B97" t="str">
            <v>GRL</v>
          </cell>
          <cell r="C97" t="str">
            <v>GDP per capita (current US$)</v>
          </cell>
          <cell r="D97" t="str">
            <v>NY.GDP.PCAP.CD</v>
          </cell>
        </row>
        <row r="97">
          <cell r="O97">
            <v>1498.27643678161</v>
          </cell>
          <cell r="P97">
            <v>1876.50323874687</v>
          </cell>
          <cell r="Q97">
            <v>2196.71171134534</v>
          </cell>
          <cell r="R97">
            <v>2860.28057640115</v>
          </cell>
          <cell r="S97">
            <v>3432.70603291276</v>
          </cell>
          <cell r="T97">
            <v>4257.949711754</v>
          </cell>
          <cell r="U97">
            <v>4844.67632927424</v>
          </cell>
          <cell r="V97">
            <v>5713.95491904992</v>
          </cell>
          <cell r="W97">
            <v>7235.54974098321</v>
          </cell>
          <cell r="X97">
            <v>8480.69482681448</v>
          </cell>
          <cell r="Y97">
            <v>9483.17307607343</v>
          </cell>
          <cell r="Z97">
            <v>8544.05832861263</v>
          </cell>
          <cell r="AA97">
            <v>7813.69066733532</v>
          </cell>
          <cell r="AB97">
            <v>7988.170958612</v>
          </cell>
          <cell r="AC97">
            <v>7198.70224749384</v>
          </cell>
          <cell r="AD97">
            <v>7760.82840448295</v>
          </cell>
          <cell r="AE97">
            <v>11271.3214290252</v>
          </cell>
          <cell r="AF97">
            <v>14554.3875384826</v>
          </cell>
          <cell r="AG97">
            <v>16398.0110939363</v>
          </cell>
          <cell r="AH97">
            <v>16813.6839491482</v>
          </cell>
          <cell r="AI97">
            <v>18326.8051234609</v>
          </cell>
          <cell r="AJ97">
            <v>18315.1963031585</v>
          </cell>
          <cell r="AK97">
            <v>18768.9301437197</v>
          </cell>
          <cell r="AL97">
            <v>16797.4588562842</v>
          </cell>
          <cell r="AM97">
            <v>18123.9630348205</v>
          </cell>
          <cell r="AN97">
            <v>21665.7018983672</v>
          </cell>
          <cell r="AO97">
            <v>21422.3575434047</v>
          </cell>
          <cell r="AP97">
            <v>19145.4960362523</v>
          </cell>
          <cell r="AQ97">
            <v>20496.661371851</v>
          </cell>
          <cell r="AR97">
            <v>20170.4384160027</v>
          </cell>
          <cell r="AS97">
            <v>19004.1072910304</v>
          </cell>
          <cell r="AT97">
            <v>19275.4733376066</v>
          </cell>
          <cell r="AU97">
            <v>20652.8783287878</v>
          </cell>
          <cell r="AV97">
            <v>27459.7627839484</v>
          </cell>
          <cell r="AW97">
            <v>32023.4522076237</v>
          </cell>
          <cell r="AX97">
            <v>32489.7819085278</v>
          </cell>
          <cell r="AY97">
            <v>35458.1231210482</v>
          </cell>
          <cell r="AZ97">
            <v>39780.9514445753</v>
          </cell>
          <cell r="BA97">
            <v>44367.0556497873</v>
          </cell>
          <cell r="BB97">
            <v>44918.5648770756</v>
          </cell>
          <cell r="BC97">
            <v>43988.3324931946</v>
          </cell>
          <cell r="BD97">
            <v>47186.9814680048</v>
          </cell>
          <cell r="BE97">
            <v>45936.7659516989</v>
          </cell>
          <cell r="BF97">
            <v>47535.5899453685</v>
          </cell>
          <cell r="BG97">
            <v>50484.9275739023</v>
          </cell>
          <cell r="BH97">
            <v>44536.4013080999</v>
          </cell>
          <cell r="BI97">
            <v>48181.874188064</v>
          </cell>
          <cell r="BJ97">
            <v>50766.5994182748</v>
          </cell>
          <cell r="BK97">
            <v>54545.2999786248</v>
          </cell>
          <cell r="BL97">
            <v>53256.2440862119</v>
          </cell>
          <cell r="BM97">
            <v>54570.3750190141</v>
          </cell>
        </row>
        <row r="98">
          <cell r="A98" t="str">
            <v>Guatemala</v>
          </cell>
          <cell r="B98" t="str">
            <v>GTM</v>
          </cell>
          <cell r="C98" t="str">
            <v>GDP per capita (current US$)</v>
          </cell>
          <cell r="D98" t="str">
            <v>NY.GDP.PCAP.CD</v>
          </cell>
          <cell r="E98">
            <v>252.756171165062</v>
          </cell>
          <cell r="F98">
            <v>253.227290034998</v>
          </cell>
          <cell r="G98">
            <v>261.179133806117</v>
          </cell>
          <cell r="H98">
            <v>280.096636444858</v>
          </cell>
          <cell r="I98">
            <v>279.930464500156</v>
          </cell>
          <cell r="J98">
            <v>278.828138481721</v>
          </cell>
          <cell r="K98">
            <v>283.192724592174</v>
          </cell>
          <cell r="L98">
            <v>287.968047136813</v>
          </cell>
          <cell r="M98">
            <v>310.661745203358</v>
          </cell>
          <cell r="N98">
            <v>322.437529369749</v>
          </cell>
          <cell r="O98">
            <v>349.024975633327</v>
          </cell>
          <cell r="P98">
            <v>355.090371107723</v>
          </cell>
          <cell r="Q98">
            <v>367.118881140873</v>
          </cell>
          <cell r="R98">
            <v>438.544851160696</v>
          </cell>
          <cell r="S98">
            <v>527.417696811971</v>
          </cell>
          <cell r="T98">
            <v>594.651803552057</v>
          </cell>
          <cell r="U98">
            <v>696.222015275002</v>
          </cell>
          <cell r="V98">
            <v>854.636643380983</v>
          </cell>
          <cell r="W98">
            <v>925.12574446591</v>
          </cell>
          <cell r="X98">
            <v>1027.08369602514</v>
          </cell>
          <cell r="Y98">
            <v>1143.44040197691</v>
          </cell>
          <cell r="Z98">
            <v>1217.26402049105</v>
          </cell>
          <cell r="AA98">
            <v>1200.24923382046</v>
          </cell>
          <cell r="AB98">
            <v>1212.71655867236</v>
          </cell>
          <cell r="AC98">
            <v>1234.7026407121</v>
          </cell>
          <cell r="AD98">
            <v>1233.08094396302</v>
          </cell>
          <cell r="AE98">
            <v>892.292906492455</v>
          </cell>
          <cell r="AF98">
            <v>850.218512067165</v>
          </cell>
          <cell r="AG98">
            <v>915.398065335962</v>
          </cell>
          <cell r="AH98">
            <v>955.113460863361</v>
          </cell>
          <cell r="AI98">
            <v>845.306962105181</v>
          </cell>
          <cell r="AJ98">
            <v>1011.75496628105</v>
          </cell>
          <cell r="AK98">
            <v>1093.96290835701</v>
          </cell>
          <cell r="AL98">
            <v>1164.374025081</v>
          </cell>
          <cell r="AM98">
            <v>1293.47019794619</v>
          </cell>
          <cell r="AN98">
            <v>1424.68254256258</v>
          </cell>
          <cell r="AO98">
            <v>1487.60765839974</v>
          </cell>
          <cell r="AP98">
            <v>1649.00160206099</v>
          </cell>
          <cell r="AQ98">
            <v>1755.84958223191</v>
          </cell>
          <cell r="AR98">
            <v>1619.51073552531</v>
          </cell>
          <cell r="AS98">
            <v>1664.29895827045</v>
          </cell>
          <cell r="AT98">
            <v>1550.36036555447</v>
          </cell>
          <cell r="AU98">
            <v>1682.99450068936</v>
          </cell>
          <cell r="AV98">
            <v>1737.87928692973</v>
          </cell>
          <cell r="AW98">
            <v>1859.098363351</v>
          </cell>
          <cell r="AX98">
            <v>2068.50012859333</v>
          </cell>
          <cell r="AY98">
            <v>2251.08796275499</v>
          </cell>
          <cell r="AZ98">
            <v>2490.74912665208</v>
          </cell>
          <cell r="BA98">
            <v>2802.46196190125</v>
          </cell>
          <cell r="BB98">
            <v>2651.81712283814</v>
          </cell>
          <cell r="BC98">
            <v>2852.54732650116</v>
          </cell>
          <cell r="BD98">
            <v>3228.0457411296</v>
          </cell>
          <cell r="BE98">
            <v>3355.03691881272</v>
          </cell>
          <cell r="BF98">
            <v>3522.77370621475</v>
          </cell>
          <cell r="BG98">
            <v>3779.64233613025</v>
          </cell>
          <cell r="BH98">
            <v>3994.63691288475</v>
          </cell>
          <cell r="BI98">
            <v>4173.30166619474</v>
          </cell>
          <cell r="BJ98">
            <v>4454.04814983548</v>
          </cell>
          <cell r="BK98">
            <v>4478.42464550944</v>
          </cell>
          <cell r="BL98">
            <v>4638.63494319511</v>
          </cell>
          <cell r="BM98">
            <v>4603.33964340645</v>
          </cell>
          <cell r="BN98">
            <v>5025.57557261451</v>
          </cell>
        </row>
        <row r="99">
          <cell r="A99" t="str">
            <v>Guam</v>
          </cell>
          <cell r="B99" t="str">
            <v>GUM</v>
          </cell>
          <cell r="C99" t="str">
            <v>GDP per capita (current US$)</v>
          </cell>
          <cell r="D99" t="str">
            <v>NY.GDP.PCAP.CD</v>
          </cell>
        </row>
        <row r="99">
          <cell r="AU99">
            <v>21594.0396887506</v>
          </cell>
          <cell r="AV99">
            <v>22628.278691123</v>
          </cell>
          <cell r="AW99">
            <v>24472.7820157628</v>
          </cell>
          <cell r="AX99">
            <v>26596.2147898438</v>
          </cell>
          <cell r="AY99">
            <v>26713.0583867531</v>
          </cell>
          <cell r="AZ99">
            <v>27680.5499597099</v>
          </cell>
          <cell r="BA99">
            <v>29288.7818557946</v>
          </cell>
          <cell r="BB99">
            <v>30320.538585209</v>
          </cell>
          <cell r="BC99">
            <v>31040.0842955613</v>
          </cell>
          <cell r="BD99">
            <v>31210.4702861795</v>
          </cell>
          <cell r="BE99">
            <v>32908.3067691731</v>
          </cell>
          <cell r="BF99">
            <v>33656.4535735436</v>
          </cell>
          <cell r="BG99">
            <v>34843.2055749129</v>
          </cell>
          <cell r="BH99">
            <v>35829.2503598989</v>
          </cell>
          <cell r="BI99">
            <v>36214.0069224538</v>
          </cell>
          <cell r="BJ99">
            <v>36601.9198811792</v>
          </cell>
          <cell r="BK99">
            <v>36556.6749110213</v>
          </cell>
          <cell r="BL99">
            <v>38040.5869870588</v>
          </cell>
          <cell r="BM99">
            <v>34624.3401290414</v>
          </cell>
        </row>
        <row r="100">
          <cell r="A100" t="str">
            <v>Guyana</v>
          </cell>
          <cell r="B100" t="str">
            <v>GUY</v>
          </cell>
          <cell r="C100" t="str">
            <v>GDP per capita (current US$)</v>
          </cell>
          <cell r="D100" t="str">
            <v>NY.GDP.PCAP.CD</v>
          </cell>
          <cell r="E100">
            <v>297.676422547695</v>
          </cell>
          <cell r="F100">
            <v>315.385459502551</v>
          </cell>
          <cell r="G100">
            <v>321.545236786277</v>
          </cell>
          <cell r="H100">
            <v>282.304071272384</v>
          </cell>
          <cell r="I100">
            <v>305.366398658785</v>
          </cell>
          <cell r="J100">
            <v>327.115728130283</v>
          </cell>
          <cell r="K100">
            <v>344.168077242364</v>
          </cell>
          <cell r="L100">
            <v>370.159649082038</v>
          </cell>
          <cell r="M100">
            <v>334.842248857383</v>
          </cell>
          <cell r="N100">
            <v>358.321966588237</v>
          </cell>
          <cell r="O100">
            <v>379.895876186288</v>
          </cell>
          <cell r="P100">
            <v>395.202918938914</v>
          </cell>
          <cell r="Q100">
            <v>395.292399298222</v>
          </cell>
          <cell r="R100">
            <v>420.665615915983</v>
          </cell>
          <cell r="S100">
            <v>588.137017012419</v>
          </cell>
          <cell r="T100">
            <v>663.395665152058</v>
          </cell>
          <cell r="U100">
            <v>602.624847334773</v>
          </cell>
          <cell r="V100">
            <v>590.065370450038</v>
          </cell>
          <cell r="W100">
            <v>658.436000249309</v>
          </cell>
          <cell r="X100">
            <v>683.330391867642</v>
          </cell>
          <cell r="Y100">
            <v>773.181670774835</v>
          </cell>
          <cell r="Z100">
            <v>729.60509219614</v>
          </cell>
          <cell r="AA100">
            <v>616.960789709811</v>
          </cell>
          <cell r="AB100">
            <v>628.193656527844</v>
          </cell>
          <cell r="AC100">
            <v>564.527874470191</v>
          </cell>
          <cell r="AD100">
            <v>588.610353438784</v>
          </cell>
          <cell r="AE100">
            <v>660.151900046548</v>
          </cell>
          <cell r="AF100">
            <v>468.138330979529</v>
          </cell>
          <cell r="AG100">
            <v>551.26217459478</v>
          </cell>
          <cell r="AH100">
            <v>509.373749741319</v>
          </cell>
          <cell r="AI100">
            <v>533.538358752841</v>
          </cell>
          <cell r="AJ100">
            <v>468.158310884238</v>
          </cell>
          <cell r="AK100">
            <v>499.031709342303</v>
          </cell>
          <cell r="AL100">
            <v>602.143872947472</v>
          </cell>
          <cell r="AM100">
            <v>712.712854200065</v>
          </cell>
          <cell r="AN100">
            <v>816.5354249131</v>
          </cell>
          <cell r="AO100">
            <v>927.188583380544</v>
          </cell>
          <cell r="AP100">
            <v>988.341316751264</v>
          </cell>
          <cell r="AQ100">
            <v>951.91247710807</v>
          </cell>
          <cell r="AR100">
            <v>926.740336169619</v>
          </cell>
          <cell r="AS100">
            <v>954.400318095334</v>
          </cell>
          <cell r="AT100">
            <v>955.665380611907</v>
          </cell>
          <cell r="AU100">
            <v>974.949193282042</v>
          </cell>
          <cell r="AV100">
            <v>997.211372858551</v>
          </cell>
          <cell r="AW100">
            <v>1056.42388561094</v>
          </cell>
          <cell r="AX100">
            <v>1105.50682477118</v>
          </cell>
          <cell r="AY100">
            <v>3188.67316016589</v>
          </cell>
          <cell r="AZ100">
            <v>3658.47996657813</v>
          </cell>
          <cell r="BA100">
            <v>4050.78623700136</v>
          </cell>
          <cell r="BB100">
            <v>4233.76614276173</v>
          </cell>
          <cell r="BC100">
            <v>4580.69876204788</v>
          </cell>
          <cell r="BD100">
            <v>4908.56644826434</v>
          </cell>
          <cell r="BE100">
            <v>5378.81087848265</v>
          </cell>
          <cell r="BF100">
            <v>5489.14072551384</v>
          </cell>
          <cell r="BG100">
            <v>5407.14736611728</v>
          </cell>
          <cell r="BH100">
            <v>5576.82585151355</v>
          </cell>
          <cell r="BI100">
            <v>5811.39792362577</v>
          </cell>
          <cell r="BJ100">
            <v>6124.95366998759</v>
          </cell>
          <cell r="BK100">
            <v>6145.81927664377</v>
          </cell>
          <cell r="BL100">
            <v>6609.51127954588</v>
          </cell>
          <cell r="BM100">
            <v>6955.93921717789</v>
          </cell>
          <cell r="BN100">
            <v>9374.80456982258</v>
          </cell>
        </row>
        <row r="101">
          <cell r="A101" t="str">
            <v>High income</v>
          </cell>
          <cell r="B101" t="str">
            <v>HIC</v>
          </cell>
          <cell r="C101" t="str">
            <v>GDP per capita (current US$)</v>
          </cell>
          <cell r="D101" t="str">
            <v>NY.GDP.PCAP.CD</v>
          </cell>
          <cell r="E101">
            <v>1372.00746616065</v>
          </cell>
          <cell r="F101">
            <v>1434.11561616704</v>
          </cell>
          <cell r="G101">
            <v>1528.48601419772</v>
          </cell>
          <cell r="H101">
            <v>1626.10816884992</v>
          </cell>
          <cell r="I101">
            <v>1753.35258747845</v>
          </cell>
          <cell r="J101">
            <v>1882.04517805023</v>
          </cell>
          <cell r="K101">
            <v>2042.30669842524</v>
          </cell>
          <cell r="L101">
            <v>2168.88469897282</v>
          </cell>
          <cell r="M101">
            <v>2328.60768505514</v>
          </cell>
          <cell r="N101">
            <v>2536.39001601567</v>
          </cell>
          <cell r="O101">
            <v>2743.79575423643</v>
          </cell>
          <cell r="P101">
            <v>3010.71947576983</v>
          </cell>
          <cell r="Q101">
            <v>3457.14372367789</v>
          </cell>
          <cell r="R101">
            <v>4142.51151835402</v>
          </cell>
          <cell r="S101">
            <v>4626.62231179699</v>
          </cell>
          <cell r="T101">
            <v>5115.25229222979</v>
          </cell>
          <cell r="U101">
            <v>5526.9481583795</v>
          </cell>
          <cell r="V101">
            <v>6207.56338982423</v>
          </cell>
          <cell r="W101">
            <v>7377.30700810174</v>
          </cell>
          <cell r="X101">
            <v>8457.56165288254</v>
          </cell>
          <cell r="Y101">
            <v>9369.58854942877</v>
          </cell>
          <cell r="Z101">
            <v>9434.8207445183</v>
          </cell>
          <cell r="AA101">
            <v>9276.02985670302</v>
          </cell>
          <cell r="AB101">
            <v>9509.87891457644</v>
          </cell>
          <cell r="AC101">
            <v>9853.93384077692</v>
          </cell>
          <cell r="AD101">
            <v>10277.842639371</v>
          </cell>
          <cell r="AE101">
            <v>12394.741246166</v>
          </cell>
          <cell r="AF101">
            <v>14267.5079604515</v>
          </cell>
          <cell r="AG101">
            <v>15952.68119067</v>
          </cell>
          <cell r="AH101">
            <v>16570.748501742</v>
          </cell>
          <cell r="AI101">
            <v>18474.3351231785</v>
          </cell>
          <cell r="AJ101">
            <v>19379.2887767602</v>
          </cell>
          <cell r="AK101">
            <v>20721.0105258094</v>
          </cell>
          <cell r="AL101">
            <v>20720.6759684848</v>
          </cell>
          <cell r="AM101">
            <v>22146.848454271</v>
          </cell>
          <cell r="AN101">
            <v>24395.8770648855</v>
          </cell>
          <cell r="AO101">
            <v>24442.9655518633</v>
          </cell>
          <cell r="AP101">
            <v>23870.7809131419</v>
          </cell>
          <cell r="AQ101">
            <v>23811.8411805624</v>
          </cell>
          <cell r="AR101">
            <v>24858.5286902035</v>
          </cell>
          <cell r="AS101">
            <v>25224.9637899144</v>
          </cell>
          <cell r="AT101">
            <v>24822.4260098062</v>
          </cell>
          <cell r="AU101">
            <v>25723.7291265166</v>
          </cell>
          <cell r="AV101">
            <v>28653.8671033558</v>
          </cell>
          <cell r="AW101">
            <v>31694.4102613267</v>
          </cell>
          <cell r="AX101">
            <v>33295.5282217745</v>
          </cell>
          <cell r="AY101">
            <v>34919.6749300036</v>
          </cell>
          <cell r="AZ101">
            <v>37953.0334455438</v>
          </cell>
          <cell r="BA101">
            <v>40116.2261505673</v>
          </cell>
          <cell r="BB101">
            <v>37307.3337788378</v>
          </cell>
          <cell r="BC101">
            <v>38836.6711310629</v>
          </cell>
          <cell r="BD101">
            <v>41742.1587271303</v>
          </cell>
          <cell r="BE101">
            <v>41524.8892400313</v>
          </cell>
          <cell r="BF101">
            <v>41805.7511152502</v>
          </cell>
          <cell r="BG101">
            <v>42455.8235365011</v>
          </cell>
          <cell r="BH101">
            <v>39847.261775534</v>
          </cell>
          <cell r="BI101">
            <v>40475.1774636493</v>
          </cell>
          <cell r="BJ101">
            <v>42118.2044042732</v>
          </cell>
          <cell r="BK101">
            <v>44571.4335819119</v>
          </cell>
          <cell r="BL101">
            <v>44774.7750215678</v>
          </cell>
          <cell r="BM101">
            <v>43282.4234611717</v>
          </cell>
          <cell r="BN101">
            <v>47886.7845890595</v>
          </cell>
        </row>
        <row r="102">
          <cell r="A102" t="str">
            <v>Hong Kong SAR, China</v>
          </cell>
          <cell r="B102" t="str">
            <v>HKG</v>
          </cell>
          <cell r="C102" t="str">
            <v>GDP per capita (current US$)</v>
          </cell>
          <cell r="D102" t="str">
            <v>NY.GDP.PCAP.CD</v>
          </cell>
          <cell r="E102">
            <v>429.442874392053</v>
          </cell>
          <cell r="F102">
            <v>436.754411520393</v>
          </cell>
          <cell r="G102">
            <v>487.821134050813</v>
          </cell>
          <cell r="H102">
            <v>565.727810358046</v>
          </cell>
          <cell r="I102">
            <v>629.591525784494</v>
          </cell>
          <cell r="J102">
            <v>676.805507110096</v>
          </cell>
          <cell r="K102">
            <v>685.926614135084</v>
          </cell>
          <cell r="L102">
            <v>723.239225616661</v>
          </cell>
          <cell r="M102">
            <v>714.48296958061</v>
          </cell>
          <cell r="N102">
            <v>825.523449142012</v>
          </cell>
          <cell r="O102">
            <v>960.031961510704</v>
          </cell>
          <cell r="P102">
            <v>1106.46971695915</v>
          </cell>
          <cell r="Q102">
            <v>1384.73843732271</v>
          </cell>
          <cell r="R102">
            <v>1893.18124189464</v>
          </cell>
          <cell r="S102">
            <v>2144.60771295144</v>
          </cell>
          <cell r="T102">
            <v>2252.11188136859</v>
          </cell>
          <cell r="U102">
            <v>2850.0146101832</v>
          </cell>
          <cell r="V102">
            <v>3429.42027607254</v>
          </cell>
          <cell r="W102">
            <v>3923.94373132755</v>
          </cell>
          <cell r="X102">
            <v>4569.45370724224</v>
          </cell>
          <cell r="Y102">
            <v>5700.41263435822</v>
          </cell>
          <cell r="Z102">
            <v>5991.32026141972</v>
          </cell>
          <cell r="AA102">
            <v>6133.78407860515</v>
          </cell>
          <cell r="AB102">
            <v>5595.23513863846</v>
          </cell>
          <cell r="AC102">
            <v>6208.22615937199</v>
          </cell>
          <cell r="AD102">
            <v>6542.93153674313</v>
          </cell>
          <cell r="AE102">
            <v>7435.03069759422</v>
          </cell>
          <cell r="AF102">
            <v>9071.33260211718</v>
          </cell>
          <cell r="AG102">
            <v>10609.7456394545</v>
          </cell>
          <cell r="AH102">
            <v>12097.7751586818</v>
          </cell>
          <cell r="AI102">
            <v>13485.5448929565</v>
          </cell>
          <cell r="AJ102">
            <v>15465.8588553349</v>
          </cell>
          <cell r="AK102">
            <v>17976.4293827655</v>
          </cell>
          <cell r="AL102">
            <v>20395.5173666776</v>
          </cell>
          <cell r="AM102">
            <v>22502.5797409692</v>
          </cell>
          <cell r="AN102">
            <v>23497.4923138193</v>
          </cell>
          <cell r="AO102">
            <v>24818.1545523517</v>
          </cell>
          <cell r="AP102">
            <v>27330.0333502807</v>
          </cell>
          <cell r="AQ102">
            <v>25808.970952453</v>
          </cell>
          <cell r="AR102">
            <v>25091.6665997966</v>
          </cell>
          <cell r="AS102">
            <v>25756.6637783278</v>
          </cell>
          <cell r="AT102">
            <v>25230.2163329516</v>
          </cell>
          <cell r="AU102">
            <v>24665.8899982779</v>
          </cell>
          <cell r="AV102">
            <v>23977.0194516698</v>
          </cell>
          <cell r="AW102">
            <v>24928.1003722551</v>
          </cell>
          <cell r="AX102">
            <v>26649.750801707</v>
          </cell>
          <cell r="AY102">
            <v>28224.2150609389</v>
          </cell>
          <cell r="AZ102">
            <v>30594.0178410231</v>
          </cell>
          <cell r="BA102">
            <v>31515.6627713018</v>
          </cell>
          <cell r="BB102">
            <v>30697.340383517</v>
          </cell>
          <cell r="BC102">
            <v>32549.998231121</v>
          </cell>
          <cell r="BD102">
            <v>35142.4879344543</v>
          </cell>
          <cell r="BE102">
            <v>36730.8767001128</v>
          </cell>
          <cell r="BF102">
            <v>38403.7777145477</v>
          </cell>
          <cell r="BG102">
            <v>40315.2855640552</v>
          </cell>
          <cell r="BH102">
            <v>42431.8882817277</v>
          </cell>
          <cell r="BI102">
            <v>43733.9163612828</v>
          </cell>
          <cell r="BJ102">
            <v>46160.429791493</v>
          </cell>
          <cell r="BK102">
            <v>48537.5668888343</v>
          </cell>
          <cell r="BL102">
            <v>48356.0635043614</v>
          </cell>
          <cell r="BM102">
            <v>46100.975872923</v>
          </cell>
          <cell r="BN102">
            <v>49660.6342382386</v>
          </cell>
        </row>
        <row r="103">
          <cell r="A103" t="str">
            <v>Honduras</v>
          </cell>
          <cell r="B103" t="str">
            <v>HND</v>
          </cell>
          <cell r="C103" t="str">
            <v>GDP per capita (current US$)</v>
          </cell>
          <cell r="D103" t="str">
            <v>NY.GDP.PCAP.CD</v>
          </cell>
          <cell r="E103">
            <v>164.64439949064</v>
          </cell>
          <cell r="F103">
            <v>169.909755119116</v>
          </cell>
          <cell r="G103">
            <v>179.876306335728</v>
          </cell>
          <cell r="H103">
            <v>185.048847121322</v>
          </cell>
          <cell r="I103">
            <v>200.434728452609</v>
          </cell>
          <cell r="J103">
            <v>216.815394681597</v>
          </cell>
          <cell r="K103">
            <v>227.740956309102</v>
          </cell>
          <cell r="L103">
            <v>240.546842888042</v>
          </cell>
          <cell r="M103">
            <v>252.584914494852</v>
          </cell>
          <cell r="N103">
            <v>253.268720746612</v>
          </cell>
          <cell r="O103">
            <v>266.136406135199</v>
          </cell>
          <cell r="P103">
            <v>261.246370337279</v>
          </cell>
          <cell r="Q103">
            <v>278.616076044498</v>
          </cell>
          <cell r="R103">
            <v>307.344800129876</v>
          </cell>
          <cell r="S103">
            <v>338.155329174355</v>
          </cell>
          <cell r="T103">
            <v>356.4573969984</v>
          </cell>
          <cell r="U103">
            <v>414.623140462822</v>
          </cell>
          <cell r="V103">
            <v>497.938290844288</v>
          </cell>
          <cell r="W103">
            <v>895.647986438804</v>
          </cell>
          <cell r="X103">
            <v>993.725497404996</v>
          </cell>
          <cell r="Y103">
            <v>1078.81034583068</v>
          </cell>
          <cell r="Z103">
            <v>1066.16874235748</v>
          </cell>
          <cell r="AA103">
            <v>1090.99823650439</v>
          </cell>
          <cell r="AB103">
            <v>1110.47566272744</v>
          </cell>
          <cell r="AC103">
            <v>1183.02592972959</v>
          </cell>
          <cell r="AD103">
            <v>1232.86961534086</v>
          </cell>
          <cell r="AE103">
            <v>1287.4107387983</v>
          </cell>
          <cell r="AF103">
            <v>1362.88510183791</v>
          </cell>
          <cell r="AG103">
            <v>1262.06715071025</v>
          </cell>
          <cell r="AH103">
            <v>1128.28409139936</v>
          </cell>
          <cell r="AI103">
            <v>993.483253201605</v>
          </cell>
          <cell r="AJ103">
            <v>911.754981582674</v>
          </cell>
          <cell r="AK103">
            <v>942.6129447197</v>
          </cell>
          <cell r="AL103">
            <v>913.301631344466</v>
          </cell>
          <cell r="AM103">
            <v>836.602381837512</v>
          </cell>
          <cell r="AN103">
            <v>936.667654324264</v>
          </cell>
          <cell r="AO103">
            <v>887.69261230849</v>
          </cell>
          <cell r="AP103">
            <v>948.954770228598</v>
          </cell>
          <cell r="AQ103">
            <v>1023.46073380734</v>
          </cell>
          <cell r="AR103">
            <v>1002.71692187708</v>
          </cell>
          <cell r="AS103">
            <v>1093.10810013815</v>
          </cell>
          <cell r="AT103">
            <v>1133.18637171644</v>
          </cell>
          <cell r="AU103">
            <v>1134.06444483715</v>
          </cell>
          <cell r="AV103">
            <v>1158.17808340909</v>
          </cell>
          <cell r="AW103">
            <v>1217.81802119982</v>
          </cell>
          <cell r="AX103">
            <v>1308.09196975644</v>
          </cell>
          <cell r="AY103">
            <v>1430.05761350212</v>
          </cell>
          <cell r="AZ103">
            <v>1583.04745080536</v>
          </cell>
          <cell r="BA103">
            <v>1739.35337734076</v>
          </cell>
          <cell r="BB103">
            <v>1789.70555323308</v>
          </cell>
          <cell r="BC103">
            <v>1904.34715184132</v>
          </cell>
          <cell r="BD103">
            <v>2088.3155465311</v>
          </cell>
          <cell r="BE103">
            <v>2144.34236301027</v>
          </cell>
          <cell r="BF103">
            <v>2102.59244935157</v>
          </cell>
          <cell r="BG103">
            <v>2206.05439745471</v>
          </cell>
          <cell r="BH103">
            <v>2302.20441093316</v>
          </cell>
          <cell r="BI103">
            <v>2342.58490388004</v>
          </cell>
          <cell r="BJ103">
            <v>2453.72711527978</v>
          </cell>
          <cell r="BK103">
            <v>2510.32294304191</v>
          </cell>
          <cell r="BL103">
            <v>2574.35675105143</v>
          </cell>
          <cell r="BM103">
            <v>2405.73284775141</v>
          </cell>
          <cell r="BN103">
            <v>2831.03302075308</v>
          </cell>
        </row>
        <row r="104">
          <cell r="A104" t="str">
            <v>Heavily indebted poor countries (HIPC)</v>
          </cell>
          <cell r="B104" t="str">
            <v>HPC</v>
          </cell>
          <cell r="C104" t="str">
            <v>GDP per capita (current US$)</v>
          </cell>
          <cell r="D104" t="str">
            <v>NY.GDP.PCAP.CD</v>
          </cell>
          <cell r="E104">
            <v>107.339917712085</v>
          </cell>
          <cell r="F104">
            <v>107.567307512877</v>
          </cell>
          <cell r="G104">
            <v>114.311615030459</v>
          </cell>
          <cell r="H104">
            <v>134.61921755446</v>
          </cell>
          <cell r="I104">
            <v>117.340784024942</v>
          </cell>
          <cell r="J104">
            <v>133.666942808376</v>
          </cell>
          <cell r="K104">
            <v>141.920719259313</v>
          </cell>
          <cell r="L104">
            <v>135.504680411042</v>
          </cell>
          <cell r="M104">
            <v>139.729769459183</v>
          </cell>
          <cell r="N104">
            <v>151.268026342197</v>
          </cell>
          <cell r="O104">
            <v>154.443797194711</v>
          </cell>
          <cell r="P104">
            <v>161.965209322376</v>
          </cell>
          <cell r="Q104">
            <v>171.786955051754</v>
          </cell>
          <cell r="R104">
            <v>202.327060062596</v>
          </cell>
          <cell r="S104">
            <v>240.162700765814</v>
          </cell>
          <cell r="T104">
            <v>267.173902814596</v>
          </cell>
          <cell r="U104">
            <v>276.221202395857</v>
          </cell>
          <cell r="V104">
            <v>316.213056808294</v>
          </cell>
          <cell r="W104">
            <v>355.728280808296</v>
          </cell>
          <cell r="X104">
            <v>387.337294155209</v>
          </cell>
          <cell r="Y104">
            <v>408.42065192895</v>
          </cell>
          <cell r="Z104">
            <v>387.342481806666</v>
          </cell>
          <cell r="AA104">
            <v>375.114880509397</v>
          </cell>
          <cell r="AB104">
            <v>350.354727060298</v>
          </cell>
          <cell r="AC104">
            <v>343.738911368514</v>
          </cell>
          <cell r="AD104">
            <v>333.005283926461</v>
          </cell>
          <cell r="AE104">
            <v>372.460285207256</v>
          </cell>
          <cell r="AF104">
            <v>398.921955741799</v>
          </cell>
          <cell r="AG104">
            <v>409.008987842946</v>
          </cell>
          <cell r="AH104">
            <v>405.846363131513</v>
          </cell>
          <cell r="AI104">
            <v>455.623269565</v>
          </cell>
          <cell r="AJ104">
            <v>479.53308160449</v>
          </cell>
          <cell r="AK104">
            <v>350.41201526681</v>
          </cell>
          <cell r="AL104">
            <v>352.687069703037</v>
          </cell>
          <cell r="AM104">
            <v>290.621325433129</v>
          </cell>
          <cell r="AN104">
            <v>329.505447171877</v>
          </cell>
          <cell r="AO104">
            <v>347.295964271895</v>
          </cell>
          <cell r="AP104">
            <v>351.913679997601</v>
          </cell>
          <cell r="AQ104">
            <v>362.466479674074</v>
          </cell>
          <cell r="AR104">
            <v>354.455499465856</v>
          </cell>
          <cell r="AS104">
            <v>374.084807540271</v>
          </cell>
          <cell r="AT104">
            <v>353.593795941644</v>
          </cell>
          <cell r="AU104">
            <v>369.968949886844</v>
          </cell>
          <cell r="AV104">
            <v>407.005929631146</v>
          </cell>
          <cell r="AW104">
            <v>455.97816799478</v>
          </cell>
          <cell r="AX104">
            <v>509.408659232528</v>
          </cell>
          <cell r="AY104">
            <v>584.165888219158</v>
          </cell>
          <cell r="AZ104">
            <v>681.346748146828</v>
          </cell>
          <cell r="BA104">
            <v>788.339488231898</v>
          </cell>
          <cell r="BB104">
            <v>775.554346684538</v>
          </cell>
          <cell r="BC104">
            <v>833.390287653644</v>
          </cell>
          <cell r="BD104">
            <v>908.256505925906</v>
          </cell>
          <cell r="BE104">
            <v>916.195272299863</v>
          </cell>
          <cell r="BF104">
            <v>991.374996400154</v>
          </cell>
          <cell r="BG104">
            <v>1024.1892218116</v>
          </cell>
          <cell r="BH104">
            <v>965.769550101732</v>
          </cell>
          <cell r="BI104">
            <v>987.109310279769</v>
          </cell>
          <cell r="BJ104">
            <v>1065.40860994757</v>
          </cell>
          <cell r="BK104">
            <v>987.173904512955</v>
          </cell>
          <cell r="BL104">
            <v>994.898280933316</v>
          </cell>
          <cell r="BM104">
            <v>975.474261768968</v>
          </cell>
          <cell r="BN104">
            <v>1057.91924158093</v>
          </cell>
        </row>
        <row r="105">
          <cell r="A105" t="str">
            <v>Croatia</v>
          </cell>
          <cell r="B105" t="str">
            <v>HRV</v>
          </cell>
          <cell r="C105" t="str">
            <v>GDP per capita (current US$)</v>
          </cell>
          <cell r="D105" t="str">
            <v>NY.GDP.PCAP.CD</v>
          </cell>
        </row>
        <row r="105">
          <cell r="AN105">
            <v>4917.08537059594</v>
          </cell>
          <cell r="AO105">
            <v>5283.00500546246</v>
          </cell>
          <cell r="AP105">
            <v>5312.36950212048</v>
          </cell>
          <cell r="AQ105">
            <v>5691.10951979777</v>
          </cell>
          <cell r="AR105">
            <v>5246.93596823875</v>
          </cell>
          <cell r="AS105">
            <v>4887.71371564115</v>
          </cell>
          <cell r="AT105">
            <v>5412.92513590593</v>
          </cell>
          <cell r="AU105">
            <v>6293.22529907248</v>
          </cell>
          <cell r="AV105">
            <v>8129.79458409902</v>
          </cell>
          <cell r="AW105">
            <v>9747.44077059414</v>
          </cell>
          <cell r="AX105">
            <v>10621.507456753</v>
          </cell>
          <cell r="AY105">
            <v>11797.4744733882</v>
          </cell>
          <cell r="AZ105">
            <v>14046.3168101588</v>
          </cell>
          <cell r="BA105">
            <v>16416.5868076948</v>
          </cell>
          <cell r="BB105">
            <v>14653.0435549819</v>
          </cell>
          <cell r="BC105">
            <v>14067.5231191915</v>
          </cell>
          <cell r="BD105">
            <v>14757.1803401768</v>
          </cell>
          <cell r="BE105">
            <v>13401.6566203283</v>
          </cell>
          <cell r="BF105">
            <v>13837.7316376587</v>
          </cell>
          <cell r="BG105">
            <v>13762.3728630599</v>
          </cell>
          <cell r="BH105">
            <v>11933.3773788281</v>
          </cell>
          <cell r="BI105">
            <v>12527.7398569824</v>
          </cell>
          <cell r="BJ105">
            <v>13629.289592247</v>
          </cell>
          <cell r="BK105">
            <v>15227.5600968096</v>
          </cell>
          <cell r="BL105">
            <v>15311.766903695</v>
          </cell>
          <cell r="BM105">
            <v>14132.4865609499</v>
          </cell>
          <cell r="BN105">
            <v>17398.7659768108</v>
          </cell>
        </row>
        <row r="106">
          <cell r="A106" t="str">
            <v>Haiti</v>
          </cell>
          <cell r="B106" t="str">
            <v>HTI</v>
          </cell>
          <cell r="C106" t="str">
            <v>GDP per capita (current US$)</v>
          </cell>
          <cell r="D106" t="str">
            <v>NY.GDP.PCAP.CD</v>
          </cell>
          <cell r="E106">
            <v>70.661084558795</v>
          </cell>
          <cell r="F106">
            <v>68.7643393279884</v>
          </cell>
          <cell r="G106">
            <v>70.1380458806057</v>
          </cell>
          <cell r="H106">
            <v>71.9621841715769</v>
          </cell>
          <cell r="I106">
            <v>77.8625972471001</v>
          </cell>
          <cell r="J106">
            <v>82.9476083737561</v>
          </cell>
          <cell r="K106">
            <v>84.9852521983496</v>
          </cell>
          <cell r="L106">
            <v>83.4119039580884</v>
          </cell>
          <cell r="M106">
            <v>81.5929536736684</v>
          </cell>
          <cell r="N106">
            <v>85.2957964292572</v>
          </cell>
          <cell r="O106">
            <v>70.8261792548154</v>
          </cell>
          <cell r="P106">
            <v>76.2637489686631</v>
          </cell>
          <cell r="Q106">
            <v>76.9018637125326</v>
          </cell>
          <cell r="R106">
            <v>94.9045719077994</v>
          </cell>
          <cell r="S106">
            <v>112.996202016585</v>
          </cell>
          <cell r="T106">
            <v>133.750247812867</v>
          </cell>
          <cell r="U106">
            <v>169.310758822314</v>
          </cell>
          <cell r="V106">
            <v>178.860636966735</v>
          </cell>
          <cell r="W106">
            <v>180.273204022191</v>
          </cell>
          <cell r="X106">
            <v>195.754238035777</v>
          </cell>
          <cell r="Y106">
            <v>245.216566914902</v>
          </cell>
          <cell r="Z106">
            <v>256.245618891021</v>
          </cell>
          <cell r="AA106">
            <v>249.43221262548</v>
          </cell>
          <cell r="AB106">
            <v>268.291929248001</v>
          </cell>
          <cell r="AC106">
            <v>293.186773308607</v>
          </cell>
          <cell r="AD106">
            <v>317.076345905772</v>
          </cell>
          <cell r="AE106">
            <v>357.79682974721</v>
          </cell>
          <cell r="AF106">
            <v>309.303489998553</v>
          </cell>
          <cell r="AG106">
            <v>386.777291423691</v>
          </cell>
          <cell r="AH106">
            <v>396.686139185866</v>
          </cell>
          <cell r="AI106">
            <v>439.944188015911</v>
          </cell>
          <cell r="AJ106">
            <v>483.873635417995</v>
          </cell>
          <cell r="AK106">
            <v>308.37139743645</v>
          </cell>
          <cell r="AL106">
            <v>251.752887677523</v>
          </cell>
          <cell r="AM106">
            <v>285.118853846182</v>
          </cell>
          <cell r="AN106">
            <v>363.265544505251</v>
          </cell>
          <cell r="AO106">
            <v>368.631863799103</v>
          </cell>
          <cell r="AP106">
            <v>415.770742131053</v>
          </cell>
          <cell r="AQ106">
            <v>455.541896058048</v>
          </cell>
          <cell r="AR106">
            <v>499.302968654216</v>
          </cell>
          <cell r="AS106">
            <v>805.025632473004</v>
          </cell>
          <cell r="AT106">
            <v>735.521117948839</v>
          </cell>
          <cell r="AU106">
            <v>692.030162929914</v>
          </cell>
          <cell r="AV106">
            <v>542.333596073937</v>
          </cell>
          <cell r="AW106">
            <v>667.282546430327</v>
          </cell>
          <cell r="AX106">
            <v>781.276657785884</v>
          </cell>
          <cell r="AY106">
            <v>804.524511910761</v>
          </cell>
          <cell r="AZ106">
            <v>1002.88848691754</v>
          </cell>
          <cell r="BA106">
            <v>1086.93819183192</v>
          </cell>
          <cell r="BB106">
            <v>1183.60485420762</v>
          </cell>
          <cell r="BC106">
            <v>1191.97266373335</v>
          </cell>
          <cell r="BD106">
            <v>1287.95465003201</v>
          </cell>
          <cell r="BE106">
            <v>1337.33594561281</v>
          </cell>
          <cell r="BF106">
            <v>1432.83761766692</v>
          </cell>
          <cell r="BG106">
            <v>1435.13647023104</v>
          </cell>
          <cell r="BH106">
            <v>1386.85419078846</v>
          </cell>
          <cell r="BI106">
            <v>1290.38050812318</v>
          </cell>
          <cell r="BJ106">
            <v>1369.06373395137</v>
          </cell>
          <cell r="BK106">
            <v>1479.3458268885</v>
          </cell>
          <cell r="BL106">
            <v>1312.77063606676</v>
          </cell>
          <cell r="BM106">
            <v>1272.36799204205</v>
          </cell>
          <cell r="BN106">
            <v>1814.67404841047</v>
          </cell>
        </row>
        <row r="107">
          <cell r="A107" t="str">
            <v>Hungary</v>
          </cell>
          <cell r="B107" t="str">
            <v>HUN</v>
          </cell>
          <cell r="C107" t="str">
            <v>GDP per capita (current US$)</v>
          </cell>
          <cell r="D107" t="str">
            <v>NY.GDP.PCAP.CD</v>
          </cell>
        </row>
        <row r="107">
          <cell r="AJ107">
            <v>3350.25832349229</v>
          </cell>
          <cell r="AK107">
            <v>3735.10582034276</v>
          </cell>
          <cell r="AL107">
            <v>3873.98772279767</v>
          </cell>
          <cell r="AM107">
            <v>4173.37302405441</v>
          </cell>
          <cell r="AN107">
            <v>4494.70762405948</v>
          </cell>
          <cell r="AO107">
            <v>4525.03910312241</v>
          </cell>
          <cell r="AP107">
            <v>4596.18262235195</v>
          </cell>
          <cell r="AQ107">
            <v>4744.21226429639</v>
          </cell>
          <cell r="AR107">
            <v>4793.47852203763</v>
          </cell>
          <cell r="AS107">
            <v>4624.28165670295</v>
          </cell>
          <cell r="AT107">
            <v>5276.03318905496</v>
          </cell>
          <cell r="AU107">
            <v>6655.33300865319</v>
          </cell>
          <cell r="AV107">
            <v>8421.10331316153</v>
          </cell>
          <cell r="AW107">
            <v>10303.704193626</v>
          </cell>
          <cell r="AX107">
            <v>11225.9325815328</v>
          </cell>
          <cell r="AY107">
            <v>11493.1004118789</v>
          </cell>
          <cell r="AZ107">
            <v>13944.9710132004</v>
          </cell>
          <cell r="BA107">
            <v>15777.1920232033</v>
          </cell>
          <cell r="BB107">
            <v>13081.7926445778</v>
          </cell>
          <cell r="BC107">
            <v>13223.0830027699</v>
          </cell>
          <cell r="BD107">
            <v>14240.2575010219</v>
          </cell>
          <cell r="BE107">
            <v>12989.1802815896</v>
          </cell>
          <cell r="BF107">
            <v>13719.9505393621</v>
          </cell>
          <cell r="BG107">
            <v>14298.833667395</v>
          </cell>
          <cell r="BH107">
            <v>12720.7120220668</v>
          </cell>
          <cell r="BI107">
            <v>13107.3779137744</v>
          </cell>
          <cell r="BJ107">
            <v>14623.6966492311</v>
          </cell>
          <cell r="BK107">
            <v>16427.3727611478</v>
          </cell>
          <cell r="BL107">
            <v>16735.6597794761</v>
          </cell>
          <cell r="BM107">
            <v>16075.9732662505</v>
          </cell>
          <cell r="BN107">
            <v>18772.6732920667</v>
          </cell>
        </row>
        <row r="108">
          <cell r="A108" t="str">
            <v>IBRD only</v>
          </cell>
          <cell r="B108" t="str">
            <v>IBD</v>
          </cell>
          <cell r="C108" t="str">
            <v>GDP per capita (current US$)</v>
          </cell>
          <cell r="D108" t="str">
            <v>NY.GDP.PCAP.CD</v>
          </cell>
          <cell r="E108">
            <v>170.450503921548</v>
          </cell>
          <cell r="F108">
            <v>161.381511147097</v>
          </cell>
          <cell r="G108">
            <v>162.570761731636</v>
          </cell>
          <cell r="H108">
            <v>170.464445699044</v>
          </cell>
          <cell r="I108">
            <v>188.627235877885</v>
          </cell>
          <cell r="J108">
            <v>202.449482744131</v>
          </cell>
          <cell r="K108">
            <v>204.178961841457</v>
          </cell>
          <cell r="L108">
            <v>204.968004309476</v>
          </cell>
          <cell r="M108">
            <v>211.524533377881</v>
          </cell>
          <cell r="N108">
            <v>230.701525717865</v>
          </cell>
          <cell r="O108">
            <v>245.113862947437</v>
          </cell>
          <cell r="P108">
            <v>261.419319579841</v>
          </cell>
          <cell r="Q108">
            <v>287.591959171276</v>
          </cell>
          <cell r="R108">
            <v>364.302573622043</v>
          </cell>
          <cell r="S108">
            <v>449.520914798157</v>
          </cell>
          <cell r="T108">
            <v>475.949164547097</v>
          </cell>
          <cell r="U108">
            <v>505.550009718554</v>
          </cell>
          <cell r="V108">
            <v>562.28557122115</v>
          </cell>
          <cell r="W108">
            <v>595.040800460133</v>
          </cell>
          <cell r="X108">
            <v>698.45671118669</v>
          </cell>
          <cell r="Y108">
            <v>811.966409436943</v>
          </cell>
          <cell r="Z108">
            <v>860.185234841386</v>
          </cell>
          <cell r="AA108">
            <v>835.669640438356</v>
          </cell>
          <cell r="AB108">
            <v>807.590652184806</v>
          </cell>
          <cell r="AC108">
            <v>807.087471640997</v>
          </cell>
          <cell r="AD108">
            <v>825.061125820514</v>
          </cell>
          <cell r="AE108">
            <v>841.341095797457</v>
          </cell>
          <cell r="AF108">
            <v>843.88449963895</v>
          </cell>
          <cell r="AG108">
            <v>892.468210570801</v>
          </cell>
          <cell r="AH108">
            <v>909.244036781861</v>
          </cell>
          <cell r="AI108">
            <v>1028.55736252195</v>
          </cell>
          <cell r="AJ108">
            <v>980.585046613864</v>
          </cell>
          <cell r="AK108">
            <v>1015.97361615624</v>
          </cell>
          <cell r="AL108">
            <v>1075.56419136719</v>
          </cell>
          <cell r="AM108">
            <v>1172.04694772242</v>
          </cell>
          <cell r="AN108">
            <v>1312.57636358993</v>
          </cell>
          <cell r="AO108">
            <v>1414.23298822634</v>
          </cell>
          <cell r="AP108">
            <v>1479.90985862582</v>
          </cell>
          <cell r="AQ108">
            <v>1418.46619145911</v>
          </cell>
          <cell r="AR108">
            <v>1364.46223525564</v>
          </cell>
          <cell r="AS108">
            <v>1467.45532011106</v>
          </cell>
          <cell r="AT108">
            <v>1468.68359761598</v>
          </cell>
          <cell r="AU108">
            <v>1474.61642748741</v>
          </cell>
          <cell r="AV108">
            <v>1639.98111342312</v>
          </cell>
          <cell r="AW108">
            <v>1933.95090947745</v>
          </cell>
          <cell r="AX108">
            <v>2288.20844275706</v>
          </cell>
          <cell r="AY108">
            <v>2685.97583599395</v>
          </cell>
          <cell r="AZ108">
            <v>3302.73730000928</v>
          </cell>
          <cell r="BA108">
            <v>3924.50088838119</v>
          </cell>
          <cell r="BB108">
            <v>3768.85881383399</v>
          </cell>
          <cell r="BC108">
            <v>4539.71471942632</v>
          </cell>
          <cell r="BD108">
            <v>5319.54773706106</v>
          </cell>
          <cell r="BE108">
            <v>5594.61308923903</v>
          </cell>
          <cell r="BF108">
            <v>5844.71035423873</v>
          </cell>
          <cell r="BG108">
            <v>5980.85338732097</v>
          </cell>
          <cell r="BH108">
            <v>5547.67960198438</v>
          </cell>
          <cell r="BI108">
            <v>5540.16796609573</v>
          </cell>
          <cell r="BJ108">
            <v>6058.91463299985</v>
          </cell>
          <cell r="BK108">
            <v>6387.74881862417</v>
          </cell>
          <cell r="BL108">
            <v>6473.78255095794</v>
          </cell>
          <cell r="BM108">
            <v>6176.40377048976</v>
          </cell>
          <cell r="BN108">
            <v>7241.95836327065</v>
          </cell>
        </row>
        <row r="109">
          <cell r="A109" t="str">
            <v>IDA &amp; IBRD total</v>
          </cell>
          <cell r="B109" t="str">
            <v>IBT</v>
          </cell>
          <cell r="C109" t="str">
            <v>GDP per capita (current US$)</v>
          </cell>
          <cell r="D109" t="str">
            <v>NY.GDP.PCAP.CD</v>
          </cell>
          <cell r="E109">
            <v>158.125407493915</v>
          </cell>
          <cell r="F109">
            <v>151.42625576468</v>
          </cell>
          <cell r="G109">
            <v>153.512451688527</v>
          </cell>
          <cell r="H109">
            <v>161.977440797924</v>
          </cell>
          <cell r="I109">
            <v>175.609454726476</v>
          </cell>
          <cell r="J109">
            <v>188.960952960151</v>
          </cell>
          <cell r="K109">
            <v>191.735983733304</v>
          </cell>
          <cell r="L109">
            <v>191.88655585311</v>
          </cell>
          <cell r="M109">
            <v>197.862853202696</v>
          </cell>
          <cell r="N109">
            <v>215.858174365504</v>
          </cell>
          <cell r="O109">
            <v>231.255016855506</v>
          </cell>
          <cell r="P109">
            <v>243.817010539973</v>
          </cell>
          <cell r="Q109">
            <v>265.665602534417</v>
          </cell>
          <cell r="R109">
            <v>331.839667387128</v>
          </cell>
          <cell r="S109">
            <v>412.307525129458</v>
          </cell>
          <cell r="T109">
            <v>441.464731917557</v>
          </cell>
          <cell r="U109">
            <v>466.083946734379</v>
          </cell>
          <cell r="V109">
            <v>515.426076635282</v>
          </cell>
          <cell r="W109">
            <v>547.946988916789</v>
          </cell>
          <cell r="X109">
            <v>640.32829496224</v>
          </cell>
          <cell r="Y109">
            <v>743.748934350513</v>
          </cell>
          <cell r="Z109">
            <v>820.170784854915</v>
          </cell>
          <cell r="AA109">
            <v>789.498115984732</v>
          </cell>
          <cell r="AB109">
            <v>744.911239280838</v>
          </cell>
          <cell r="AC109">
            <v>734.360448983632</v>
          </cell>
          <cell r="AD109">
            <v>747.790235567828</v>
          </cell>
          <cell r="AE109">
            <v>758.876840312141</v>
          </cell>
          <cell r="AF109">
            <v>764.749174102052</v>
          </cell>
          <cell r="AG109">
            <v>799.692258507112</v>
          </cell>
          <cell r="AH109">
            <v>811.543307980961</v>
          </cell>
          <cell r="AI109">
            <v>915.318106931175</v>
          </cell>
          <cell r="AJ109">
            <v>877.176223826646</v>
          </cell>
          <cell r="AK109">
            <v>894.340734514799</v>
          </cell>
          <cell r="AL109">
            <v>936.668636966234</v>
          </cell>
          <cell r="AM109">
            <v>1010.15344240796</v>
          </cell>
          <cell r="AN109">
            <v>1129.82941958078</v>
          </cell>
          <cell r="AO109">
            <v>1216.99070175748</v>
          </cell>
          <cell r="AP109">
            <v>1268.58964595367</v>
          </cell>
          <cell r="AQ109">
            <v>1217.43896538766</v>
          </cell>
          <cell r="AR109">
            <v>1173.44376986027</v>
          </cell>
          <cell r="AS109">
            <v>1260.79004476277</v>
          </cell>
          <cell r="AT109">
            <v>1257.73118177846</v>
          </cell>
          <cell r="AU109">
            <v>1265.20019100399</v>
          </cell>
          <cell r="AV109">
            <v>1401.81708619868</v>
          </cell>
          <cell r="AW109">
            <v>1646.569514979</v>
          </cell>
          <cell r="AX109">
            <v>1938.86412997676</v>
          </cell>
          <cell r="AY109">
            <v>2270.22133206613</v>
          </cell>
          <cell r="AZ109">
            <v>2769.59163583207</v>
          </cell>
          <cell r="BA109">
            <v>3279.62166548516</v>
          </cell>
          <cell r="BB109">
            <v>3146.43407774369</v>
          </cell>
          <cell r="BC109">
            <v>3759.97121988779</v>
          </cell>
          <cell r="BD109">
            <v>4343.99624780833</v>
          </cell>
          <cell r="BE109">
            <v>4552.29184868827</v>
          </cell>
          <cell r="BF109">
            <v>4751.11699123769</v>
          </cell>
          <cell r="BG109">
            <v>4859.13548899751</v>
          </cell>
          <cell r="BH109">
            <v>4509.58986774247</v>
          </cell>
          <cell r="BI109">
            <v>4493.83652107019</v>
          </cell>
          <cell r="BJ109">
            <v>4879.04293230576</v>
          </cell>
          <cell r="BK109">
            <v>5110.91127118716</v>
          </cell>
          <cell r="BL109">
            <v>5168.83751705254</v>
          </cell>
          <cell r="BM109">
            <v>4925.38124212598</v>
          </cell>
          <cell r="BN109">
            <v>5720.32392256239</v>
          </cell>
        </row>
        <row r="110">
          <cell r="A110" t="str">
            <v>IDA total</v>
          </cell>
          <cell r="B110" t="str">
            <v>IDA</v>
          </cell>
          <cell r="C110" t="str">
            <v>GDP per capita (current US$)</v>
          </cell>
          <cell r="D110" t="str">
            <v>NY.GDP.PCAP.CD</v>
          </cell>
          <cell r="E110">
            <v>97.209555843576</v>
          </cell>
          <cell r="F110">
            <v>100.220538083488</v>
          </cell>
          <cell r="G110">
            <v>105.407725042644</v>
          </cell>
          <cell r="H110">
            <v>115.573314561268</v>
          </cell>
          <cell r="I110">
            <v>110.04147216272</v>
          </cell>
          <cell r="J110">
            <v>120.581238790339</v>
          </cell>
          <cell r="K110">
            <v>127.503813539354</v>
          </cell>
          <cell r="L110">
            <v>125.183022158736</v>
          </cell>
          <cell r="M110">
            <v>128.517187802506</v>
          </cell>
          <cell r="N110">
            <v>140.585101073388</v>
          </cell>
          <cell r="O110">
            <v>159.087740274299</v>
          </cell>
          <cell r="P110">
            <v>155.613164942457</v>
          </cell>
          <cell r="Q110">
            <v>158.539304104428</v>
          </cell>
          <cell r="R110">
            <v>177.727635315376</v>
          </cell>
          <cell r="S110">
            <v>233.970136275589</v>
          </cell>
          <cell r="T110">
            <v>272.887083886137</v>
          </cell>
          <cell r="U110">
            <v>276.655278204603</v>
          </cell>
          <cell r="V110">
            <v>294.29919589345</v>
          </cell>
          <cell r="W110">
            <v>324.968057313547</v>
          </cell>
          <cell r="X110">
            <v>369.193679049742</v>
          </cell>
          <cell r="Y110">
            <v>428.024230722874</v>
          </cell>
          <cell r="Z110">
            <v>610.895638863318</v>
          </cell>
          <cell r="AA110">
            <v>559.64981924596</v>
          </cell>
          <cell r="AB110">
            <v>456.788853413039</v>
          </cell>
          <cell r="AC110">
            <v>411.033216994708</v>
          </cell>
          <cell r="AD110">
            <v>408.747959917976</v>
          </cell>
          <cell r="AE110">
            <v>402.08489136955</v>
          </cell>
          <cell r="AF110">
            <v>421.790216544625</v>
          </cell>
          <cell r="AG110">
            <v>405.836818324643</v>
          </cell>
          <cell r="AH110">
            <v>400.180298047921</v>
          </cell>
          <cell r="AI110">
            <v>443.253552918185</v>
          </cell>
          <cell r="AJ110">
            <v>451.369578316159</v>
          </cell>
          <cell r="AK110">
            <v>398.773820885481</v>
          </cell>
          <cell r="AL110">
            <v>377.255972434495</v>
          </cell>
          <cell r="AM110">
            <v>365.333028228411</v>
          </cell>
          <cell r="AN110">
            <v>410.859506396548</v>
          </cell>
          <cell r="AO110">
            <v>450.645597110764</v>
          </cell>
          <cell r="AP110">
            <v>457.150632205101</v>
          </cell>
          <cell r="AQ110">
            <v>455.116497629789</v>
          </cell>
          <cell r="AR110">
            <v>458.260409857561</v>
          </cell>
          <cell r="AS110">
            <v>496.90406611793</v>
          </cell>
          <cell r="AT110">
            <v>487.859169224006</v>
          </cell>
          <cell r="AU110">
            <v>511.370140498095</v>
          </cell>
          <cell r="AV110">
            <v>555.480662345395</v>
          </cell>
          <cell r="AW110">
            <v>638.472081271394</v>
          </cell>
          <cell r="AX110">
            <v>729.105957985332</v>
          </cell>
          <cell r="AY110">
            <v>849.505620504076</v>
          </cell>
          <cell r="AZ110">
            <v>971.101315188663</v>
          </cell>
          <cell r="BA110">
            <v>1132.96546518628</v>
          </cell>
          <cell r="BB110">
            <v>1101.69632137224</v>
          </cell>
          <cell r="BC110">
            <v>1232.05591246164</v>
          </cell>
          <cell r="BD110">
            <v>1220.83348166782</v>
          </cell>
          <cell r="BE110">
            <v>1254.82705273956</v>
          </cell>
          <cell r="BF110">
            <v>1332.40037785955</v>
          </cell>
          <cell r="BG110">
            <v>1394.91775490272</v>
          </cell>
          <cell r="BH110">
            <v>1342.99940360811</v>
          </cell>
          <cell r="BI110">
            <v>1342.91377823538</v>
          </cell>
          <cell r="BJ110">
            <v>1372.98815858228</v>
          </cell>
          <cell r="BK110">
            <v>1369.26045742413</v>
          </cell>
          <cell r="BL110">
            <v>1399.11567047963</v>
          </cell>
          <cell r="BM110">
            <v>1365.04784292945</v>
          </cell>
          <cell r="BN110">
            <v>1456.41270360233</v>
          </cell>
        </row>
        <row r="111">
          <cell r="A111" t="str">
            <v>IDA blend</v>
          </cell>
          <cell r="B111" t="str">
            <v>IDB</v>
          </cell>
          <cell r="C111" t="str">
            <v>GDP per capita (current US$)</v>
          </cell>
          <cell r="D111" t="str">
            <v>NY.GDP.PCAP.CD</v>
          </cell>
          <cell r="E111">
            <v>100.203175495542</v>
          </cell>
          <cell r="F111">
            <v>104.72994960816</v>
          </cell>
          <cell r="G111">
            <v>109.320377924895</v>
          </cell>
          <cell r="H111">
            <v>112.882101915073</v>
          </cell>
          <cell r="I111">
            <v>120.137816417246</v>
          </cell>
          <cell r="J111">
            <v>127.184058832507</v>
          </cell>
          <cell r="K111">
            <v>134.840476340645</v>
          </cell>
          <cell r="L111">
            <v>132.058816149216</v>
          </cell>
          <cell r="M111">
            <v>135.791110980665</v>
          </cell>
          <cell r="N111">
            <v>151.307419848744</v>
          </cell>
          <cell r="O111">
            <v>202.547928152966</v>
          </cell>
          <cell r="P111">
            <v>183.181709547013</v>
          </cell>
          <cell r="Q111">
            <v>200.265330269949</v>
          </cell>
          <cell r="R111">
            <v>207.935955418101</v>
          </cell>
          <cell r="S111">
            <v>291.532471969059</v>
          </cell>
          <cell r="T111">
            <v>325.879135937465</v>
          </cell>
          <cell r="U111">
            <v>381.829000406561</v>
          </cell>
          <cell r="V111">
            <v>390.572568968996</v>
          </cell>
          <cell r="W111">
            <v>411.786930098557</v>
          </cell>
          <cell r="X111">
            <v>490.14761460243</v>
          </cell>
          <cell r="Y111">
            <v>609.745508930498</v>
          </cell>
          <cell r="Z111">
            <v>1138.36487180991</v>
          </cell>
          <cell r="AA111">
            <v>1009.29658389169</v>
          </cell>
          <cell r="AB111">
            <v>743.093182388512</v>
          </cell>
          <cell r="AC111">
            <v>618.809271278919</v>
          </cell>
          <cell r="AD111">
            <v>603.324763206986</v>
          </cell>
          <cell r="AE111">
            <v>528.026861185359</v>
          </cell>
          <cell r="AF111">
            <v>524.516611028674</v>
          </cell>
          <cell r="AG111">
            <v>523.077761019649</v>
          </cell>
          <cell r="AH111">
            <v>489.974410535893</v>
          </cell>
          <cell r="AI111">
            <v>525.317589945435</v>
          </cell>
          <cell r="AJ111">
            <v>513.451416158411</v>
          </cell>
          <cell r="AK111">
            <v>502.296429211211</v>
          </cell>
          <cell r="AL111">
            <v>439.890364545283</v>
          </cell>
          <cell r="AM111">
            <v>430.602329824588</v>
          </cell>
          <cell r="AN111">
            <v>491.958647548333</v>
          </cell>
          <cell r="AO111">
            <v>529.135481149045</v>
          </cell>
          <cell r="AP111">
            <v>526.532922051569</v>
          </cell>
          <cell r="AQ111">
            <v>506.795072227356</v>
          </cell>
          <cell r="AR111">
            <v>516.483436425089</v>
          </cell>
          <cell r="AS111">
            <v>573.99237702828</v>
          </cell>
          <cell r="AT111">
            <v>559.67318375783</v>
          </cell>
          <cell r="AU111">
            <v>604.230969452289</v>
          </cell>
          <cell r="AV111">
            <v>663.9363820141</v>
          </cell>
          <cell r="AW111">
            <v>789.595556634553</v>
          </cell>
          <cell r="AX111">
            <v>922.370976132162</v>
          </cell>
          <cell r="AY111">
            <v>1127.25306152965</v>
          </cell>
          <cell r="AZ111">
            <v>1269.45598297563</v>
          </cell>
          <cell r="BA111">
            <v>1472.75135594425</v>
          </cell>
          <cell r="BB111">
            <v>1363.65651736468</v>
          </cell>
          <cell r="BC111">
            <v>1556.63014704588</v>
          </cell>
          <cell r="BD111">
            <v>1742.58963530391</v>
          </cell>
          <cell r="BE111">
            <v>1882.6813018219</v>
          </cell>
          <cell r="BF111">
            <v>1997.46802075499</v>
          </cell>
          <cell r="BG111">
            <v>2093.79219462736</v>
          </cell>
          <cell r="BH111">
            <v>1972.14715286671</v>
          </cell>
          <cell r="BI111">
            <v>1861.94037831463</v>
          </cell>
          <cell r="BJ111">
            <v>1787.80159170663</v>
          </cell>
          <cell r="BK111">
            <v>1835.3218066323</v>
          </cell>
          <cell r="BL111">
            <v>1852.21911592021</v>
          </cell>
          <cell r="BM111">
            <v>1740.60380824477</v>
          </cell>
          <cell r="BN111">
            <v>1857.42256209636</v>
          </cell>
        </row>
        <row r="112">
          <cell r="A112" t="str">
            <v>Indonesia</v>
          </cell>
          <cell r="B112" t="str">
            <v>IDN</v>
          </cell>
          <cell r="C112" t="str">
            <v>GDP per capita (current US$)</v>
          </cell>
          <cell r="D112" t="str">
            <v>NY.GDP.PCAP.CD</v>
          </cell>
        </row>
        <row r="112">
          <cell r="L112">
            <v>53.5372956830802</v>
          </cell>
          <cell r="M112">
            <v>65.0530438426072</v>
          </cell>
          <cell r="N112">
            <v>74.6020963877027</v>
          </cell>
          <cell r="O112">
            <v>79.7145354037704</v>
          </cell>
          <cell r="P112">
            <v>79.1781879854841</v>
          </cell>
          <cell r="Q112">
            <v>90.8761714847963</v>
          </cell>
          <cell r="R112">
            <v>131.024905287392</v>
          </cell>
          <cell r="S112">
            <v>202.495405381048</v>
          </cell>
          <cell r="T112">
            <v>233.116660900859</v>
          </cell>
          <cell r="U112">
            <v>278.196670212114</v>
          </cell>
          <cell r="V112">
            <v>333.694376681414</v>
          </cell>
          <cell r="W112">
            <v>365.915841985119</v>
          </cell>
          <cell r="X112">
            <v>356.921339205029</v>
          </cell>
          <cell r="Y112">
            <v>491.579532940817</v>
          </cell>
          <cell r="Z112">
            <v>566.57771846671</v>
          </cell>
          <cell r="AA112">
            <v>583.66983546656</v>
          </cell>
          <cell r="AB112">
            <v>512.959111128849</v>
          </cell>
          <cell r="AC112">
            <v>525.333943473596</v>
          </cell>
          <cell r="AD112">
            <v>516.960990171505</v>
          </cell>
          <cell r="AE112">
            <v>474.859160469459</v>
          </cell>
          <cell r="AF112">
            <v>442.21548532528</v>
          </cell>
          <cell r="AG112">
            <v>481.781485000945</v>
          </cell>
          <cell r="AH112">
            <v>530.003254535566</v>
          </cell>
          <cell r="AI112">
            <v>585.076562849424</v>
          </cell>
          <cell r="AJ112">
            <v>631.782857820316</v>
          </cell>
          <cell r="AK112">
            <v>681.938385611901</v>
          </cell>
          <cell r="AL112">
            <v>827.90526623892</v>
          </cell>
          <cell r="AM112">
            <v>912.203293895825</v>
          </cell>
          <cell r="AN112">
            <v>1026.39343607504</v>
          </cell>
          <cell r="AO112">
            <v>1137.41010116628</v>
          </cell>
          <cell r="AP112">
            <v>1063.71237573753</v>
          </cell>
          <cell r="AQ112">
            <v>463.948158190899</v>
          </cell>
          <cell r="AR112">
            <v>671.098609676196</v>
          </cell>
          <cell r="AS112">
            <v>780.19020467518</v>
          </cell>
          <cell r="AT112">
            <v>748.257608719846</v>
          </cell>
          <cell r="AU112">
            <v>900.177588137897</v>
          </cell>
          <cell r="AV112">
            <v>1065.6485199064</v>
          </cell>
          <cell r="AW112">
            <v>1150.26136651088</v>
          </cell>
          <cell r="AX112">
            <v>1263.28733171098</v>
          </cell>
          <cell r="AY112">
            <v>1589.80148866142</v>
          </cell>
          <cell r="AZ112">
            <v>1860.00281113287</v>
          </cell>
          <cell r="BA112">
            <v>2166.85423141608</v>
          </cell>
          <cell r="BB112">
            <v>2261.24730903274</v>
          </cell>
          <cell r="BC112">
            <v>3122.36267319362</v>
          </cell>
          <cell r="BD112">
            <v>3643.04717619274</v>
          </cell>
          <cell r="BE112">
            <v>3694.35933980214</v>
          </cell>
          <cell r="BF112">
            <v>3623.92724054274</v>
          </cell>
          <cell r="BG112">
            <v>3491.63749125449</v>
          </cell>
          <cell r="BH112">
            <v>3331.69511469189</v>
          </cell>
          <cell r="BI112">
            <v>3562.81633352183</v>
          </cell>
          <cell r="BJ112">
            <v>3837.57802362633</v>
          </cell>
          <cell r="BK112">
            <v>3893.85957814877</v>
          </cell>
          <cell r="BL112">
            <v>4135.23334351202</v>
          </cell>
          <cell r="BM112">
            <v>3870.55761979249</v>
          </cell>
          <cell r="BN112">
            <v>4291.81255449121</v>
          </cell>
        </row>
        <row r="113">
          <cell r="A113" t="str">
            <v>IDA only</v>
          </cell>
          <cell r="B113" t="str">
            <v>IDX</v>
          </cell>
          <cell r="C113" t="str">
            <v>GDP per capita (current US$)</v>
          </cell>
          <cell r="D113" t="str">
            <v>NY.GDP.PCAP.CD</v>
          </cell>
          <cell r="E113">
            <v>98.8527568588741</v>
          </cell>
          <cell r="F113">
            <v>101.138802596383</v>
          </cell>
          <cell r="G113">
            <v>106.812745454564</v>
          </cell>
          <cell r="H113">
            <v>120.799688529896</v>
          </cell>
          <cell r="I113">
            <v>108.334968816424</v>
          </cell>
          <cell r="J113">
            <v>121.067328788284</v>
          </cell>
          <cell r="K113">
            <v>127.833183851715</v>
          </cell>
          <cell r="L113">
            <v>125.681551498849</v>
          </cell>
          <cell r="M113">
            <v>128.917676654114</v>
          </cell>
          <cell r="N113">
            <v>139.576362342603</v>
          </cell>
          <cell r="O113">
            <v>141.552047622222</v>
          </cell>
          <cell r="P113">
            <v>146.216468845235</v>
          </cell>
          <cell r="Q113">
            <v>141.775940598707</v>
          </cell>
          <cell r="R113">
            <v>167.537651987723</v>
          </cell>
          <cell r="S113">
            <v>211.065792856185</v>
          </cell>
          <cell r="T113">
            <v>253.536125079054</v>
          </cell>
          <cell r="U113">
            <v>229.219847857587</v>
          </cell>
          <cell r="V113">
            <v>251.892189655624</v>
          </cell>
          <cell r="W113">
            <v>288.361076691918</v>
          </cell>
          <cell r="X113">
            <v>315.033355405055</v>
          </cell>
          <cell r="Y113">
            <v>341.959503332661</v>
          </cell>
          <cell r="Z113">
            <v>339.321010140093</v>
          </cell>
          <cell r="AA113">
            <v>327.580559242179</v>
          </cell>
          <cell r="AB113">
            <v>309.920742112214</v>
          </cell>
          <cell r="AC113">
            <v>305.22758121774</v>
          </cell>
          <cell r="AD113">
            <v>309.527393059704</v>
          </cell>
          <cell r="AE113">
            <v>339.246563714331</v>
          </cell>
          <cell r="AF113">
            <v>371.229532087841</v>
          </cell>
          <cell r="AG113">
            <v>347.268999724247</v>
          </cell>
          <cell r="AH113">
            <v>355.609642256436</v>
          </cell>
          <cell r="AI113">
            <v>402.781164134965</v>
          </cell>
          <cell r="AJ113">
            <v>421.763612912975</v>
          </cell>
          <cell r="AK113">
            <v>346.788420157585</v>
          </cell>
          <cell r="AL113">
            <v>346.810578951244</v>
          </cell>
          <cell r="AM113">
            <v>333.470675309109</v>
          </cell>
          <cell r="AN113">
            <v>371.0309565097</v>
          </cell>
          <cell r="AO113">
            <v>412.410305268508</v>
          </cell>
          <cell r="AP113">
            <v>423.6792342506</v>
          </cell>
          <cell r="AQ113">
            <v>430.851190621947</v>
          </cell>
          <cell r="AR113">
            <v>430.57631018425</v>
          </cell>
          <cell r="AS113">
            <v>459.586142267624</v>
          </cell>
          <cell r="AT113">
            <v>453.274468668583</v>
          </cell>
          <cell r="AU113">
            <v>465.997020673564</v>
          </cell>
          <cell r="AV113">
            <v>502.36029574239</v>
          </cell>
          <cell r="AW113">
            <v>563.880109605667</v>
          </cell>
          <cell r="AX113">
            <v>633.347837660859</v>
          </cell>
          <cell r="AY113">
            <v>710.934519742225</v>
          </cell>
          <cell r="AZ113">
            <v>822.467394846487</v>
          </cell>
          <cell r="BA113">
            <v>963.664345347453</v>
          </cell>
          <cell r="BB113">
            <v>971.291533362749</v>
          </cell>
          <cell r="BC113">
            <v>1069.97600108534</v>
          </cell>
          <cell r="BD113">
            <v>958.790464182683</v>
          </cell>
          <cell r="BE113">
            <v>938.739035303678</v>
          </cell>
          <cell r="BF113">
            <v>997.036903720709</v>
          </cell>
          <cell r="BG113">
            <v>1041.97787322695</v>
          </cell>
          <cell r="BH113">
            <v>1024.88610468594</v>
          </cell>
          <cell r="BI113">
            <v>1080.25862161926</v>
          </cell>
          <cell r="BJ113">
            <v>1162.97182890088</v>
          </cell>
          <cell r="BK113">
            <v>1133.25964074892</v>
          </cell>
          <cell r="BL113">
            <v>1169.69952976992</v>
          </cell>
          <cell r="BM113">
            <v>1175.58660508453</v>
          </cell>
          <cell r="BN113">
            <v>1254.26784612554</v>
          </cell>
        </row>
        <row r="114">
          <cell r="A114" t="str">
            <v>Isle of Man</v>
          </cell>
          <cell r="B114" t="str">
            <v>IMN</v>
          </cell>
          <cell r="C114" t="str">
            <v>GDP per capita (current US$)</v>
          </cell>
          <cell r="D114" t="str">
            <v>NY.GDP.PCAP.CD</v>
          </cell>
        </row>
        <row r="114">
          <cell r="AN114">
            <v>12681.6141528725</v>
          </cell>
          <cell r="AO114">
            <v>14036.0828546632</v>
          </cell>
          <cell r="AP114">
            <v>15991.2278155827</v>
          </cell>
          <cell r="AQ114">
            <v>18450.4829363797</v>
          </cell>
          <cell r="AR114">
            <v>20624.8028014162</v>
          </cell>
          <cell r="AS114">
            <v>20322.6820152294</v>
          </cell>
          <cell r="AT114">
            <v>21351.116935905</v>
          </cell>
          <cell r="AU114">
            <v>24864.4362949409</v>
          </cell>
          <cell r="AV114">
            <v>29522.2777941644</v>
          </cell>
          <cell r="AW114">
            <v>35494.6673353434</v>
          </cell>
          <cell r="AX114">
            <v>37766.6795361987</v>
          </cell>
          <cell r="AY114">
            <v>42107.8372346818</v>
          </cell>
          <cell r="AZ114">
            <v>54196.3017277391</v>
          </cell>
          <cell r="BA114">
            <v>70986.3013336808</v>
          </cell>
          <cell r="BB114">
            <v>65029.0197548044</v>
          </cell>
          <cell r="BC114">
            <v>69767.343364103</v>
          </cell>
          <cell r="BD114">
            <v>77349.2252431953</v>
          </cell>
          <cell r="BE114">
            <v>79148.3322507324</v>
          </cell>
          <cell r="BF114">
            <v>83357.1326843437</v>
          </cell>
          <cell r="BG114">
            <v>92334.6463139171</v>
          </cell>
          <cell r="BH114">
            <v>85126.9704694293</v>
          </cell>
          <cell r="BI114">
            <v>82197.12677026</v>
          </cell>
          <cell r="BJ114">
            <v>83477.834285154</v>
          </cell>
          <cell r="BK114">
            <v>89112.6677158571</v>
          </cell>
          <cell r="BL114">
            <v>86481.5525905339</v>
          </cell>
        </row>
        <row r="115">
          <cell r="A115" t="str">
            <v>India</v>
          </cell>
          <cell r="B115" t="str">
            <v>IND</v>
          </cell>
          <cell r="C115" t="str">
            <v>GDP per capita (current US$)</v>
          </cell>
          <cell r="D115" t="str">
            <v>NY.GDP.PCAP.CD</v>
          </cell>
          <cell r="E115">
            <v>82.1886027403956</v>
          </cell>
          <cell r="F115">
            <v>85.3543009890781</v>
          </cell>
          <cell r="G115">
            <v>89.8817564934251</v>
          </cell>
          <cell r="H115">
            <v>101.126429449199</v>
          </cell>
          <cell r="I115">
            <v>115.537496075013</v>
          </cell>
          <cell r="J115">
            <v>119.318916257524</v>
          </cell>
          <cell r="K115">
            <v>89.9973043744548</v>
          </cell>
          <cell r="L115">
            <v>96.3391364648698</v>
          </cell>
          <cell r="M115">
            <v>99.8759627217279</v>
          </cell>
          <cell r="N115">
            <v>107.622318424224</v>
          </cell>
          <cell r="O115">
            <v>112.434492478014</v>
          </cell>
          <cell r="P115">
            <v>118.603241476409</v>
          </cell>
          <cell r="Q115">
            <v>122.98186411094</v>
          </cell>
          <cell r="R115">
            <v>143.778687612856</v>
          </cell>
          <cell r="S115">
            <v>163.478112500578</v>
          </cell>
          <cell r="T115">
            <v>158.03617100303</v>
          </cell>
          <cell r="U115">
            <v>161.09209223777</v>
          </cell>
          <cell r="V115">
            <v>186.213504181997</v>
          </cell>
          <cell r="W115">
            <v>205.693383320713</v>
          </cell>
          <cell r="X115">
            <v>224.001018808944</v>
          </cell>
          <cell r="Y115">
            <v>266.577850783745</v>
          </cell>
          <cell r="Z115">
            <v>270.470600922861</v>
          </cell>
          <cell r="AA115">
            <v>274.111333670706</v>
          </cell>
          <cell r="AB115">
            <v>291.23811013314</v>
          </cell>
          <cell r="AC115">
            <v>276.66795828659</v>
          </cell>
          <cell r="AD115">
            <v>296.435150038855</v>
          </cell>
          <cell r="AE115">
            <v>310.465932758635</v>
          </cell>
          <cell r="AF115">
            <v>340.416834519514</v>
          </cell>
          <cell r="AG115">
            <v>354.149248234391</v>
          </cell>
          <cell r="AH115">
            <v>346.11288848412</v>
          </cell>
          <cell r="AI115">
            <v>367.55660889077</v>
          </cell>
          <cell r="AJ115">
            <v>303.055607722879</v>
          </cell>
          <cell r="AK115">
            <v>316.953927198178</v>
          </cell>
          <cell r="AL115">
            <v>301.159002272177</v>
          </cell>
          <cell r="AM115">
            <v>346.102951420647</v>
          </cell>
          <cell r="AN115">
            <v>373.76648078334</v>
          </cell>
          <cell r="AO115">
            <v>399.950074728286</v>
          </cell>
          <cell r="AP115">
            <v>415.493797812017</v>
          </cell>
          <cell r="AQ115">
            <v>413.29893221522</v>
          </cell>
          <cell r="AR115">
            <v>441.998760444983</v>
          </cell>
          <cell r="AS115">
            <v>443.314193811316</v>
          </cell>
          <cell r="AT115">
            <v>451.572997293746</v>
          </cell>
          <cell r="AU115">
            <v>470.986786810734</v>
          </cell>
          <cell r="AV115">
            <v>546.726613494985</v>
          </cell>
          <cell r="AW115">
            <v>627.774241726543</v>
          </cell>
          <cell r="AX115">
            <v>714.8610153644</v>
          </cell>
          <cell r="AY115">
            <v>806.753280628799</v>
          </cell>
          <cell r="AZ115">
            <v>1028.33477194577</v>
          </cell>
          <cell r="BA115">
            <v>998.522341514181</v>
          </cell>
          <cell r="BB115">
            <v>1101.96083821252</v>
          </cell>
          <cell r="BC115">
            <v>1357.5637268318</v>
          </cell>
          <cell r="BD115">
            <v>1458.10406619579</v>
          </cell>
          <cell r="BE115">
            <v>1443.88243476138</v>
          </cell>
          <cell r="BF115">
            <v>1449.61045069641</v>
          </cell>
          <cell r="BG115">
            <v>1573.88564182956</v>
          </cell>
          <cell r="BH115">
            <v>1605.60544457087</v>
          </cell>
          <cell r="BI115">
            <v>1732.55424231659</v>
          </cell>
          <cell r="BJ115">
            <v>1980.66701982802</v>
          </cell>
          <cell r="BK115">
            <v>1998.25907627675</v>
          </cell>
          <cell r="BL115">
            <v>2072.24489735041</v>
          </cell>
          <cell r="BM115">
            <v>1933.1010689481</v>
          </cell>
          <cell r="BN115">
            <v>2277.43434674354</v>
          </cell>
        </row>
        <row r="116">
          <cell r="A116" t="str">
            <v>Not classified</v>
          </cell>
          <cell r="B116" t="str">
            <v>INX</v>
          </cell>
          <cell r="C116" t="str">
            <v>GDP per capita (current US$)</v>
          </cell>
          <cell r="D116" t="str">
            <v>NY.GDP.PCAP.CD</v>
          </cell>
        </row>
        <row r="117">
          <cell r="A117" t="str">
            <v>Ireland</v>
          </cell>
          <cell r="B117" t="str">
            <v>IRL</v>
          </cell>
          <cell r="C117" t="str">
            <v>GDP per capita (current US$)</v>
          </cell>
          <cell r="D117" t="str">
            <v>NY.GDP.PCAP.CD</v>
          </cell>
          <cell r="E117">
            <v>685.61471237976</v>
          </cell>
          <cell r="F117">
            <v>739.276406442666</v>
          </cell>
          <cell r="G117">
            <v>797.006288353959</v>
          </cell>
          <cell r="H117">
            <v>852.135301717888</v>
          </cell>
          <cell r="I117">
            <v>965.135422676745</v>
          </cell>
          <cell r="J117">
            <v>1023.77372640936</v>
          </cell>
          <cell r="K117">
            <v>1074.50650554958</v>
          </cell>
          <cell r="L117">
            <v>1152.00495214994</v>
          </cell>
          <cell r="M117">
            <v>1124.51663608246</v>
          </cell>
          <cell r="N117">
            <v>1291.34992028637</v>
          </cell>
          <cell r="O117">
            <v>1486.51452734638</v>
          </cell>
          <cell r="P117">
            <v>1703.93218277317</v>
          </cell>
          <cell r="Q117">
            <v>2080.46514718169</v>
          </cell>
          <cell r="R117">
            <v>2424.26904706558</v>
          </cell>
          <cell r="S117">
            <v>2516.92768605196</v>
          </cell>
          <cell r="T117">
            <v>2973.40012301715</v>
          </cell>
          <cell r="U117">
            <v>2919.58308695615</v>
          </cell>
          <cell r="V117">
            <v>3427.0734359204</v>
          </cell>
          <cell r="W117">
            <v>4399.98680535092</v>
          </cell>
          <cell r="X117">
            <v>5429.96200087479</v>
          </cell>
          <cell r="Y117">
            <v>6372.43777545453</v>
          </cell>
          <cell r="Z117">
            <v>5986.1541089392</v>
          </cell>
          <cell r="AA117">
            <v>6160.63829313723</v>
          </cell>
          <cell r="AB117">
            <v>5915.24177164341</v>
          </cell>
          <cell r="AC117">
            <v>5692.02738597285</v>
          </cell>
          <cell r="AD117">
            <v>6011.7355464232</v>
          </cell>
          <cell r="AE117">
            <v>8112.17136316453</v>
          </cell>
          <cell r="AF117">
            <v>9581.91308572415</v>
          </cell>
          <cell r="AG117">
            <v>10715.8702780539</v>
          </cell>
          <cell r="AH117">
            <v>11175.816603647</v>
          </cell>
          <cell r="AI117">
            <v>14031.3025675469</v>
          </cell>
          <cell r="AJ117">
            <v>14087.2074393708</v>
          </cell>
          <cell r="AK117">
            <v>15714.3847487231</v>
          </cell>
          <cell r="AL117">
            <v>14657.0615549805</v>
          </cell>
          <cell r="AM117">
            <v>15902.9296755168</v>
          </cell>
          <cell r="AN117">
            <v>19158.4564773907</v>
          </cell>
          <cell r="AO117">
            <v>20835.8977130847</v>
          </cell>
          <cell r="AP117">
            <v>22551.1139134126</v>
          </cell>
          <cell r="AQ117">
            <v>24294.8547674007</v>
          </cell>
          <cell r="AR117">
            <v>26338.1077543817</v>
          </cell>
          <cell r="AS117">
            <v>26334.5672050501</v>
          </cell>
          <cell r="AT117">
            <v>28282.409882073</v>
          </cell>
          <cell r="AU117">
            <v>32705.4345565698</v>
          </cell>
          <cell r="AV117">
            <v>41203.5295847568</v>
          </cell>
          <cell r="AW117">
            <v>47754.2023194244</v>
          </cell>
          <cell r="AX117">
            <v>50933.0216095589</v>
          </cell>
          <cell r="AY117">
            <v>54329.1618599624</v>
          </cell>
          <cell r="AZ117">
            <v>61396.417461176</v>
          </cell>
          <cell r="BA117">
            <v>61353.1065629523</v>
          </cell>
          <cell r="BB117">
            <v>52133.0906162544</v>
          </cell>
          <cell r="BC117">
            <v>48655.3661626634</v>
          </cell>
          <cell r="BD117">
            <v>52177.1126832014</v>
          </cell>
          <cell r="BE117">
            <v>49026.0230672702</v>
          </cell>
          <cell r="BF117">
            <v>51533.0345651701</v>
          </cell>
          <cell r="BG117">
            <v>55599.850799684</v>
          </cell>
          <cell r="BH117">
            <v>62012.4849258149</v>
          </cell>
          <cell r="BI117">
            <v>62861.6391157902</v>
          </cell>
          <cell r="BJ117">
            <v>69774.0289724953</v>
          </cell>
          <cell r="BK117">
            <v>79107.6049934367</v>
          </cell>
          <cell r="BL117">
            <v>80886.6157387104</v>
          </cell>
          <cell r="BM117">
            <v>85422.5428682266</v>
          </cell>
          <cell r="BN117">
            <v>99152.1025718236</v>
          </cell>
        </row>
        <row r="118">
          <cell r="A118" t="str">
            <v>Iran, Islamic Rep.</v>
          </cell>
          <cell r="B118" t="str">
            <v>IRN</v>
          </cell>
          <cell r="C118" t="str">
            <v>GDP per capita (current US$)</v>
          </cell>
          <cell r="D118" t="str">
            <v>NY.GDP.PCAP.CD</v>
          </cell>
          <cell r="E118">
            <v>191.680824981</v>
          </cell>
          <cell r="F118">
            <v>196.925090553012</v>
          </cell>
          <cell r="G118">
            <v>203.437369612771</v>
          </cell>
          <cell r="H118">
            <v>208.132466967936</v>
          </cell>
          <cell r="I118">
            <v>221.321282675966</v>
          </cell>
          <cell r="J118">
            <v>248.341152277938</v>
          </cell>
          <cell r="K118">
            <v>264.97962767298</v>
          </cell>
          <cell r="L118">
            <v>287.082908911452</v>
          </cell>
          <cell r="M118">
            <v>318.991906649889</v>
          </cell>
          <cell r="N118">
            <v>350.913555673397</v>
          </cell>
          <cell r="O118">
            <v>384.944042450264</v>
          </cell>
          <cell r="P118">
            <v>468.956940070174</v>
          </cell>
          <cell r="Q118">
            <v>570.35062376308</v>
          </cell>
          <cell r="R118">
            <v>876.268126846427</v>
          </cell>
          <cell r="S118">
            <v>1453.73412275924</v>
          </cell>
          <cell r="T118">
            <v>1581.9304317148</v>
          </cell>
          <cell r="U118">
            <v>2017.41108424826</v>
          </cell>
          <cell r="V118">
            <v>2315.89310548935</v>
          </cell>
          <cell r="W118">
            <v>2168.86979054731</v>
          </cell>
          <cell r="X118">
            <v>2427.46529912346</v>
          </cell>
          <cell r="Y118">
            <v>2441.4406175553</v>
          </cell>
          <cell r="Z118">
            <v>2499.9884390272</v>
          </cell>
          <cell r="AA118">
            <v>3008.14592079528</v>
          </cell>
          <cell r="AB118">
            <v>3583.32921872663</v>
          </cell>
          <cell r="AC118">
            <v>3568.65548566973</v>
          </cell>
          <cell r="AD118">
            <v>3805.58176653381</v>
          </cell>
          <cell r="AE118">
            <v>4244.69032642964</v>
          </cell>
          <cell r="AF118">
            <v>2617.70064034669</v>
          </cell>
          <cell r="AG118">
            <v>2318.46445678915</v>
          </cell>
          <cell r="AH118">
            <v>2197.95614765041</v>
          </cell>
          <cell r="AI118">
            <v>2214.32768847807</v>
          </cell>
        </row>
        <row r="118">
          <cell r="AL118">
            <v>1067.30758687505</v>
          </cell>
          <cell r="AM118">
            <v>1185.68642144334</v>
          </cell>
          <cell r="AN118">
            <v>1569.25544698398</v>
          </cell>
          <cell r="AO118">
            <v>1932.8050155333</v>
          </cell>
          <cell r="AP118">
            <v>1804.33676319525</v>
          </cell>
          <cell r="AQ118">
            <v>1723.83536659019</v>
          </cell>
          <cell r="AR118">
            <v>1756.89680252544</v>
          </cell>
          <cell r="AS118">
            <v>1670.0096735653</v>
          </cell>
          <cell r="AT118">
            <v>1909.41230644823</v>
          </cell>
          <cell r="AU118">
            <v>1911.67864944298</v>
          </cell>
          <cell r="AV118">
            <v>2253.93583450566</v>
          </cell>
          <cell r="AW118">
            <v>2756.19882213993</v>
          </cell>
          <cell r="AX118">
            <v>3246.05112244352</v>
          </cell>
          <cell r="AY118">
            <v>3774.35805548168</v>
          </cell>
          <cell r="AZ118">
            <v>4904.6661830977</v>
          </cell>
          <cell r="BA118">
            <v>5717.31414752978</v>
          </cell>
          <cell r="BB118">
            <v>5709.94829332501</v>
          </cell>
          <cell r="BC118">
            <v>6599.66093791004</v>
          </cell>
          <cell r="BD118">
            <v>8389.27391286979</v>
          </cell>
          <cell r="BE118">
            <v>8525.76813627627</v>
          </cell>
          <cell r="BF118">
            <v>6443.02978533072</v>
          </cell>
          <cell r="BG118">
            <v>5943.04810717544</v>
          </cell>
          <cell r="BH118">
            <v>5200.68078673413</v>
          </cell>
          <cell r="BI118">
            <v>5755.8024476492</v>
          </cell>
          <cell r="BJ118">
            <v>6032.06512674358</v>
          </cell>
          <cell r="BK118">
            <v>4046.34186351162</v>
          </cell>
          <cell r="BL118">
            <v>3514.0421682578</v>
          </cell>
          <cell r="BM118">
            <v>2756.74997687567</v>
          </cell>
        </row>
        <row r="119">
          <cell r="A119" t="str">
            <v>Iraq</v>
          </cell>
          <cell r="B119" t="str">
            <v>IRQ</v>
          </cell>
          <cell r="C119" t="str">
            <v>GDP per capita (current US$)</v>
          </cell>
          <cell r="D119" t="str">
            <v>NY.GDP.PCAP.CD</v>
          </cell>
          <cell r="E119">
            <v>231.025870778358</v>
          </cell>
          <cell r="F119">
            <v>245.032086668286</v>
          </cell>
          <cell r="G119">
            <v>254.701533222261</v>
          </cell>
          <cell r="H119">
            <v>250.787205396323</v>
          </cell>
          <cell r="I119">
            <v>288.163481655289</v>
          </cell>
        </row>
        <row r="119">
          <cell r="M119">
            <v>312.822108523487</v>
          </cell>
          <cell r="N119">
            <v>313.81715091118</v>
          </cell>
          <cell r="O119">
            <v>330.88536853547</v>
          </cell>
          <cell r="P119">
            <v>376.891764600513</v>
          </cell>
          <cell r="Q119">
            <v>388.111280389356</v>
          </cell>
          <cell r="R119">
            <v>468.854012400145</v>
          </cell>
          <cell r="S119">
            <v>1018.09578256294</v>
          </cell>
          <cell r="T119">
            <v>1151.81871444528</v>
          </cell>
          <cell r="U119">
            <v>1471.14953390357</v>
          </cell>
          <cell r="V119">
            <v>1591.88226556523</v>
          </cell>
          <cell r="W119">
            <v>1847.66896829852</v>
          </cell>
          <cell r="X119">
            <v>2852.11197401795</v>
          </cell>
          <cell r="Y119">
            <v>3850.26441866127</v>
          </cell>
          <cell r="Z119">
            <v>2693.15652855306</v>
          </cell>
          <cell r="AA119">
            <v>2936.59679041221</v>
          </cell>
          <cell r="AB119">
            <v>2747.96549472416</v>
          </cell>
          <cell r="AC119">
            <v>3090.00417742725</v>
          </cell>
          <cell r="AD119">
            <v>3112.99576359636</v>
          </cell>
          <cell r="AE119">
            <v>2970.78675265279</v>
          </cell>
          <cell r="AF119">
            <v>3492.2766872403</v>
          </cell>
          <cell r="AG119">
            <v>3773.37541670325</v>
          </cell>
          <cell r="AH119">
            <v>3873.61930884324</v>
          </cell>
          <cell r="AI119">
            <v>10356.9030475966</v>
          </cell>
          <cell r="AJ119">
            <v>22.7953453066678</v>
          </cell>
          <cell r="AK119">
            <v>30.0863870093235</v>
          </cell>
          <cell r="AL119">
            <v>54.4415797791851</v>
          </cell>
          <cell r="AM119">
            <v>204.27238834977</v>
          </cell>
          <cell r="AN119">
            <v>639.923124443079</v>
          </cell>
          <cell r="AO119">
            <v>502.028675997178</v>
          </cell>
          <cell r="AP119">
            <v>968.529142124456</v>
          </cell>
          <cell r="AQ119">
            <v>932.309730579333</v>
          </cell>
          <cell r="AR119">
            <v>1617.46789396885</v>
          </cell>
          <cell r="AS119">
            <v>2058.26440082449</v>
          </cell>
          <cell r="AT119">
            <v>1494.38880236281</v>
          </cell>
          <cell r="AU119">
            <v>1320.73470598956</v>
          </cell>
          <cell r="AV119">
            <v>854.825280833723</v>
          </cell>
          <cell r="AW119">
            <v>1391.96348940291</v>
          </cell>
          <cell r="AX119">
            <v>1855.52234835917</v>
          </cell>
          <cell r="AY119">
            <v>2373.20944765192</v>
          </cell>
          <cell r="AZ119">
            <v>3182.8413509962</v>
          </cell>
          <cell r="BA119">
            <v>4636.63932484705</v>
          </cell>
          <cell r="BB119">
            <v>3853.82862013793</v>
          </cell>
          <cell r="BC119">
            <v>4657.28026921588</v>
          </cell>
          <cell r="BD119">
            <v>6045.4945669195</v>
          </cell>
          <cell r="BE119">
            <v>6836.07399513338</v>
          </cell>
          <cell r="BF119">
            <v>7076.55226525188</v>
          </cell>
          <cell r="BG119">
            <v>6637.68437454551</v>
          </cell>
          <cell r="BH119">
            <v>4688.31801743466</v>
          </cell>
          <cell r="BI119">
            <v>4550.65863784829</v>
          </cell>
          <cell r="BJ119">
            <v>4985.45287942996</v>
          </cell>
          <cell r="BK119">
            <v>5915.85085369644</v>
          </cell>
          <cell r="BL119">
            <v>5943.45845510233</v>
          </cell>
          <cell r="BM119">
            <v>4583.7474936713</v>
          </cell>
          <cell r="BN119">
            <v>5048.38781272046</v>
          </cell>
        </row>
        <row r="120">
          <cell r="A120" t="str">
            <v>Iceland</v>
          </cell>
          <cell r="B120" t="str">
            <v>ISL</v>
          </cell>
          <cell r="C120" t="str">
            <v>GDP per capita (current US$)</v>
          </cell>
          <cell r="D120" t="str">
            <v>NY.GDP.PCAP.CD</v>
          </cell>
          <cell r="E120">
            <v>1414.98226940621</v>
          </cell>
          <cell r="F120">
            <v>1418.12586971526</v>
          </cell>
          <cell r="G120">
            <v>1562.23073045837</v>
          </cell>
          <cell r="H120">
            <v>1831.70565581972</v>
          </cell>
          <cell r="I120">
            <v>2297.9206432038</v>
          </cell>
          <cell r="J120">
            <v>2723.52094989073</v>
          </cell>
          <cell r="K120">
            <v>3215.69417804329</v>
          </cell>
          <cell r="L120">
            <v>3125.64949185014</v>
          </cell>
          <cell r="M120">
            <v>2354.48002671305</v>
          </cell>
          <cell r="N120">
            <v>2039.19629517262</v>
          </cell>
          <cell r="O120">
            <v>2576.35344434276</v>
          </cell>
          <cell r="P120">
            <v>3252.09917788448</v>
          </cell>
          <cell r="Q120">
            <v>4014.84273017558</v>
          </cell>
          <cell r="R120">
            <v>5437.34252541217</v>
          </cell>
          <cell r="S120">
            <v>7040.55404419726</v>
          </cell>
          <cell r="T120">
            <v>6454.17715159378</v>
          </cell>
          <cell r="U120">
            <v>7583.27529804327</v>
          </cell>
          <cell r="V120">
            <v>9957.25443433463</v>
          </cell>
          <cell r="W120">
            <v>11236.735735064</v>
          </cell>
          <cell r="X120">
            <v>12640.6408128355</v>
          </cell>
          <cell r="Y120">
            <v>14821.8150912707</v>
          </cell>
          <cell r="Z120">
            <v>15137.2538408683</v>
          </cell>
          <cell r="AA120">
            <v>13711.7362718597</v>
          </cell>
          <cell r="AB120">
            <v>11671.8092292119</v>
          </cell>
          <cell r="AC120">
            <v>11959.5400102921</v>
          </cell>
          <cell r="AD120">
            <v>12361.1870365183</v>
          </cell>
          <cell r="AE120">
            <v>16406.04794507</v>
          </cell>
          <cell r="AF120">
            <v>22453.1882283809</v>
          </cell>
          <cell r="AG120">
            <v>24451.9733172334</v>
          </cell>
          <cell r="AH120">
            <v>22434.3467683494</v>
          </cell>
          <cell r="AI120">
            <v>25384.9150226302</v>
          </cell>
          <cell r="AJ120">
            <v>26802.9895156678</v>
          </cell>
          <cell r="AK120">
            <v>27124.2745379594</v>
          </cell>
          <cell r="AL120">
            <v>23579.7953612417</v>
          </cell>
          <cell r="AM120">
            <v>24018.6313967189</v>
          </cell>
          <cell r="AN120">
            <v>26633.5913761549</v>
          </cell>
          <cell r="AO120">
            <v>27614.8770273122</v>
          </cell>
          <cell r="AP120">
            <v>27919.1635450902</v>
          </cell>
          <cell r="AQ120">
            <v>31030.0535989181</v>
          </cell>
          <cell r="AR120">
            <v>32381.6252356488</v>
          </cell>
          <cell r="AS120">
            <v>32096.3722613695</v>
          </cell>
          <cell r="AT120">
            <v>28897.4439396908</v>
          </cell>
          <cell r="AU120">
            <v>32409.2161491753</v>
          </cell>
          <cell r="AV120">
            <v>39476.6978486684</v>
          </cell>
          <cell r="AW120">
            <v>47334.9306537723</v>
          </cell>
          <cell r="AX120">
            <v>56794.8501588953</v>
          </cell>
          <cell r="AY120">
            <v>57492.9342498703</v>
          </cell>
          <cell r="AZ120">
            <v>69495.7267376825</v>
          </cell>
          <cell r="BA120">
            <v>56943.3704468563</v>
          </cell>
          <cell r="BB120">
            <v>41301.273219718</v>
          </cell>
          <cell r="BC120">
            <v>43237.0729488958</v>
          </cell>
          <cell r="BD120">
            <v>47714.5922308485</v>
          </cell>
          <cell r="BE120">
            <v>45995.5478789467</v>
          </cell>
          <cell r="BF120">
            <v>49804.9829978371</v>
          </cell>
          <cell r="BG120">
            <v>54576.7448146565</v>
          </cell>
          <cell r="BH120">
            <v>52951.6815110898</v>
          </cell>
          <cell r="BI120">
            <v>61987.9263620283</v>
          </cell>
          <cell r="BJ120">
            <v>72010.1490316258</v>
          </cell>
          <cell r="BK120">
            <v>74469.8040591559</v>
          </cell>
          <cell r="BL120">
            <v>68941.4622272394</v>
          </cell>
          <cell r="BM120">
            <v>59264.0340913145</v>
          </cell>
          <cell r="BN120">
            <v>68383.7653362902</v>
          </cell>
        </row>
        <row r="121">
          <cell r="A121" t="str">
            <v>Israel</v>
          </cell>
          <cell r="B121" t="str">
            <v>ISR</v>
          </cell>
          <cell r="C121" t="str">
            <v>GDP per capita (current US$)</v>
          </cell>
          <cell r="D121" t="str">
            <v>NY.GDP.PCAP.CD</v>
          </cell>
          <cell r="E121">
            <v>1229.1747476372</v>
          </cell>
          <cell r="F121">
            <v>1436.38443935927</v>
          </cell>
          <cell r="G121">
            <v>1094.63584823375</v>
          </cell>
          <cell r="H121">
            <v>1257.81140535239</v>
          </cell>
          <cell r="I121">
            <v>1375.89225589226</v>
          </cell>
          <cell r="J121">
            <v>1429.31460528027</v>
          </cell>
          <cell r="K121">
            <v>1513.88360593382</v>
          </cell>
          <cell r="L121">
            <v>1468.12386156648</v>
          </cell>
          <cell r="M121">
            <v>1647.87727434891</v>
          </cell>
          <cell r="N121">
            <v>1852.39253852393</v>
          </cell>
        </row>
        <row r="121">
          <cell r="AN121">
            <v>18143.4991019849</v>
          </cell>
          <cell r="AO121">
            <v>19357.109349265</v>
          </cell>
          <cell r="AP121">
            <v>19663.0384169881</v>
          </cell>
          <cell r="AQ121">
            <v>19427.07798622</v>
          </cell>
          <cell r="AR121">
            <v>19129.1947903156</v>
          </cell>
          <cell r="AS121">
            <v>21061.4822833993</v>
          </cell>
          <cell r="AT121">
            <v>20316.2480483237</v>
          </cell>
          <cell r="AU121">
            <v>18439.6461555058</v>
          </cell>
          <cell r="AV121">
            <v>18991.3798529841</v>
          </cell>
          <cell r="AW121">
            <v>19910.6106710093</v>
          </cell>
          <cell r="AX121">
            <v>20585.1386127162</v>
          </cell>
          <cell r="AY121">
            <v>21853.140239801</v>
          </cell>
          <cell r="AZ121">
            <v>24952.5475909074</v>
          </cell>
          <cell r="BA121">
            <v>29650.7702509045</v>
          </cell>
          <cell r="BB121">
            <v>27780.4637181529</v>
          </cell>
          <cell r="BC121">
            <v>30780.0238155167</v>
          </cell>
          <cell r="BD121">
            <v>33775.5120004457</v>
          </cell>
          <cell r="BE121">
            <v>32667.6068723254</v>
          </cell>
          <cell r="BF121">
            <v>36499.4561082284</v>
          </cell>
          <cell r="BG121">
            <v>37847.6499432106</v>
          </cell>
          <cell r="BH121">
            <v>35808.4364289727</v>
          </cell>
          <cell r="BI121">
            <v>37330.261796968</v>
          </cell>
          <cell r="BJ121">
            <v>40774.1296073227</v>
          </cell>
          <cell r="BK121">
            <v>42063.4531274811</v>
          </cell>
          <cell r="BL121">
            <v>43951.2477305677</v>
          </cell>
          <cell r="BM121">
            <v>44177.5712248445</v>
          </cell>
          <cell r="BN121">
            <v>51430.0796810561</v>
          </cell>
        </row>
        <row r="122">
          <cell r="A122" t="str">
            <v>Italy</v>
          </cell>
          <cell r="B122" t="str">
            <v>ITA</v>
          </cell>
          <cell r="C122" t="str">
            <v>GDP per capita (current US$)</v>
          </cell>
          <cell r="D122" t="str">
            <v>NY.GDP.PCAP.CD</v>
          </cell>
          <cell r="E122">
            <v>804.492623346178</v>
          </cell>
          <cell r="F122">
            <v>887.336744604475</v>
          </cell>
          <cell r="G122">
            <v>990.26015216342</v>
          </cell>
          <cell r="H122">
            <v>1126.01933699825</v>
          </cell>
          <cell r="I122">
            <v>1222.5445404629</v>
          </cell>
          <cell r="J122">
            <v>1304.45381661965</v>
          </cell>
          <cell r="K122">
            <v>1402.44235441032</v>
          </cell>
          <cell r="L122">
            <v>1533.69287748547</v>
          </cell>
          <cell r="M122">
            <v>1651.93937679756</v>
          </cell>
          <cell r="N122">
            <v>1813.38812575706</v>
          </cell>
          <cell r="O122">
            <v>2106.86395924945</v>
          </cell>
          <cell r="P122">
            <v>2305.60975059607</v>
          </cell>
          <cell r="Q122">
            <v>2671.1373144713</v>
          </cell>
          <cell r="R122">
            <v>3205.25204038444</v>
          </cell>
          <cell r="S122">
            <v>3621.14582247876</v>
          </cell>
          <cell r="T122">
            <v>4106.99386771403</v>
          </cell>
          <cell r="U122">
            <v>4033.09935444585</v>
          </cell>
          <cell r="V122">
            <v>4603.59970127027</v>
          </cell>
          <cell r="W122">
            <v>5610.49809928171</v>
          </cell>
          <cell r="X122">
            <v>6990.28580671461</v>
          </cell>
          <cell r="Y122">
            <v>8456.91897443827</v>
          </cell>
          <cell r="Z122">
            <v>7622.83332844583</v>
          </cell>
          <cell r="AA122">
            <v>7556.52343693203</v>
          </cell>
          <cell r="AB122">
            <v>7832.5753867885</v>
          </cell>
          <cell r="AC122">
            <v>7739.71528361795</v>
          </cell>
          <cell r="AD122">
            <v>7990.68656551182</v>
          </cell>
          <cell r="AE122">
            <v>11315.0151767923</v>
          </cell>
          <cell r="AF122">
            <v>14234.7286380474</v>
          </cell>
          <cell r="AG122">
            <v>15744.6612635428</v>
          </cell>
          <cell r="AH122">
            <v>16386.6622120866</v>
          </cell>
          <cell r="AI122">
            <v>20825.7842228307</v>
          </cell>
          <cell r="AJ122">
            <v>21956.5297707332</v>
          </cell>
          <cell r="AK122">
            <v>23243.4745277206</v>
          </cell>
          <cell r="AL122">
            <v>18738.7638969132</v>
          </cell>
          <cell r="AM122">
            <v>19337.6308996383</v>
          </cell>
          <cell r="AN122">
            <v>20664.5522701724</v>
          </cell>
          <cell r="AO122">
            <v>23081.6046757702</v>
          </cell>
          <cell r="AP122">
            <v>21829.3458226222</v>
          </cell>
          <cell r="AQ122">
            <v>22318.1373007109</v>
          </cell>
          <cell r="AR122">
            <v>22005.0545405773</v>
          </cell>
          <cell r="AS122">
            <v>20137.5912217673</v>
          </cell>
          <cell r="AT122">
            <v>20500.9543995672</v>
          </cell>
          <cell r="AU122">
            <v>22376.2978989329</v>
          </cell>
          <cell r="AV122">
            <v>27526.3224609957</v>
          </cell>
          <cell r="AW122">
            <v>31317.2007943296</v>
          </cell>
          <cell r="AX122">
            <v>32055.0920757503</v>
          </cell>
          <cell r="AY122">
            <v>33529.7266014361</v>
          </cell>
          <cell r="AZ122">
            <v>37870.7475070969</v>
          </cell>
          <cell r="BA122">
            <v>40944.9124194678</v>
          </cell>
          <cell r="BB122">
            <v>37226.7571935402</v>
          </cell>
          <cell r="BC122">
            <v>36035.6449950691</v>
          </cell>
          <cell r="BD122">
            <v>38649.6394836789</v>
          </cell>
          <cell r="BE122">
            <v>35051.5212697703</v>
          </cell>
          <cell r="BF122">
            <v>35560.0814062288</v>
          </cell>
          <cell r="BG122">
            <v>35565.7213771496</v>
          </cell>
          <cell r="BH122">
            <v>30242.3861352184</v>
          </cell>
          <cell r="BI122">
            <v>30960.7315088902</v>
          </cell>
          <cell r="BJ122">
            <v>32406.7203150134</v>
          </cell>
          <cell r="BK122">
            <v>34622.1696664741</v>
          </cell>
          <cell r="BL122">
            <v>33673.4754474483</v>
          </cell>
          <cell r="BM122">
            <v>31834.9726184046</v>
          </cell>
          <cell r="BN122">
            <v>35551.2849900071</v>
          </cell>
        </row>
        <row r="123">
          <cell r="A123" t="str">
            <v>Jamaica</v>
          </cell>
          <cell r="B123" t="str">
            <v>JAM</v>
          </cell>
          <cell r="C123" t="str">
            <v>GDP per capita (current US$)</v>
          </cell>
          <cell r="D123" t="str">
            <v>NY.GDP.PCAP.CD</v>
          </cell>
          <cell r="E123">
            <v>429.254146077319</v>
          </cell>
          <cell r="F123">
            <v>453.057834372083</v>
          </cell>
          <cell r="G123">
            <v>463.890513421464</v>
          </cell>
          <cell r="H123">
            <v>485.243808148736</v>
          </cell>
          <cell r="I123">
            <v>518.813871630542</v>
          </cell>
          <cell r="J123">
            <v>553.450685786148</v>
          </cell>
          <cell r="K123">
            <v>615.964343736665</v>
          </cell>
          <cell r="L123">
            <v>636.616274915676</v>
          </cell>
          <cell r="M123">
            <v>593.624723808399</v>
          </cell>
          <cell r="N123">
            <v>644.058334841392</v>
          </cell>
          <cell r="O123">
            <v>748.959458062963</v>
          </cell>
          <cell r="P123">
            <v>808.63355456937</v>
          </cell>
          <cell r="Q123">
            <v>968.972930927132</v>
          </cell>
          <cell r="R123">
            <v>968.957229410542</v>
          </cell>
          <cell r="S123">
            <v>1188.55066700637</v>
          </cell>
          <cell r="T123">
            <v>1410.44599971062</v>
          </cell>
          <cell r="U123">
            <v>1443.05345842561</v>
          </cell>
          <cell r="V123">
            <v>1561.73582822289</v>
          </cell>
          <cell r="W123">
            <v>1255.73173707109</v>
          </cell>
          <cell r="X123">
            <v>1137.02747122389</v>
          </cell>
          <cell r="Y123">
            <v>1238.83906903798</v>
          </cell>
          <cell r="Z123">
            <v>1356.0166307174</v>
          </cell>
          <cell r="AA123">
            <v>1474.2354009982</v>
          </cell>
          <cell r="AB123">
            <v>1593.18499767422</v>
          </cell>
          <cell r="AC123">
            <v>1029.13671479523</v>
          </cell>
          <cell r="AD123">
            <v>899.256757502197</v>
          </cell>
          <cell r="AE123">
            <v>1168.09730286139</v>
          </cell>
          <cell r="AF123">
            <v>1383.76170401447</v>
          </cell>
          <cell r="AG123">
            <v>1602.19582407324</v>
          </cell>
          <cell r="AH123">
            <v>1832.75890915689</v>
          </cell>
          <cell r="AI123">
            <v>1897.69088378902</v>
          </cell>
          <cell r="AJ123">
            <v>1683.33143101607</v>
          </cell>
          <cell r="AK123">
            <v>1436.56748116033</v>
          </cell>
          <cell r="AL123">
            <v>2189.52829234268</v>
          </cell>
          <cell r="AM123">
            <v>2173.16584793442</v>
          </cell>
          <cell r="AN123">
            <v>2596.01012142309</v>
          </cell>
          <cell r="AO123">
            <v>2889.78111919213</v>
          </cell>
          <cell r="AP123">
            <v>3250.89530611178</v>
          </cell>
          <cell r="AQ123">
            <v>3368.19471635465</v>
          </cell>
          <cell r="AR123">
            <v>3375.6749752788</v>
          </cell>
          <cell r="AS123">
            <v>3392.12387809462</v>
          </cell>
          <cell r="AT123">
            <v>3437.65551653148</v>
          </cell>
          <cell r="AU123">
            <v>3609.20333117426</v>
          </cell>
          <cell r="AV123">
            <v>3480.5116649541</v>
          </cell>
          <cell r="AW123">
            <v>3733.7986713285</v>
          </cell>
          <cell r="AX123">
            <v>4103.6016371324</v>
          </cell>
          <cell r="AY123">
            <v>4331.29205282124</v>
          </cell>
          <cell r="AZ123">
            <v>4623.74789719712</v>
          </cell>
          <cell r="BA123">
            <v>4928.12640901515</v>
          </cell>
          <cell r="BB123">
            <v>4335.17841077413</v>
          </cell>
          <cell r="BC123">
            <v>4704.04775962425</v>
          </cell>
          <cell r="BD123">
            <v>5111.46598710697</v>
          </cell>
          <cell r="BE123">
            <v>5209.85926362567</v>
          </cell>
          <cell r="BF123">
            <v>4989.73408891012</v>
          </cell>
          <cell r="BG123">
            <v>4834.28400949801</v>
          </cell>
          <cell r="BH123">
            <v>4907.927415189</v>
          </cell>
          <cell r="BI123">
            <v>4843.74989999401</v>
          </cell>
          <cell r="BJ123">
            <v>5070.0995030616</v>
          </cell>
          <cell r="BK123">
            <v>5359.99378939638</v>
          </cell>
          <cell r="BL123">
            <v>5369.4983713849</v>
          </cell>
          <cell r="BM123">
            <v>4664.53024222133</v>
          </cell>
          <cell r="BN123">
            <v>4586.65050896194</v>
          </cell>
        </row>
        <row r="124">
          <cell r="A124" t="str">
            <v>Jordan</v>
          </cell>
          <cell r="B124" t="str">
            <v>JOR</v>
          </cell>
          <cell r="C124" t="str">
            <v>GDP per capita (current US$)</v>
          </cell>
          <cell r="D124" t="str">
            <v>NY.GDP.PCAP.CD</v>
          </cell>
        </row>
        <row r="124">
          <cell r="J124">
            <v>511.102970798115</v>
          </cell>
          <cell r="K124">
            <v>519.373519293308</v>
          </cell>
          <cell r="L124">
            <v>458.127702201447</v>
          </cell>
          <cell r="M124">
            <v>374.082997691657</v>
          </cell>
          <cell r="N124">
            <v>432.145547010826</v>
          </cell>
          <cell r="O124">
            <v>371.574494854337</v>
          </cell>
          <cell r="P124">
            <v>374.886144798635</v>
          </cell>
          <cell r="Q124">
            <v>418.581135723421</v>
          </cell>
          <cell r="R124">
            <v>484.335722306711</v>
          </cell>
          <cell r="S124">
            <v>596.420447304094</v>
          </cell>
          <cell r="T124">
            <v>659.774840615381</v>
          </cell>
          <cell r="U124">
            <v>804.799847285221</v>
          </cell>
          <cell r="V124">
            <v>962.010643757941</v>
          </cell>
          <cell r="W124">
            <v>1163.01301337459</v>
          </cell>
          <cell r="X124">
            <v>1420.56599482105</v>
          </cell>
          <cell r="Y124">
            <v>1644.25645833139</v>
          </cell>
          <cell r="Z124">
            <v>1778.87078427025</v>
          </cell>
          <cell r="AA124">
            <v>1825.83254537659</v>
          </cell>
          <cell r="AB124">
            <v>1841.87454400042</v>
          </cell>
          <cell r="AC124">
            <v>1783.72659840102</v>
          </cell>
          <cell r="AD124">
            <v>1721.97740874591</v>
          </cell>
          <cell r="AE124">
            <v>2122.97043008078</v>
          </cell>
          <cell r="AF124">
            <v>2157.09787142764</v>
          </cell>
          <cell r="AG124">
            <v>1927.55940492042</v>
          </cell>
          <cell r="AH124">
            <v>1241.6980052325</v>
          </cell>
          <cell r="AI124">
            <v>1166.61093041413</v>
          </cell>
          <cell r="AJ124">
            <v>1155.23423578046</v>
          </cell>
          <cell r="AK124">
            <v>1335.28751083808</v>
          </cell>
          <cell r="AL124">
            <v>1334.228922068</v>
          </cell>
          <cell r="AM124">
            <v>1414.33891094178</v>
          </cell>
          <cell r="AN124">
            <v>1466.04451241078</v>
          </cell>
          <cell r="AO124">
            <v>1463.88796732198</v>
          </cell>
          <cell r="AP124">
            <v>1494.51062660118</v>
          </cell>
          <cell r="AQ124">
            <v>1600.39793131688</v>
          </cell>
          <cell r="AR124">
            <v>1619.53586460708</v>
          </cell>
          <cell r="AS124">
            <v>1651.6217976912</v>
          </cell>
          <cell r="AT124">
            <v>1720.36142731527</v>
          </cell>
          <cell r="AU124">
            <v>1802.05506415969</v>
          </cell>
          <cell r="AV124">
            <v>1876.25933833432</v>
          </cell>
          <cell r="AW124">
            <v>2044.96372271857</v>
          </cell>
          <cell r="AX124">
            <v>2183.39464250953</v>
          </cell>
          <cell r="AY124">
            <v>2513.02873201623</v>
          </cell>
          <cell r="AZ124">
            <v>2735.37876694903</v>
          </cell>
          <cell r="BA124">
            <v>3455.76995322946</v>
          </cell>
          <cell r="BB124">
            <v>3559.69210151978</v>
          </cell>
          <cell r="BC124">
            <v>3736.64546207921</v>
          </cell>
          <cell r="BD124">
            <v>3852.89002548782</v>
          </cell>
          <cell r="BE124">
            <v>3910.34689406377</v>
          </cell>
          <cell r="BF124">
            <v>4044.42686891185</v>
          </cell>
          <cell r="BG124">
            <v>4131.44735046027</v>
          </cell>
          <cell r="BH124">
            <v>4164.10876894014</v>
          </cell>
          <cell r="BI124">
            <v>4175.35660192301</v>
          </cell>
          <cell r="BJ124">
            <v>4231.51827999134</v>
          </cell>
          <cell r="BK124">
            <v>4308.1510738997</v>
          </cell>
          <cell r="BL124">
            <v>4405.48710929391</v>
          </cell>
          <cell r="BM124">
            <v>4282.76582461621</v>
          </cell>
          <cell r="BN124">
            <v>4405.8394238352</v>
          </cell>
        </row>
        <row r="125">
          <cell r="A125" t="str">
            <v>Japan</v>
          </cell>
          <cell r="B125" t="str">
            <v>JPN</v>
          </cell>
          <cell r="C125" t="str">
            <v>GDP per capita (current US$)</v>
          </cell>
          <cell r="D125" t="str">
            <v>NY.GDP.PCAP.CD</v>
          </cell>
          <cell r="E125">
            <v>475.319075592173</v>
          </cell>
          <cell r="F125">
            <v>568.907742697122</v>
          </cell>
          <cell r="G125">
            <v>639.640785435342</v>
          </cell>
          <cell r="H125">
            <v>724.693762224539</v>
          </cell>
          <cell r="I125">
            <v>843.616878543607</v>
          </cell>
          <cell r="J125">
            <v>928.518848597045</v>
          </cell>
          <cell r="K125">
            <v>1068.55843990563</v>
          </cell>
          <cell r="L125">
            <v>1239.31837741267</v>
          </cell>
          <cell r="M125">
            <v>1451.33770268101</v>
          </cell>
          <cell r="N125">
            <v>1684.65940266378</v>
          </cell>
          <cell r="O125">
            <v>2056.12204597008</v>
          </cell>
          <cell r="P125">
            <v>2272.07780221047</v>
          </cell>
          <cell r="Q125">
            <v>2967.0419962342</v>
          </cell>
          <cell r="R125">
            <v>3974.74560470548</v>
          </cell>
          <cell r="S125">
            <v>4353.82435516245</v>
          </cell>
          <cell r="T125">
            <v>4674.44548119394</v>
          </cell>
          <cell r="U125">
            <v>5197.62233650784</v>
          </cell>
          <cell r="V125">
            <v>6335.28687066895</v>
          </cell>
          <cell r="W125">
            <v>8820.69194537469</v>
          </cell>
          <cell r="X125">
            <v>9103.56475559867</v>
          </cell>
          <cell r="Y125">
            <v>9463.35385519596</v>
          </cell>
          <cell r="Z125">
            <v>10360.1782674787</v>
          </cell>
          <cell r="AA125">
            <v>9575.60771340783</v>
          </cell>
          <cell r="AB125">
            <v>10421.2124356394</v>
          </cell>
          <cell r="AC125">
            <v>10978.9198054992</v>
          </cell>
          <cell r="AD125">
            <v>11576.6921126865</v>
          </cell>
          <cell r="AE125">
            <v>17113.2623242419</v>
          </cell>
          <cell r="AF125">
            <v>20748.9909244528</v>
          </cell>
          <cell r="AG125">
            <v>25059.0074334621</v>
          </cell>
          <cell r="AH125">
            <v>24822.7755670655</v>
          </cell>
          <cell r="AI125">
            <v>25371.4641705246</v>
          </cell>
          <cell r="AJ125">
            <v>28915.0082048082</v>
          </cell>
          <cell r="AK125">
            <v>31414.9846370412</v>
          </cell>
          <cell r="AL125">
            <v>35681.9639422506</v>
          </cell>
          <cell r="AM125">
            <v>39933.5150564874</v>
          </cell>
          <cell r="AN125">
            <v>44197.6191013908</v>
          </cell>
          <cell r="AO125">
            <v>39150.0396308089</v>
          </cell>
          <cell r="AP125">
            <v>35638.2319556941</v>
          </cell>
          <cell r="AQ125">
            <v>32423.7556133801</v>
          </cell>
          <cell r="AR125">
            <v>36610.1683163197</v>
          </cell>
          <cell r="AS125">
            <v>39169.3595701504</v>
          </cell>
          <cell r="AT125">
            <v>34406.1824638092</v>
          </cell>
          <cell r="AU125">
            <v>32820.7936433254</v>
          </cell>
          <cell r="AV125">
            <v>35387.0374203599</v>
          </cell>
          <cell r="AW125">
            <v>38298.9801712303</v>
          </cell>
          <cell r="AX125">
            <v>37812.8950199948</v>
          </cell>
          <cell r="AY125">
            <v>35991.546002862</v>
          </cell>
          <cell r="AZ125">
            <v>35779.0245416427</v>
          </cell>
          <cell r="BA125">
            <v>39876.3039685725</v>
          </cell>
          <cell r="BB125">
            <v>41308.9968370512</v>
          </cell>
          <cell r="BC125">
            <v>44968.1562349739</v>
          </cell>
          <cell r="BD125">
            <v>48760.0789494211</v>
          </cell>
          <cell r="BE125">
            <v>49145.2804308193</v>
          </cell>
          <cell r="BF125">
            <v>40898.6478964744</v>
          </cell>
          <cell r="BG125">
            <v>38475.3952461838</v>
          </cell>
          <cell r="BH125">
            <v>34960.6393843385</v>
          </cell>
          <cell r="BI125">
            <v>39375.4731620781</v>
          </cell>
          <cell r="BJ125">
            <v>38834.0529341227</v>
          </cell>
          <cell r="BK125">
            <v>39727.1165995928</v>
          </cell>
          <cell r="BL125">
            <v>40458.0018755824</v>
          </cell>
          <cell r="BM125">
            <v>39918.1675583443</v>
          </cell>
          <cell r="BN125">
            <v>39285.1631062756</v>
          </cell>
        </row>
        <row r="126">
          <cell r="A126" t="str">
            <v>Kazakhstan</v>
          </cell>
          <cell r="B126" t="str">
            <v>KAZ</v>
          </cell>
          <cell r="C126" t="str">
            <v>GDP per capita (current US$)</v>
          </cell>
          <cell r="D126" t="str">
            <v>NY.GDP.PCAP.CD</v>
          </cell>
        </row>
        <row r="126">
          <cell r="AI126">
            <v>1647.46324337761</v>
          </cell>
          <cell r="AJ126">
            <v>1514.92309359658</v>
          </cell>
          <cell r="AK126">
            <v>1515.73765903177</v>
          </cell>
          <cell r="AL126">
            <v>1429.07817700902</v>
          </cell>
          <cell r="AM126">
            <v>1316.18362895297</v>
          </cell>
          <cell r="AN126">
            <v>1288.18851938364</v>
          </cell>
          <cell r="AO126">
            <v>1350.30567027224</v>
          </cell>
          <cell r="AP126">
            <v>1445.50323686938</v>
          </cell>
          <cell r="AQ126">
            <v>1468.66929119877</v>
          </cell>
          <cell r="AR126">
            <v>1130.11784403033</v>
          </cell>
          <cell r="AS126">
            <v>1229.00124667231</v>
          </cell>
          <cell r="AT126">
            <v>1490.92708987166</v>
          </cell>
          <cell r="AU126">
            <v>1658.03078544636</v>
          </cell>
          <cell r="AV126">
            <v>2068.12397936842</v>
          </cell>
          <cell r="AW126">
            <v>2874.28848272999</v>
          </cell>
          <cell r="AX126">
            <v>3771.27895733845</v>
          </cell>
          <cell r="AY126">
            <v>5291.57530451457</v>
          </cell>
          <cell r="AZ126">
            <v>6771.41479681885</v>
          </cell>
          <cell r="BA126">
            <v>8458.01715432982</v>
          </cell>
          <cell r="BB126">
            <v>7165.22317483703</v>
          </cell>
          <cell r="BC126">
            <v>9070.48825285747</v>
          </cell>
          <cell r="BD126">
            <v>11634.0012021103</v>
          </cell>
          <cell r="BE126">
            <v>12386.6992652963</v>
          </cell>
          <cell r="BF126">
            <v>13890.6309562926</v>
          </cell>
          <cell r="BG126">
            <v>12807.2606866152</v>
          </cell>
          <cell r="BH126">
            <v>10510.7718884149</v>
          </cell>
          <cell r="BI126">
            <v>7714.84184376024</v>
          </cell>
          <cell r="BJ126">
            <v>9247.58133129626</v>
          </cell>
          <cell r="BK126">
            <v>9812.62637077396</v>
          </cell>
          <cell r="BL126">
            <v>9812.5958082732</v>
          </cell>
          <cell r="BM126">
            <v>9121.63713797145</v>
          </cell>
          <cell r="BN126">
            <v>10041.4898386047</v>
          </cell>
        </row>
        <row r="127">
          <cell r="A127" t="str">
            <v>Kenya</v>
          </cell>
          <cell r="B127" t="str">
            <v>KEN</v>
          </cell>
          <cell r="C127" t="str">
            <v>GDP per capita (current US$)</v>
          </cell>
          <cell r="D127" t="str">
            <v>NY.GDP.PCAP.CD</v>
          </cell>
          <cell r="E127">
            <v>97.4455010205655</v>
          </cell>
          <cell r="F127">
            <v>94.6512926815322</v>
          </cell>
          <cell r="G127">
            <v>100.394495111031</v>
          </cell>
          <cell r="H127">
            <v>103.778721037772</v>
          </cell>
          <cell r="I127">
            <v>108.293688398499</v>
          </cell>
          <cell r="J127">
            <v>104.711673869592</v>
          </cell>
          <cell r="K127">
            <v>118.207910365875</v>
          </cell>
          <cell r="L127">
            <v>120.987590553352</v>
          </cell>
          <cell r="M127">
            <v>128.397262018686</v>
          </cell>
          <cell r="N127">
            <v>133.665345917836</v>
          </cell>
          <cell r="O127">
            <v>141.88049343751</v>
          </cell>
          <cell r="P127">
            <v>151.829958594138</v>
          </cell>
          <cell r="Q127">
            <v>173.494731825468</v>
          </cell>
          <cell r="R127">
            <v>199.114235328038</v>
          </cell>
          <cell r="S127">
            <v>227.105967516402</v>
          </cell>
          <cell r="T127">
            <v>240.083192711698</v>
          </cell>
          <cell r="U127">
            <v>246.486861409044</v>
          </cell>
          <cell r="V127">
            <v>307.016432009557</v>
          </cell>
          <cell r="W127">
            <v>348.80644441165</v>
          </cell>
          <cell r="X127">
            <v>394.637381138827</v>
          </cell>
          <cell r="Y127">
            <v>442.542821187186</v>
          </cell>
          <cell r="Z127">
            <v>401.696183450886</v>
          </cell>
          <cell r="AA127">
            <v>362.621850632882</v>
          </cell>
          <cell r="AB127">
            <v>324.396501678913</v>
          </cell>
          <cell r="AC127">
            <v>323.373380922446</v>
          </cell>
          <cell r="AD127">
            <v>308.648702697531</v>
          </cell>
          <cell r="AE127">
            <v>351.029489896272</v>
          </cell>
          <cell r="AF127">
            <v>372.779868676458</v>
          </cell>
          <cell r="AG127">
            <v>377.155352670653</v>
          </cell>
          <cell r="AH127">
            <v>361.154692244781</v>
          </cell>
          <cell r="AI127">
            <v>361.328265061538</v>
          </cell>
          <cell r="AJ127">
            <v>332.418810700318</v>
          </cell>
          <cell r="AK127">
            <v>324.137378217888</v>
          </cell>
          <cell r="AL127">
            <v>220.069718393202</v>
          </cell>
          <cell r="AM127">
            <v>265.2323056688</v>
          </cell>
          <cell r="AN127">
            <v>325.778929114327</v>
          </cell>
          <cell r="AO127">
            <v>421.339197088603</v>
          </cell>
          <cell r="AP127">
            <v>445.877255093592</v>
          </cell>
          <cell r="AQ127">
            <v>465.909800983488</v>
          </cell>
          <cell r="AR127">
            <v>414.679309808317</v>
          </cell>
          <cell r="AS127">
            <v>397.482658777519</v>
          </cell>
          <cell r="AT127">
            <v>395.329471608887</v>
          </cell>
          <cell r="AU127">
            <v>389.542630201236</v>
          </cell>
          <cell r="AV127">
            <v>429.787818950371</v>
          </cell>
          <cell r="AW127">
            <v>451.668766613608</v>
          </cell>
          <cell r="AX127">
            <v>511.616394301253</v>
          </cell>
          <cell r="AY127">
            <v>685.954422921829</v>
          </cell>
          <cell r="AZ127">
            <v>825.666554958746</v>
          </cell>
          <cell r="BA127">
            <v>902.06995780481</v>
          </cell>
          <cell r="BB127">
            <v>1035.33878664497</v>
          </cell>
          <cell r="BC127">
            <v>1080.29618449063</v>
          </cell>
          <cell r="BD127">
            <v>1085.48715171437</v>
          </cell>
          <cell r="BE127">
            <v>1271.8153829134</v>
          </cell>
          <cell r="BF127">
            <v>1354.8208334252</v>
          </cell>
          <cell r="BG127">
            <v>1462.22005213295</v>
          </cell>
          <cell r="BH127">
            <v>1464.55400904329</v>
          </cell>
          <cell r="BI127">
            <v>1525.23519224992</v>
          </cell>
          <cell r="BJ127">
            <v>1633.49121639293</v>
          </cell>
          <cell r="BK127">
            <v>1794.0911754468</v>
          </cell>
          <cell r="BL127">
            <v>1909.30453654793</v>
          </cell>
          <cell r="BM127">
            <v>1872.12402649219</v>
          </cell>
          <cell r="BN127">
            <v>2006.8322400859</v>
          </cell>
        </row>
        <row r="128">
          <cell r="A128" t="str">
            <v>Kyrgyz Republic</v>
          </cell>
          <cell r="B128" t="str">
            <v>KGZ</v>
          </cell>
          <cell r="C128" t="str">
            <v>GDP per capita (current US$)</v>
          </cell>
          <cell r="D128" t="str">
            <v>NY.GDP.PCAP.CD</v>
          </cell>
        </row>
        <row r="128">
          <cell r="AI128">
            <v>609.172891237019</v>
          </cell>
          <cell r="AJ128">
            <v>575.643974470034</v>
          </cell>
          <cell r="AK128">
            <v>513.035943659476</v>
          </cell>
          <cell r="AL128">
            <v>449.065790188734</v>
          </cell>
          <cell r="AM128">
            <v>372.307810016831</v>
          </cell>
          <cell r="AN128">
            <v>364.226497350785</v>
          </cell>
          <cell r="AO128">
            <v>394.860121460514</v>
          </cell>
          <cell r="AP128">
            <v>376.4296132611</v>
          </cell>
          <cell r="AQ128">
            <v>345.138131648451</v>
          </cell>
          <cell r="AR128">
            <v>258.049228785755</v>
          </cell>
          <cell r="AS128">
            <v>279.619569260939</v>
          </cell>
          <cell r="AT128">
            <v>308.409611591149</v>
          </cell>
          <cell r="AU128">
            <v>321.727033227846</v>
          </cell>
          <cell r="AV128">
            <v>380.506432394744</v>
          </cell>
          <cell r="AW128">
            <v>433.234976590867</v>
          </cell>
          <cell r="AX128">
            <v>476.552129968975</v>
          </cell>
          <cell r="AY128">
            <v>543.110702403072</v>
          </cell>
          <cell r="AZ128">
            <v>721.768690838857</v>
          </cell>
          <cell r="BA128">
            <v>966.393627185372</v>
          </cell>
          <cell r="BB128">
            <v>871.224389337854</v>
          </cell>
          <cell r="BC128">
            <v>880.037775119109</v>
          </cell>
          <cell r="BD128">
            <v>1123.8831680627</v>
          </cell>
          <cell r="BE128">
            <v>1177.97473487848</v>
          </cell>
          <cell r="BF128">
            <v>1282.43716202467</v>
          </cell>
          <cell r="BG128">
            <v>1279.76978265986</v>
          </cell>
          <cell r="BH128">
            <v>1121.08283510739</v>
          </cell>
          <cell r="BI128">
            <v>1120.66651300848</v>
          </cell>
          <cell r="BJ128">
            <v>1242.76964282023</v>
          </cell>
          <cell r="BK128">
            <v>1308.14016549619</v>
          </cell>
          <cell r="BL128">
            <v>1374.03210467421</v>
          </cell>
          <cell r="BM128">
            <v>1182.52170043018</v>
          </cell>
          <cell r="BN128">
            <v>1276.24264327528</v>
          </cell>
        </row>
        <row r="129">
          <cell r="A129" t="str">
            <v>Cambodia</v>
          </cell>
          <cell r="B129" t="str">
            <v>KHM</v>
          </cell>
          <cell r="C129" t="str">
            <v>GDP per capita (current US$)</v>
          </cell>
          <cell r="D129" t="str">
            <v>NY.GDP.PCAP.CD</v>
          </cell>
          <cell r="E129">
            <v>111.342440812007</v>
          </cell>
          <cell r="F129">
            <v>109.460350249774</v>
          </cell>
          <cell r="G129">
            <v>109.481170163168</v>
          </cell>
          <cell r="H129">
            <v>117.823450202335</v>
          </cell>
          <cell r="I129">
            <v>123.64592535563</v>
          </cell>
          <cell r="J129">
            <v>134.304279643423</v>
          </cell>
          <cell r="K129">
            <v>138.842975493477</v>
          </cell>
          <cell r="L129">
            <v>144.011778454244</v>
          </cell>
          <cell r="M129">
            <v>157.190139348431</v>
          </cell>
          <cell r="N129">
            <v>142.265203658792</v>
          </cell>
          <cell r="O129">
            <v>102.678961498333</v>
          </cell>
          <cell r="P129">
            <v>135.848785288079</v>
          </cell>
          <cell r="Q129">
            <v>69.2332989289234</v>
          </cell>
          <cell r="R129">
            <v>94.3585944998678</v>
          </cell>
          <cell r="S129">
            <v>78.112035111392</v>
          </cell>
        </row>
        <row r="129">
          <cell r="AL129">
            <v>254.116634829301</v>
          </cell>
          <cell r="AM129">
            <v>270.542940106377</v>
          </cell>
          <cell r="AN129">
            <v>322.931575435263</v>
          </cell>
          <cell r="AO129">
            <v>319.286313554037</v>
          </cell>
          <cell r="AP129">
            <v>304.764768845655</v>
          </cell>
          <cell r="AQ129">
            <v>268.990372197648</v>
          </cell>
          <cell r="AR129">
            <v>295.903178374031</v>
          </cell>
          <cell r="AS129">
            <v>300.613679010462</v>
          </cell>
          <cell r="AT129">
            <v>321.150223642203</v>
          </cell>
          <cell r="AU129">
            <v>338.987477292196</v>
          </cell>
          <cell r="AV129">
            <v>362.335482179797</v>
          </cell>
          <cell r="AW129">
            <v>408.513638761735</v>
          </cell>
          <cell r="AX129">
            <v>474.111192071079</v>
          </cell>
          <cell r="AY129">
            <v>539.750328907744</v>
          </cell>
          <cell r="AZ129">
            <v>631.525257592679</v>
          </cell>
          <cell r="BA129">
            <v>745.609126957526</v>
          </cell>
          <cell r="BB129">
            <v>738.054731249444</v>
          </cell>
          <cell r="BC129">
            <v>785.50266705782</v>
          </cell>
          <cell r="BD129">
            <v>882.275613986604</v>
          </cell>
          <cell r="BE129">
            <v>950.880345993697</v>
          </cell>
          <cell r="BF129">
            <v>1013.42053550135</v>
          </cell>
          <cell r="BG129">
            <v>1093.49597573908</v>
          </cell>
          <cell r="BH129">
            <v>1162.90499489402</v>
          </cell>
          <cell r="BI129">
            <v>1269.59149895246</v>
          </cell>
          <cell r="BJ129">
            <v>1385.26006616114</v>
          </cell>
          <cell r="BK129">
            <v>1512.12698889384</v>
          </cell>
          <cell r="BL129">
            <v>1643.12138876539</v>
          </cell>
          <cell r="BM129">
            <v>1547.51138764424</v>
          </cell>
          <cell r="BN129">
            <v>1590.95665957308</v>
          </cell>
        </row>
        <row r="130">
          <cell r="A130" t="str">
            <v>Kiribati</v>
          </cell>
          <cell r="B130" t="str">
            <v>KIR</v>
          </cell>
          <cell r="C130" t="str">
            <v>GDP per capita (current US$)</v>
          </cell>
          <cell r="D130" t="str">
            <v>NY.GDP.PCAP.CD</v>
          </cell>
        </row>
        <row r="130">
          <cell r="O130">
            <v>279.52132385698</v>
          </cell>
          <cell r="P130">
            <v>293.938561315771</v>
          </cell>
          <cell r="Q130">
            <v>358.816237728238</v>
          </cell>
          <cell r="R130">
            <v>592.080692441487</v>
          </cell>
          <cell r="S130">
            <v>1576.12497464227</v>
          </cell>
          <cell r="T130">
            <v>999.416064734057</v>
          </cell>
          <cell r="U130">
            <v>735.124235536899</v>
          </cell>
          <cell r="V130">
            <v>682.676922367945</v>
          </cell>
          <cell r="W130">
            <v>784.719183601365</v>
          </cell>
          <cell r="X130">
            <v>728.93611036732</v>
          </cell>
          <cell r="Y130">
            <v>652.920172412712</v>
          </cell>
          <cell r="Z130">
            <v>688.337965191369</v>
          </cell>
          <cell r="AA130">
            <v>666.350224719034</v>
          </cell>
          <cell r="AB130">
            <v>612.897464005408</v>
          </cell>
          <cell r="AC130">
            <v>657.361711638425</v>
          </cell>
          <cell r="AD130">
            <v>502.041732238638</v>
          </cell>
          <cell r="AE130">
            <v>489.825987685122</v>
          </cell>
          <cell r="AF130">
            <v>499.802781987251</v>
          </cell>
          <cell r="AG130">
            <v>621.999901513666</v>
          </cell>
          <cell r="AH130">
            <v>580.385349844246</v>
          </cell>
          <cell r="AI130">
            <v>549.901078510634</v>
          </cell>
          <cell r="AJ130">
            <v>644.780834850725</v>
          </cell>
          <cell r="AK130">
            <v>638.489645788262</v>
          </cell>
          <cell r="AL130">
            <v>619.72004917387</v>
          </cell>
          <cell r="AM130">
            <v>715.195099158196</v>
          </cell>
          <cell r="AN130">
            <v>724.921871545294</v>
          </cell>
          <cell r="AO130">
            <v>842.991189167167</v>
          </cell>
          <cell r="AP130">
            <v>842.239232682223</v>
          </cell>
          <cell r="AQ130">
            <v>801.08439466925</v>
          </cell>
          <cell r="AR130">
            <v>832.024708801072</v>
          </cell>
          <cell r="AS130">
            <v>796.803203566513</v>
          </cell>
          <cell r="AT130">
            <v>735.069106401359</v>
          </cell>
          <cell r="AU130">
            <v>826.916865314112</v>
          </cell>
          <cell r="AV130">
            <v>1015.6670058538</v>
          </cell>
          <cell r="AW130">
            <v>1131.15250359655</v>
          </cell>
          <cell r="AX130">
            <v>1214.63560321853</v>
          </cell>
          <cell r="AY130">
            <v>1168.47330173558</v>
          </cell>
          <cell r="AZ130">
            <v>1374.39519895558</v>
          </cell>
          <cell r="BA130">
            <v>1428.13497671411</v>
          </cell>
          <cell r="BB130">
            <v>1312.02345524749</v>
          </cell>
          <cell r="BC130">
            <v>1508.78974534279</v>
          </cell>
          <cell r="BD130">
            <v>1724.98025698315</v>
          </cell>
          <cell r="BE130">
            <v>1782.92495092646</v>
          </cell>
          <cell r="BF130">
            <v>1710.59293651984</v>
          </cell>
          <cell r="BG130">
            <v>1625.99130015561</v>
          </cell>
          <cell r="BH130">
            <v>1535.16278257963</v>
          </cell>
          <cell r="BI130">
            <v>1586.3449782671</v>
          </cell>
          <cell r="BJ130">
            <v>1648.59495664448</v>
          </cell>
          <cell r="BK130">
            <v>1693.95015468902</v>
          </cell>
          <cell r="BL130">
            <v>1512.95276955828</v>
          </cell>
          <cell r="BM130">
            <v>1514.59105909467</v>
          </cell>
        </row>
        <row r="131">
          <cell r="A131" t="str">
            <v>St. Kitts and Nevis</v>
          </cell>
          <cell r="B131" t="str">
            <v>KNA</v>
          </cell>
          <cell r="C131" t="str">
            <v>GDP per capita (current US$)</v>
          </cell>
          <cell r="D131" t="str">
            <v>NY.GDP.PCAP.CD</v>
          </cell>
          <cell r="E131">
            <v>241.539163108067</v>
          </cell>
          <cell r="F131">
            <v>243.832121775577</v>
          </cell>
          <cell r="G131">
            <v>246.101178423671</v>
          </cell>
          <cell r="H131">
            <v>253.977446412557</v>
          </cell>
          <cell r="I131">
            <v>268.718051234634</v>
          </cell>
          <cell r="J131">
            <v>276.248904103999</v>
          </cell>
          <cell r="K131">
            <v>299.250856852942</v>
          </cell>
          <cell r="L131">
            <v>353.303331053988</v>
          </cell>
          <cell r="M131">
            <v>314.661953921421</v>
          </cell>
          <cell r="N131">
            <v>348.129763447473</v>
          </cell>
          <cell r="O131">
            <v>363.206916529257</v>
          </cell>
          <cell r="P131">
            <v>441.114577767634</v>
          </cell>
          <cell r="Q131">
            <v>517.73205278904</v>
          </cell>
          <cell r="R131">
            <v>546.136203880526</v>
          </cell>
          <cell r="S131">
            <v>711.043190917427</v>
          </cell>
          <cell r="T131">
            <v>753.632294268012</v>
          </cell>
          <cell r="U131">
            <v>681.821529099571</v>
          </cell>
          <cell r="V131">
            <v>1012.56818442327</v>
          </cell>
          <cell r="W131">
            <v>1131.11990786292</v>
          </cell>
          <cell r="X131">
            <v>1354.1549466248</v>
          </cell>
          <cell r="Y131">
            <v>1584.66839330708</v>
          </cell>
          <cell r="Z131">
            <v>1882.75699762328</v>
          </cell>
          <cell r="AA131">
            <v>2013.01622217542</v>
          </cell>
          <cell r="AB131">
            <v>2045.20267613236</v>
          </cell>
          <cell r="AC131">
            <v>2336.69140015412</v>
          </cell>
          <cell r="AD131">
            <v>2650.9864691075</v>
          </cell>
          <cell r="AE131">
            <v>3150.6349040523</v>
          </cell>
          <cell r="AF131">
            <v>3600.01335611092</v>
          </cell>
          <cell r="AG131">
            <v>4250.05765246456</v>
          </cell>
          <cell r="AH131">
            <v>4770.74189717298</v>
          </cell>
          <cell r="AI131">
            <v>5396.40484995676</v>
          </cell>
          <cell r="AJ131">
            <v>5461.49775242665</v>
          </cell>
          <cell r="AK131">
            <v>5950.62881317827</v>
          </cell>
          <cell r="AL131">
            <v>6411.01469472195</v>
          </cell>
          <cell r="AM131">
            <v>7092.10580179872</v>
          </cell>
          <cell r="AN131">
            <v>7450.27414466776</v>
          </cell>
          <cell r="AO131">
            <v>7862.69646930788</v>
          </cell>
          <cell r="AP131">
            <v>8741.65965827383</v>
          </cell>
          <cell r="AQ131">
            <v>8866.56637143967</v>
          </cell>
          <cell r="AR131">
            <v>9320.88130698414</v>
          </cell>
          <cell r="AS131">
            <v>9565.94990912411</v>
          </cell>
          <cell r="AT131">
            <v>10283.032801538</v>
          </cell>
          <cell r="AU131">
            <v>10650.8451485558</v>
          </cell>
          <cell r="AV131">
            <v>10270.6041633668</v>
          </cell>
          <cell r="AW131">
            <v>10942.7282343544</v>
          </cell>
          <cell r="AX131">
            <v>11679.4097093764</v>
          </cell>
          <cell r="AY131">
            <v>13614.4933728015</v>
          </cell>
          <cell r="AZ131">
            <v>14429.5502351983</v>
          </cell>
          <cell r="BA131">
            <v>16142.0427027551</v>
          </cell>
          <cell r="BB131">
            <v>15931.8733124367</v>
          </cell>
          <cell r="BC131">
            <v>15888.6395117649</v>
          </cell>
          <cell r="BD131">
            <v>16910.5701105822</v>
          </cell>
          <cell r="BE131">
            <v>16564.0550435964</v>
          </cell>
          <cell r="BF131">
            <v>17393.4272652879</v>
          </cell>
          <cell r="BG131">
            <v>18789.6345021562</v>
          </cell>
          <cell r="BH131">
            <v>18717.4287599059</v>
          </cell>
          <cell r="BI131">
            <v>19542.16227888</v>
          </cell>
          <cell r="BJ131">
            <v>20382.7798703462</v>
          </cell>
          <cell r="BK131">
            <v>20567.2582647868</v>
          </cell>
          <cell r="BL131">
            <v>22047.8830270631</v>
          </cell>
          <cell r="BM131">
            <v>18440.8536789158</v>
          </cell>
          <cell r="BN131">
            <v>18230.1323472653</v>
          </cell>
        </row>
        <row r="132">
          <cell r="A132" t="str">
            <v>Korea, Rep.</v>
          </cell>
          <cell r="B132" t="str">
            <v>KOR</v>
          </cell>
          <cell r="C132" t="str">
            <v>GDP per capita (current US$)</v>
          </cell>
          <cell r="D132" t="str">
            <v>NY.GDP.PCAP.CD</v>
          </cell>
          <cell r="E132">
            <v>158.249303269821</v>
          </cell>
          <cell r="F132">
            <v>93.8286490466039</v>
          </cell>
          <cell r="G132">
            <v>106.148505720006</v>
          </cell>
          <cell r="H132">
            <v>146.314341932979</v>
          </cell>
          <cell r="I132">
            <v>123.603494825331</v>
          </cell>
          <cell r="J132">
            <v>108.722131222718</v>
          </cell>
          <cell r="K132">
            <v>133.474848530354</v>
          </cell>
          <cell r="L132">
            <v>161.159931018546</v>
          </cell>
          <cell r="M132">
            <v>198.431298008386</v>
          </cell>
          <cell r="N132">
            <v>243.422412925948</v>
          </cell>
          <cell r="O132">
            <v>279.304968942819</v>
          </cell>
          <cell r="P132">
            <v>301.176567717333</v>
          </cell>
          <cell r="Q132">
            <v>324.196276804765</v>
          </cell>
          <cell r="R132">
            <v>406.898830134849</v>
          </cell>
          <cell r="S132">
            <v>563.355957816833</v>
          </cell>
          <cell r="T132">
            <v>617.456061933567</v>
          </cell>
          <cell r="U132">
            <v>834.134207951691</v>
          </cell>
          <cell r="V132">
            <v>1055.8800411599</v>
          </cell>
          <cell r="W132">
            <v>1405.82237444554</v>
          </cell>
          <cell r="X132">
            <v>1783.62231287847</v>
          </cell>
          <cell r="Y132">
            <v>1715.42945990136</v>
          </cell>
          <cell r="Z132">
            <v>1883.4512785111</v>
          </cell>
          <cell r="AA132">
            <v>1992.52822470637</v>
          </cell>
          <cell r="AB132">
            <v>2198.93447182242</v>
          </cell>
          <cell r="AC132">
            <v>2413.26392539765</v>
          </cell>
          <cell r="AD132">
            <v>2482.39995573606</v>
          </cell>
          <cell r="AE132">
            <v>2834.90384756925</v>
          </cell>
          <cell r="AF132">
            <v>3554.59520559057</v>
          </cell>
          <cell r="AG132">
            <v>4748.62960780671</v>
          </cell>
          <cell r="AH132">
            <v>5817.02918132136</v>
          </cell>
          <cell r="AI132">
            <v>6610.0365083067</v>
          </cell>
          <cell r="AJ132">
            <v>7636.98242937015</v>
          </cell>
          <cell r="AK132">
            <v>8126.67038993422</v>
          </cell>
          <cell r="AL132">
            <v>8884.92831945455</v>
          </cell>
          <cell r="AM132">
            <v>10385.3361681219</v>
          </cell>
          <cell r="AN132">
            <v>12564.7781344586</v>
          </cell>
          <cell r="AO132">
            <v>13403.049586225</v>
          </cell>
          <cell r="AP132">
            <v>12398.4800276705</v>
          </cell>
          <cell r="AQ132">
            <v>8281.69998157684</v>
          </cell>
          <cell r="AR132">
            <v>10672.4179334373</v>
          </cell>
          <cell r="AS132">
            <v>12256.9935679503</v>
          </cell>
          <cell r="AT132">
            <v>11561.2483689073</v>
          </cell>
          <cell r="AU132">
            <v>13165.0657360554</v>
          </cell>
          <cell r="AV132">
            <v>14672.8574703505</v>
          </cell>
          <cell r="AW132">
            <v>16496.1200942502</v>
          </cell>
          <cell r="AX132">
            <v>19402.5026259549</v>
          </cell>
          <cell r="AY132">
            <v>21743.4774514254</v>
          </cell>
          <cell r="AZ132">
            <v>24086.4104391677</v>
          </cell>
          <cell r="BA132">
            <v>21350.427979823</v>
          </cell>
          <cell r="BB132">
            <v>19143.8516053025</v>
          </cell>
          <cell r="BC132">
            <v>23087.2256438476</v>
          </cell>
          <cell r="BD132">
            <v>25096.2638838239</v>
          </cell>
          <cell r="BE132">
            <v>25466.7605170594</v>
          </cell>
          <cell r="BF132">
            <v>27182.7343101936</v>
          </cell>
          <cell r="BG132">
            <v>29249.5752209742</v>
          </cell>
          <cell r="BH132">
            <v>28732.2310762599</v>
          </cell>
          <cell r="BI132">
            <v>29288.8704389833</v>
          </cell>
          <cell r="BJ132">
            <v>31616.8434004683</v>
          </cell>
          <cell r="BK132">
            <v>33436.9230646064</v>
          </cell>
          <cell r="BL132">
            <v>31902.4169048194</v>
          </cell>
          <cell r="BM132">
            <v>31597.5046490718</v>
          </cell>
          <cell r="BN132">
            <v>34757.7200705078</v>
          </cell>
        </row>
        <row r="133">
          <cell r="A133" t="str">
            <v>Kuwait</v>
          </cell>
          <cell r="B133" t="str">
            <v>KWT</v>
          </cell>
          <cell r="C133" t="str">
            <v>GDP per capita (current US$)</v>
          </cell>
          <cell r="D133" t="str">
            <v>NY.GDP.PCAP.CD</v>
          </cell>
        </row>
        <row r="133">
          <cell r="J133">
            <v>4443.45233840779</v>
          </cell>
          <cell r="K133">
            <v>4571.15574209751</v>
          </cell>
          <cell r="L133">
            <v>4230.84777838406</v>
          </cell>
          <cell r="M133">
            <v>4207.73153626485</v>
          </cell>
          <cell r="N133">
            <v>4019.80391638741</v>
          </cell>
          <cell r="O133">
            <v>3860.57900686335</v>
          </cell>
          <cell r="P133">
            <v>4858.72891453159</v>
          </cell>
          <cell r="Q133">
            <v>5224.9171551019</v>
          </cell>
          <cell r="R133">
            <v>5971.79891618115</v>
          </cell>
          <cell r="S133">
            <v>13521.6673337853</v>
          </cell>
          <cell r="T133">
            <v>11768.4683020011</v>
          </cell>
          <cell r="U133">
            <v>12093.268365202</v>
          </cell>
          <cell r="V133">
            <v>12253.8665418455</v>
          </cell>
          <cell r="W133">
            <v>12663.4893469133</v>
          </cell>
          <cell r="X133">
            <v>19093.0164927725</v>
          </cell>
          <cell r="Y133">
            <v>20924.2120140903</v>
          </cell>
          <cell r="Z133">
            <v>17408.518221919</v>
          </cell>
          <cell r="AA133">
            <v>14312.4585576751</v>
          </cell>
          <cell r="AB133">
            <v>13233.8396647489</v>
          </cell>
          <cell r="AC133">
            <v>13132.7651074905</v>
          </cell>
          <cell r="AD133">
            <v>12356.8786562447</v>
          </cell>
          <cell r="AE133">
            <v>9771.14127095253</v>
          </cell>
          <cell r="AF133">
            <v>11535.1745416105</v>
          </cell>
          <cell r="AG133">
            <v>10169.0408432349</v>
          </cell>
          <cell r="AH133">
            <v>11617.1064634361</v>
          </cell>
          <cell r="AI133">
            <v>8794.60604566196</v>
          </cell>
          <cell r="AJ133">
            <v>5419.58816274641</v>
          </cell>
        </row>
        <row r="133">
          <cell r="AN133">
            <v>16932.0850381744</v>
          </cell>
          <cell r="AO133">
            <v>19358.3705358918</v>
          </cell>
          <cell r="AP133">
            <v>17748.8494222622</v>
          </cell>
          <cell r="AQ133">
            <v>14166.1641311094</v>
          </cell>
          <cell r="AR133">
            <v>15435.1311342496</v>
          </cell>
          <cell r="AS133">
            <v>18440.3785212446</v>
          </cell>
          <cell r="AT133">
            <v>16587.2486486214</v>
          </cell>
          <cell r="AU133">
            <v>17846.3761640299</v>
          </cell>
          <cell r="AV133">
            <v>22148.378150112</v>
          </cell>
          <cell r="AW133">
            <v>27011.6539985998</v>
          </cell>
          <cell r="AX133">
            <v>35591.0371337921</v>
          </cell>
          <cell r="AY133">
            <v>42781.5647521665</v>
          </cell>
          <cell r="AZ133">
            <v>45782.1485715013</v>
          </cell>
          <cell r="BA133">
            <v>55494.9300965412</v>
          </cell>
          <cell r="BB133">
            <v>37561.7259257377</v>
          </cell>
          <cell r="BC133">
            <v>38577.4982788212</v>
          </cell>
          <cell r="BD133">
            <v>48631.7834045849</v>
          </cell>
          <cell r="BE133">
            <v>51979.1206895335</v>
          </cell>
          <cell r="BF133">
            <v>49388.0533799687</v>
          </cell>
          <cell r="BG133">
            <v>44062.3409134598</v>
          </cell>
          <cell r="BH133">
            <v>29869.552753237</v>
          </cell>
          <cell r="BI133">
            <v>27653.1576200281</v>
          </cell>
          <cell r="BJ133">
            <v>29759.4674745278</v>
          </cell>
          <cell r="BK133">
            <v>33399.060475851</v>
          </cell>
          <cell r="BL133">
            <v>32373.2511149607</v>
          </cell>
          <cell r="BM133">
            <v>24811.7697100231</v>
          </cell>
        </row>
        <row r="134">
          <cell r="A134" t="str">
            <v>Latin America &amp; Caribbean (excluding high income)</v>
          </cell>
          <cell r="B134" t="str">
            <v>LAC</v>
          </cell>
          <cell r="C134" t="str">
            <v>GDP per capita (current US$)</v>
          </cell>
          <cell r="D134" t="str">
            <v>NY.GDP.PCAP.CD</v>
          </cell>
          <cell r="E134">
            <v>348.669268639474</v>
          </cell>
          <cell r="F134">
            <v>355.117662083524</v>
          </cell>
          <cell r="G134">
            <v>375.557190276039</v>
          </cell>
          <cell r="H134">
            <v>368.038952503221</v>
          </cell>
          <cell r="I134">
            <v>410.662871697172</v>
          </cell>
          <cell r="J134">
            <v>433.433282792527</v>
          </cell>
          <cell r="K134">
            <v>466.569304984814</v>
          </cell>
          <cell r="L134">
            <v>462.437078541665</v>
          </cell>
          <cell r="M134">
            <v>484.782046607311</v>
          </cell>
          <cell r="N134">
            <v>529.432832028916</v>
          </cell>
          <cell r="O134">
            <v>561.472305556027</v>
          </cell>
          <cell r="P134">
            <v>606.309482450193</v>
          </cell>
          <cell r="Q134">
            <v>673.047044367474</v>
          </cell>
          <cell r="R134">
            <v>879.091894839338</v>
          </cell>
          <cell r="S134">
            <v>1127.85604435316</v>
          </cell>
          <cell r="T134">
            <v>1188.16783519216</v>
          </cell>
          <cell r="U134">
            <v>1263.84401306318</v>
          </cell>
          <cell r="V134">
            <v>1340.63968266566</v>
          </cell>
          <cell r="W134">
            <v>1489.93475158848</v>
          </cell>
          <cell r="X134">
            <v>1710.15275574596</v>
          </cell>
          <cell r="Y134">
            <v>2018.91136840142</v>
          </cell>
          <cell r="Z134">
            <v>2259.75181863099</v>
          </cell>
          <cell r="AA134">
            <v>2038.6166972756</v>
          </cell>
          <cell r="AB134">
            <v>1723.63658307856</v>
          </cell>
          <cell r="AC134">
            <v>1704.34572995974</v>
          </cell>
          <cell r="AD134">
            <v>1654.70792058188</v>
          </cell>
          <cell r="AE134">
            <v>1620.32652750434</v>
          </cell>
          <cell r="AF134">
            <v>1704.53082418004</v>
          </cell>
          <cell r="AG134">
            <v>1855.9385479094</v>
          </cell>
          <cell r="AH134">
            <v>2045.60234556006</v>
          </cell>
          <cell r="AI134">
            <v>2423.56744104619</v>
          </cell>
          <cell r="AJ134">
            <v>2545.6221807261</v>
          </cell>
          <cell r="AK134">
            <v>2715.71068728958</v>
          </cell>
          <cell r="AL134">
            <v>3145.36543053608</v>
          </cell>
          <cell r="AM134">
            <v>3674.63057646288</v>
          </cell>
          <cell r="AN134">
            <v>3869.22357356496</v>
          </cell>
          <cell r="AO134">
            <v>4156.26656212458</v>
          </cell>
          <cell r="AP134">
            <v>4463.134768282</v>
          </cell>
          <cell r="AQ134">
            <v>4413.66984465268</v>
          </cell>
          <cell r="AR134">
            <v>3852.36810114721</v>
          </cell>
          <cell r="AS134">
            <v>4199.34193537361</v>
          </cell>
          <cell r="AT134">
            <v>4025.35081246262</v>
          </cell>
          <cell r="AU134">
            <v>3569.39549403904</v>
          </cell>
          <cell r="AV134">
            <v>3602.71177421627</v>
          </cell>
          <cell r="AW134">
            <v>4059.98020883123</v>
          </cell>
          <cell r="AX134">
            <v>4856.04575075804</v>
          </cell>
          <cell r="AY134">
            <v>5599.17124735602</v>
          </cell>
          <cell r="AZ134">
            <v>6539.23454845269</v>
          </cell>
          <cell r="BA134">
            <v>7478.33205093682</v>
          </cell>
          <cell r="BB134">
            <v>6863.89042267568</v>
          </cell>
          <cell r="BC134">
            <v>8498.59785421372</v>
          </cell>
          <cell r="BD134">
            <v>9824.18636798395</v>
          </cell>
          <cell r="BE134">
            <v>9667.27149717744</v>
          </cell>
          <cell r="BF134">
            <v>9815.81625259387</v>
          </cell>
          <cell r="BG134">
            <v>9755.44855665977</v>
          </cell>
          <cell r="BH134">
            <v>8203.00386382518</v>
          </cell>
          <cell r="BI134">
            <v>7885.57462995346</v>
          </cell>
          <cell r="BJ134">
            <v>8699.47568592879</v>
          </cell>
          <cell r="BK134">
            <v>8357.12470404998</v>
          </cell>
          <cell r="BL134">
            <v>8165.36056490621</v>
          </cell>
          <cell r="BM134">
            <v>6765.53277629677</v>
          </cell>
          <cell r="BN134">
            <v>7727.16117181435</v>
          </cell>
        </row>
        <row r="135">
          <cell r="A135" t="str">
            <v>Lao PDR</v>
          </cell>
          <cell r="B135" t="str">
            <v>LAO</v>
          </cell>
          <cell r="C135" t="str">
            <v>GDP per capita (current US$)</v>
          </cell>
          <cell r="D135" t="str">
            <v>NY.GDP.PCAP.CD</v>
          </cell>
        </row>
        <row r="135">
          <cell r="AC135">
            <v>489.957743732574</v>
          </cell>
          <cell r="AD135">
            <v>641.74019759151</v>
          </cell>
          <cell r="AE135">
            <v>468.304298095894</v>
          </cell>
          <cell r="AF135">
            <v>278.393227986057</v>
          </cell>
          <cell r="AG135">
            <v>148.965065880362</v>
          </cell>
          <cell r="AH135">
            <v>172.523209033872</v>
          </cell>
          <cell r="AI135">
            <v>203.256017515183</v>
          </cell>
          <cell r="AJ135">
            <v>234.764338309131</v>
          </cell>
          <cell r="AK135">
            <v>250.604496768721</v>
          </cell>
          <cell r="AL135">
            <v>287.394842853074</v>
          </cell>
          <cell r="AM135">
            <v>325.941611824232</v>
          </cell>
          <cell r="AN135">
            <v>363.880052363735</v>
          </cell>
          <cell r="AO135">
            <v>378.428605804859</v>
          </cell>
          <cell r="AP135">
            <v>345.921844238226</v>
          </cell>
          <cell r="AQ135">
            <v>248.839091451223</v>
          </cell>
          <cell r="AR135">
            <v>277.810212956951</v>
          </cell>
          <cell r="AS135">
            <v>325.186937142965</v>
          </cell>
          <cell r="AT135">
            <v>326.941786715295</v>
          </cell>
          <cell r="AU135">
            <v>320.061459657186</v>
          </cell>
          <cell r="AV135">
            <v>362.821413486106</v>
          </cell>
          <cell r="AW135">
            <v>417.929168487738</v>
          </cell>
          <cell r="AX135">
            <v>475.610796203932</v>
          </cell>
          <cell r="AY135">
            <v>591.000192026606</v>
          </cell>
          <cell r="AZ135">
            <v>710.376406739149</v>
          </cell>
          <cell r="BA135">
            <v>900.738763855308</v>
          </cell>
          <cell r="BB135">
            <v>949.178381146866</v>
          </cell>
          <cell r="BC135">
            <v>1141.23570253091</v>
          </cell>
          <cell r="BD135">
            <v>1378.49849195356</v>
          </cell>
          <cell r="BE135">
            <v>1581.62871010675</v>
          </cell>
          <cell r="BF135">
            <v>1831.93691581168</v>
          </cell>
          <cell r="BG135">
            <v>1999.95820314913</v>
          </cell>
          <cell r="BH135">
            <v>2140.04432280044</v>
          </cell>
          <cell r="BI135">
            <v>2324.40091700425</v>
          </cell>
          <cell r="BJ135">
            <v>2455.21155944893</v>
          </cell>
          <cell r="BK135">
            <v>2569.09389217251</v>
          </cell>
          <cell r="BL135">
            <v>2613.94442676868</v>
          </cell>
          <cell r="BM135">
            <v>2608.98283307549</v>
          </cell>
          <cell r="BN135">
            <v>2551.32608148502</v>
          </cell>
        </row>
        <row r="136">
          <cell r="A136" t="str">
            <v>Lebanon</v>
          </cell>
          <cell r="B136" t="str">
            <v>LBN</v>
          </cell>
          <cell r="C136" t="str">
            <v>GDP per capita (current US$)</v>
          </cell>
          <cell r="D136" t="str">
            <v>NY.GDP.PCAP.CD</v>
          </cell>
        </row>
        <row r="136">
          <cell r="AG136">
            <v>1234.23931323429</v>
          </cell>
          <cell r="AH136">
            <v>996.904638106576</v>
          </cell>
          <cell r="AI136">
            <v>1012.64821591829</v>
          </cell>
          <cell r="AJ136">
            <v>1605.37190421215</v>
          </cell>
          <cell r="AK136">
            <v>1899.65101018104</v>
          </cell>
          <cell r="AL136">
            <v>2446.52769255969</v>
          </cell>
          <cell r="AM136">
            <v>2820.48618730422</v>
          </cell>
          <cell r="AN136">
            <v>3321.29726667512</v>
          </cell>
          <cell r="AO136">
            <v>3791.60761701374</v>
          </cell>
          <cell r="AP136">
            <v>4305.64176918882</v>
          </cell>
          <cell r="AQ136">
            <v>4669.58538820266</v>
          </cell>
          <cell r="AR136">
            <v>4640.38441321154</v>
          </cell>
          <cell r="AS136">
            <v>4491.64193430433</v>
          </cell>
          <cell r="AT136">
            <v>4422.38929245061</v>
          </cell>
          <cell r="AU136">
            <v>4579.45959271967</v>
          </cell>
          <cell r="AV136">
            <v>4576.38761739193</v>
          </cell>
          <cell r="AW136">
            <v>4630.79058524604</v>
          </cell>
          <cell r="AX136">
            <v>4575.10745896031</v>
          </cell>
          <cell r="AY136">
            <v>4626.85300341662</v>
          </cell>
          <cell r="AZ136">
            <v>5207.79272300926</v>
          </cell>
          <cell r="BA136">
            <v>6111.32728102035</v>
          </cell>
          <cell r="BB136">
            <v>7354.95360478492</v>
          </cell>
          <cell r="BC136">
            <v>7761.64148945415</v>
          </cell>
          <cell r="BD136">
            <v>7675.30893971499</v>
          </cell>
          <cell r="BE136">
            <v>7948.68544895115</v>
          </cell>
          <cell r="BF136">
            <v>7928.28957010489</v>
          </cell>
          <cell r="BG136">
            <v>7681.65794445012</v>
          </cell>
          <cell r="BH136">
            <v>7643.00871833192</v>
          </cell>
          <cell r="BI136">
            <v>7617.68963406958</v>
          </cell>
          <cell r="BJ136">
            <v>7776.03464216395</v>
          </cell>
          <cell r="BK136">
            <v>8003.82761247354</v>
          </cell>
          <cell r="BL136">
            <v>7527.44305969499</v>
          </cell>
          <cell r="BM136">
            <v>3801.79274268223</v>
          </cell>
          <cell r="BN136">
            <v>2670.44195648525</v>
          </cell>
        </row>
        <row r="137">
          <cell r="A137" t="str">
            <v>Liberia</v>
          </cell>
          <cell r="B137" t="str">
            <v>LBR</v>
          </cell>
          <cell r="C137" t="str">
            <v>GDP per capita (current US$)</v>
          </cell>
          <cell r="D137" t="str">
            <v>NY.GDP.PCAP.CD</v>
          </cell>
        </row>
        <row r="137">
          <cell r="AS137">
            <v>306.833864207408</v>
          </cell>
          <cell r="AT137">
            <v>306.710251570113</v>
          </cell>
          <cell r="AU137">
            <v>306.473939631577</v>
          </cell>
          <cell r="AV137">
            <v>243.089577534363</v>
          </cell>
          <cell r="AW137">
            <v>286.064725253488</v>
          </cell>
          <cell r="AX137">
            <v>294.893220066163</v>
          </cell>
          <cell r="AY137">
            <v>336.11567425435</v>
          </cell>
          <cell r="AZ137">
            <v>396.601761281558</v>
          </cell>
          <cell r="BA137">
            <v>478.399540115575</v>
          </cell>
          <cell r="BB137">
            <v>470.948121388477</v>
          </cell>
          <cell r="BC137">
            <v>513.44556667507</v>
          </cell>
          <cell r="BD137">
            <v>596.89663532503</v>
          </cell>
          <cell r="BE137">
            <v>675.010191838695</v>
          </cell>
          <cell r="BF137">
            <v>747.868660136896</v>
          </cell>
          <cell r="BG137">
            <v>739.91193501652</v>
          </cell>
          <cell r="BH137">
            <v>721.581050523128</v>
          </cell>
          <cell r="BI137">
            <v>740.914906030102</v>
          </cell>
          <cell r="BJ137">
            <v>721.085044013216</v>
          </cell>
          <cell r="BK137">
            <v>710.265998419581</v>
          </cell>
          <cell r="BL137">
            <v>672.340499220841</v>
          </cell>
          <cell r="BM137">
            <v>601.063005802862</v>
          </cell>
          <cell r="BN137">
            <v>673.089067079932</v>
          </cell>
        </row>
        <row r="138">
          <cell r="A138" t="str">
            <v>Libya</v>
          </cell>
          <cell r="B138" t="str">
            <v>LBY</v>
          </cell>
          <cell r="C138" t="str">
            <v>GDP per capita (current US$)</v>
          </cell>
          <cell r="D138" t="str">
            <v>NY.GDP.PCAP.CD</v>
          </cell>
        </row>
        <row r="138">
          <cell r="AI138">
            <v>6514.31856739899</v>
          </cell>
          <cell r="AJ138">
            <v>7040.7762937139</v>
          </cell>
          <cell r="AK138">
            <v>7284.9171526206</v>
          </cell>
          <cell r="AL138">
            <v>6447.14328205899</v>
          </cell>
          <cell r="AM138">
            <v>5892.62246696513</v>
          </cell>
          <cell r="AN138">
            <v>5161.68542792943</v>
          </cell>
          <cell r="AO138">
            <v>5536.86606568428</v>
          </cell>
          <cell r="AP138">
            <v>5998.16043842337</v>
          </cell>
          <cell r="AQ138">
            <v>5243.59653546637</v>
          </cell>
          <cell r="AR138">
            <v>6819.03957638971</v>
          </cell>
          <cell r="AS138">
            <v>7142.77178555264</v>
          </cell>
          <cell r="AT138">
            <v>6266.4898210897</v>
          </cell>
          <cell r="AU138">
            <v>3703.04295219909</v>
          </cell>
          <cell r="AV138">
            <v>4673.14557574043</v>
          </cell>
          <cell r="AW138">
            <v>5800.58882597707</v>
          </cell>
          <cell r="AX138">
            <v>8163.00937006792</v>
          </cell>
          <cell r="AY138">
            <v>10207.955983076</v>
          </cell>
          <cell r="AZ138">
            <v>11387.0861879212</v>
          </cell>
          <cell r="BA138">
            <v>14311.2387285412</v>
          </cell>
          <cell r="BB138">
            <v>9913.65182352969</v>
          </cell>
          <cell r="BC138">
            <v>12162.6687120117</v>
          </cell>
          <cell r="BD138">
            <v>7709.94039668605</v>
          </cell>
          <cell r="BE138">
            <v>14721.8692372542</v>
          </cell>
          <cell r="BF138">
            <v>11921.9082821252</v>
          </cell>
          <cell r="BG138">
            <v>9017.93368003086</v>
          </cell>
          <cell r="BH138">
            <v>7590.44298074577</v>
          </cell>
          <cell r="BI138">
            <v>7687.88213392283</v>
          </cell>
          <cell r="BJ138">
            <v>10205.3248315701</v>
          </cell>
          <cell r="BK138">
            <v>11482.1336356202</v>
          </cell>
          <cell r="BL138">
            <v>10218.0430276718</v>
          </cell>
          <cell r="BM138">
            <v>7614.32544908885</v>
          </cell>
          <cell r="BN138">
            <v>6018.44520748105</v>
          </cell>
        </row>
        <row r="139">
          <cell r="A139" t="str">
            <v>St. Lucia</v>
          </cell>
          <cell r="B139" t="str">
            <v>LCA</v>
          </cell>
          <cell r="C139" t="str">
            <v>GDP per capita (current US$)</v>
          </cell>
          <cell r="D139" t="str">
            <v>NY.GDP.PCAP.CD</v>
          </cell>
        </row>
        <row r="139">
          <cell r="Y139">
            <v>1445.9243165493</v>
          </cell>
          <cell r="Z139">
            <v>1628.03570514878</v>
          </cell>
          <cell r="AA139">
            <v>1515.31431751621</v>
          </cell>
          <cell r="AB139">
            <v>1607.53389494283</v>
          </cell>
          <cell r="AC139">
            <v>2023.24677770388</v>
          </cell>
          <cell r="AD139">
            <v>2253.09668777185</v>
          </cell>
          <cell r="AE139">
            <v>2646.98555057299</v>
          </cell>
          <cell r="AF139">
            <v>2869.72793620714</v>
          </cell>
          <cell r="AG139">
            <v>3221.48128152747</v>
          </cell>
          <cell r="AH139">
            <v>3584.04461890068</v>
          </cell>
          <cell r="AI139">
            <v>4199.63649663908</v>
          </cell>
          <cell r="AJ139">
            <v>4383.56657240808</v>
          </cell>
          <cell r="AK139">
            <v>4755.10429093296</v>
          </cell>
          <cell r="AL139">
            <v>4775.48998490129</v>
          </cell>
          <cell r="AM139">
            <v>4919.38036740904</v>
          </cell>
          <cell r="AN139">
            <v>5194.78292489983</v>
          </cell>
          <cell r="AO139">
            <v>5300.35467584599</v>
          </cell>
          <cell r="AP139">
            <v>5340.08697274003</v>
          </cell>
          <cell r="AQ139">
            <v>5733.82698945523</v>
          </cell>
          <cell r="AR139">
            <v>5947.8917842146</v>
          </cell>
          <cell r="AS139">
            <v>5950.04748459261</v>
          </cell>
          <cell r="AT139">
            <v>5642.7489037614</v>
          </cell>
          <cell r="AU139">
            <v>5646.45653483236</v>
          </cell>
          <cell r="AV139">
            <v>6150.92136926062</v>
          </cell>
          <cell r="AW139">
            <v>6591.64550130494</v>
          </cell>
          <cell r="AX139">
            <v>6949.20417333029</v>
          </cell>
          <cell r="AY139">
            <v>7669.21346965851</v>
          </cell>
          <cell r="AZ139">
            <v>7969.79799345527</v>
          </cell>
          <cell r="BA139">
            <v>8456.69463217739</v>
          </cell>
          <cell r="BB139">
            <v>8137.75099080198</v>
          </cell>
          <cell r="BC139">
            <v>8540.07097992462</v>
          </cell>
          <cell r="BD139">
            <v>8983.74373302309</v>
          </cell>
          <cell r="BE139">
            <v>9086.38795485966</v>
          </cell>
          <cell r="BF139">
            <v>9378.98504684792</v>
          </cell>
          <cell r="BG139">
            <v>9843.30853424047</v>
          </cell>
          <cell r="BH139">
            <v>10093.6180163617</v>
          </cell>
          <cell r="BI139">
            <v>10362.351576586</v>
          </cell>
          <cell r="BJ139">
            <v>11034.6298291881</v>
          </cell>
          <cell r="BK139">
            <v>11353.7152287809</v>
          </cell>
          <cell r="BL139">
            <v>11591.0804351768</v>
          </cell>
          <cell r="BM139">
            <v>8804.56108865238</v>
          </cell>
          <cell r="BN139">
            <v>9570.99545736375</v>
          </cell>
        </row>
        <row r="140">
          <cell r="A140" t="str">
            <v>Latin America &amp; Caribbean</v>
          </cell>
          <cell r="B140" t="str">
            <v>LCN</v>
          </cell>
          <cell r="C140" t="str">
            <v>GDP per capita (current US$)</v>
          </cell>
          <cell r="D140" t="str">
            <v>NY.GDP.PCAP.CD</v>
          </cell>
          <cell r="E140">
            <v>384.416611610686</v>
          </cell>
          <cell r="F140">
            <v>396.456377757309</v>
          </cell>
          <cell r="G140">
            <v>422.653939690034</v>
          </cell>
          <cell r="H140">
            <v>419.323543966732</v>
          </cell>
          <cell r="I140">
            <v>452.492302306008</v>
          </cell>
          <cell r="J140">
            <v>473.648156321421</v>
          </cell>
          <cell r="K140">
            <v>508.000196593498</v>
          </cell>
          <cell r="L140">
            <v>505.14485899755</v>
          </cell>
          <cell r="M140">
            <v>528.601010982916</v>
          </cell>
          <cell r="N140">
            <v>576.029859342433</v>
          </cell>
          <cell r="O140">
            <v>612.960306653545</v>
          </cell>
          <cell r="P140">
            <v>667.263935870991</v>
          </cell>
          <cell r="Q140">
            <v>732.692783609</v>
          </cell>
          <cell r="R140">
            <v>951.72901139495</v>
          </cell>
          <cell r="S140">
            <v>1205.2140923072</v>
          </cell>
          <cell r="T140">
            <v>1235.05338567753</v>
          </cell>
          <cell r="U140">
            <v>1323.846865222</v>
          </cell>
          <cell r="V140">
            <v>1421.31435924697</v>
          </cell>
          <cell r="W140">
            <v>1575.75674819021</v>
          </cell>
          <cell r="X140">
            <v>1828.45122067161</v>
          </cell>
          <cell r="Y140">
            <v>2173.2141004825</v>
          </cell>
          <cell r="Z140">
            <v>2429.00855029053</v>
          </cell>
          <cell r="AA140">
            <v>2203.19135118323</v>
          </cell>
          <cell r="AB140">
            <v>1888.90214322647</v>
          </cell>
          <cell r="AC140">
            <v>1849.77200075015</v>
          </cell>
          <cell r="AD140">
            <v>1802.42706914368</v>
          </cell>
          <cell r="AE140">
            <v>1766.69822218591</v>
          </cell>
          <cell r="AF140">
            <v>1825.1348989005</v>
          </cell>
          <cell r="AG140">
            <v>1999.86759703872</v>
          </cell>
          <cell r="AH140">
            <v>2141.07723280684</v>
          </cell>
          <cell r="AI140">
            <v>2506.88606654297</v>
          </cell>
          <cell r="AJ140">
            <v>2643.05592220867</v>
          </cell>
          <cell r="AK140">
            <v>2835.01873307568</v>
          </cell>
          <cell r="AL140">
            <v>3233.02031102345</v>
          </cell>
          <cell r="AM140">
            <v>3731.29764237991</v>
          </cell>
          <cell r="AN140">
            <v>3985.88403447921</v>
          </cell>
          <cell r="AO140">
            <v>4244.09847851347</v>
          </cell>
          <cell r="AP140">
            <v>4579.45290940858</v>
          </cell>
          <cell r="AQ140">
            <v>4548.96777127259</v>
          </cell>
          <cell r="AR140">
            <v>4043.52061428887</v>
          </cell>
          <cell r="AS140">
            <v>4400.69387272606</v>
          </cell>
          <cell r="AT140">
            <v>4246.13210140374</v>
          </cell>
          <cell r="AU140">
            <v>3761.01846119805</v>
          </cell>
          <cell r="AV140">
            <v>3787.75945285522</v>
          </cell>
          <cell r="AW140">
            <v>4308.29282222743</v>
          </cell>
          <cell r="AX140">
            <v>5144.01696160169</v>
          </cell>
          <cell r="AY140">
            <v>5948.48862191655</v>
          </cell>
          <cell r="AZ140">
            <v>6925.64620415483</v>
          </cell>
          <cell r="BA140">
            <v>7957.75674655502</v>
          </cell>
          <cell r="BB140">
            <v>7392.28783271814</v>
          </cell>
          <cell r="BC140">
            <v>9063.94338443542</v>
          </cell>
          <cell r="BD140">
            <v>10202.1857838851</v>
          </cell>
          <cell r="BE140">
            <v>10198.3620274421</v>
          </cell>
          <cell r="BF140">
            <v>10338.4246094191</v>
          </cell>
          <cell r="BG140">
            <v>10431.7126226062</v>
          </cell>
          <cell r="BH140">
            <v>8629.00960471388</v>
          </cell>
          <cell r="BI140">
            <v>8350.02062476509</v>
          </cell>
          <cell r="BJ140">
            <v>9188.57968317496</v>
          </cell>
          <cell r="BK140">
            <v>8902.39915241188</v>
          </cell>
          <cell r="BL140">
            <v>8699.46071747298</v>
          </cell>
          <cell r="BM140">
            <v>7270.70358438419</v>
          </cell>
          <cell r="BN140">
            <v>8340.3896002879</v>
          </cell>
        </row>
        <row r="141">
          <cell r="A141" t="str">
            <v>Least developed countries: UN classification</v>
          </cell>
          <cell r="B141" t="str">
            <v>LDC</v>
          </cell>
          <cell r="C141" t="str">
            <v>GDP per capita (current US$)</v>
          </cell>
          <cell r="D141" t="str">
            <v>NY.GDP.PCAP.CD</v>
          </cell>
        </row>
        <row r="141">
          <cell r="Y141">
            <v>290.891801709295</v>
          </cell>
          <cell r="Z141">
            <v>282.656894767159</v>
          </cell>
          <cell r="AA141">
            <v>272.488706699418</v>
          </cell>
          <cell r="AB141">
            <v>253.176162783367</v>
          </cell>
          <cell r="AC141">
            <v>246.527972039284</v>
          </cell>
          <cell r="AD141">
            <v>251.729853630234</v>
          </cell>
          <cell r="AE141">
            <v>263.824704720044</v>
          </cell>
          <cell r="AF141">
            <v>282.629216193052</v>
          </cell>
          <cell r="AG141">
            <v>303.067266093587</v>
          </cell>
          <cell r="AH141">
            <v>318.767528837567</v>
          </cell>
          <cell r="AI141">
            <v>360.064200079587</v>
          </cell>
          <cell r="AJ141">
            <v>375.779769735691</v>
          </cell>
          <cell r="AK141">
            <v>275.711849393822</v>
          </cell>
          <cell r="AL141">
            <v>268.771850927461</v>
          </cell>
          <cell r="AM141">
            <v>242.048534229452</v>
          </cell>
          <cell r="AN141">
            <v>269.996272181208</v>
          </cell>
          <cell r="AO141">
            <v>290.124198800486</v>
          </cell>
          <cell r="AP141">
            <v>297.570168732893</v>
          </cell>
          <cell r="AQ141">
            <v>295.277363328892</v>
          </cell>
          <cell r="AR141">
            <v>295.704953403341</v>
          </cell>
          <cell r="AS141">
            <v>330.929093386822</v>
          </cell>
          <cell r="AT141">
            <v>315.35468540707</v>
          </cell>
          <cell r="AU141">
            <v>333.604187944508</v>
          </cell>
          <cell r="AV141">
            <v>364.645989702008</v>
          </cell>
          <cell r="AW141">
            <v>411.371103195653</v>
          </cell>
          <cell r="AX141">
            <v>474.6680632226</v>
          </cell>
          <cell r="AY141">
            <v>537.512922018524</v>
          </cell>
          <cell r="AZ141">
            <v>630.295391241041</v>
          </cell>
          <cell r="BA141">
            <v>751.266942388591</v>
          </cell>
          <cell r="BB141">
            <v>739.252312807223</v>
          </cell>
          <cell r="BC141">
            <v>820.369058300694</v>
          </cell>
          <cell r="BD141">
            <v>930.230952050487</v>
          </cell>
          <cell r="BE141">
            <v>955.345031911494</v>
          </cell>
          <cell r="BF141">
            <v>1017.03363742845</v>
          </cell>
          <cell r="BG141">
            <v>1067.95198501245</v>
          </cell>
          <cell r="BH141">
            <v>1009.42456360179</v>
          </cell>
          <cell r="BI141">
            <v>1025.99897943404</v>
          </cell>
          <cell r="BJ141">
            <v>1119.43381110978</v>
          </cell>
          <cell r="BK141">
            <v>1077.49334233358</v>
          </cell>
          <cell r="BL141">
            <v>1105.71706494846</v>
          </cell>
          <cell r="BM141">
            <v>1099.20156053236</v>
          </cell>
          <cell r="BN141">
            <v>1176.97761667496</v>
          </cell>
        </row>
        <row r="142">
          <cell r="A142" t="str">
            <v>Low income</v>
          </cell>
          <cell r="B142" t="str">
            <v>LIC</v>
          </cell>
          <cell r="C142" t="str">
            <v>GDP per capita (current US$)</v>
          </cell>
          <cell r="D142" t="str">
            <v>NY.GDP.PCAP.CD</v>
          </cell>
        </row>
        <row r="142">
          <cell r="L142">
            <v>118.948982747155</v>
          </cell>
          <cell r="M142">
            <v>122.714349981361</v>
          </cell>
          <cell r="N142">
            <v>136.63240360046</v>
          </cell>
          <cell r="O142">
            <v>137.75493466038</v>
          </cell>
          <cell r="P142">
            <v>146.28788787765</v>
          </cell>
          <cell r="Q142">
            <v>155.824259772344</v>
          </cell>
          <cell r="R142">
            <v>181.847484585267</v>
          </cell>
          <cell r="S142">
            <v>222.150343451769</v>
          </cell>
          <cell r="T142">
            <v>247.555637977594</v>
          </cell>
          <cell r="U142">
            <v>255.8541565619</v>
          </cell>
          <cell r="V142">
            <v>289.404138255441</v>
          </cell>
          <cell r="W142">
            <v>316.918548556332</v>
          </cell>
          <cell r="X142">
            <v>342.793049936166</v>
          </cell>
          <cell r="Y142">
            <v>363.94612641498</v>
          </cell>
          <cell r="Z142">
            <v>364.016517689938</v>
          </cell>
          <cell r="AA142">
            <v>361.801527571857</v>
          </cell>
          <cell r="AB142">
            <v>342.033274673588</v>
          </cell>
          <cell r="AC142">
            <v>327.900068613887</v>
          </cell>
          <cell r="AD142">
            <v>321.888611011011</v>
          </cell>
          <cell r="AE142">
            <v>358.570153004801</v>
          </cell>
          <cell r="AF142">
            <v>405.545284778565</v>
          </cell>
          <cell r="AG142">
            <v>359.326912919695</v>
          </cell>
          <cell r="AH142">
            <v>386.334125080606</v>
          </cell>
          <cell r="AI142">
            <v>459.578170316123</v>
          </cell>
          <cell r="AJ142">
            <v>501.889463430142</v>
          </cell>
          <cell r="AK142">
            <v>359.716648919327</v>
          </cell>
          <cell r="AL142">
            <v>365.810340923445</v>
          </cell>
          <cell r="AM142">
            <v>351.528488137467</v>
          </cell>
          <cell r="AN142">
            <v>384.373521061199</v>
          </cell>
          <cell r="AO142">
            <v>412.511588749712</v>
          </cell>
          <cell r="AP142">
            <v>432.623678553053</v>
          </cell>
          <cell r="AQ142">
            <v>429.224167366574</v>
          </cell>
          <cell r="AR142">
            <v>424.172384481349</v>
          </cell>
          <cell r="AS142">
            <v>481.416101918661</v>
          </cell>
          <cell r="AT142">
            <v>468.86579269388</v>
          </cell>
          <cell r="AU142">
            <v>487.983221403507</v>
          </cell>
          <cell r="AV142">
            <v>518.951958982293</v>
          </cell>
          <cell r="AW142">
            <v>592.66755024631</v>
          </cell>
          <cell r="AX142">
            <v>688.859812508195</v>
          </cell>
          <cell r="AY142">
            <v>783.266005610004</v>
          </cell>
          <cell r="AZ142">
            <v>914.060406887269</v>
          </cell>
          <cell r="BA142">
            <v>1066.75078313999</v>
          </cell>
          <cell r="BB142">
            <v>1057.70992162035</v>
          </cell>
          <cell r="BC142">
            <v>1162.62290367879</v>
          </cell>
          <cell r="BD142">
            <v>852.049894522853</v>
          </cell>
          <cell r="BE142">
            <v>788.195782278989</v>
          </cell>
          <cell r="BF142">
            <v>789.200761994007</v>
          </cell>
          <cell r="BG142">
            <v>821.336181323024</v>
          </cell>
          <cell r="BH142">
            <v>791.710026392794</v>
          </cell>
          <cell r="BI142">
            <v>764.704885382735</v>
          </cell>
          <cell r="BJ142">
            <v>834.490881739881</v>
          </cell>
          <cell r="BK142">
            <v>699.411435185585</v>
          </cell>
          <cell r="BL142">
            <v>720.474279044071</v>
          </cell>
          <cell r="BM142">
            <v>703.733845480583</v>
          </cell>
          <cell r="BN142">
            <v>749.761380371283</v>
          </cell>
        </row>
        <row r="143">
          <cell r="A143" t="str">
            <v>Liechtenstein</v>
          </cell>
          <cell r="B143" t="str">
            <v>LIE</v>
          </cell>
          <cell r="C143" t="str">
            <v>GDP per capita (current US$)</v>
          </cell>
          <cell r="D143" t="str">
            <v>NY.GDP.PCAP.CD</v>
          </cell>
        </row>
        <row r="143">
          <cell r="O143">
            <v>4236.33301981602</v>
          </cell>
          <cell r="P143">
            <v>4827.12633678237</v>
          </cell>
          <cell r="Q143">
            <v>5637.91909257134</v>
          </cell>
          <cell r="R143">
            <v>7355.08030713738</v>
          </cell>
          <cell r="S143">
            <v>8439.57887586987</v>
          </cell>
          <cell r="T143">
            <v>10513.2052900307</v>
          </cell>
          <cell r="U143">
            <v>11385.6966958026</v>
          </cell>
          <cell r="V143">
            <v>12412.4279687449</v>
          </cell>
          <cell r="W143">
            <v>17499.125950568</v>
          </cell>
          <cell r="X143">
            <v>19761.2484779715</v>
          </cell>
          <cell r="Y143">
            <v>20660.017604318</v>
          </cell>
          <cell r="Z143">
            <v>19507.365532847</v>
          </cell>
          <cell r="AA143">
            <v>19677.018485588</v>
          </cell>
          <cell r="AB143">
            <v>19560.8103716538</v>
          </cell>
          <cell r="AC143">
            <v>18596.1726878449</v>
          </cell>
          <cell r="AD143">
            <v>19390.1266423762</v>
          </cell>
          <cell r="AE143">
            <v>28287.0632840601</v>
          </cell>
          <cell r="AF143">
            <v>37824.4421641633</v>
          </cell>
          <cell r="AG143">
            <v>41292.2577223232</v>
          </cell>
          <cell r="AH143">
            <v>39368.7270879983</v>
          </cell>
          <cell r="AI143">
            <v>49373.6102661458</v>
          </cell>
          <cell r="AJ143">
            <v>50886.375310814</v>
          </cell>
          <cell r="AK143">
            <v>55197.547010659</v>
          </cell>
          <cell r="AL143">
            <v>55794.3273343011</v>
          </cell>
          <cell r="AM143">
            <v>64051.2322104721</v>
          </cell>
          <cell r="AN143">
            <v>78631.6991111526</v>
          </cell>
          <cell r="AO143">
            <v>79863.2790848754</v>
          </cell>
          <cell r="AP143">
            <v>72208.9346743391</v>
          </cell>
          <cell r="AQ143">
            <v>76757.3002189873</v>
          </cell>
          <cell r="AR143">
            <v>81307.0683674829</v>
          </cell>
          <cell r="AS143">
            <v>74853.938729354</v>
          </cell>
          <cell r="AT143">
            <v>74287.4133739546</v>
          </cell>
          <cell r="AU143">
            <v>79345.7524725702</v>
          </cell>
          <cell r="AV143">
            <v>89859.8653728723</v>
          </cell>
          <cell r="AW143">
            <v>100289.243002178</v>
          </cell>
          <cell r="AX143">
            <v>105399.260494824</v>
          </cell>
          <cell r="AY143">
            <v>114374.246536419</v>
          </cell>
          <cell r="AZ143">
            <v>130655.636959737</v>
          </cell>
          <cell r="BA143">
            <v>143264.059432586</v>
          </cell>
          <cell r="BB143">
            <v>126096.610425402</v>
          </cell>
          <cell r="BC143">
            <v>141192.534673018</v>
          </cell>
          <cell r="BD143">
            <v>158130.45751887</v>
          </cell>
          <cell r="BE143">
            <v>149010.224898665</v>
          </cell>
          <cell r="BF143">
            <v>173030.208279363</v>
          </cell>
          <cell r="BG143">
            <v>178864.851913785</v>
          </cell>
          <cell r="BH143">
            <v>167313.266280449</v>
          </cell>
          <cell r="BI143">
            <v>165642.386275555</v>
          </cell>
          <cell r="BJ143">
            <v>171253.964253797</v>
          </cell>
          <cell r="BK143">
            <v>176499.402554134</v>
          </cell>
          <cell r="BL143">
            <v>169049.156850326</v>
          </cell>
        </row>
        <row r="144">
          <cell r="A144" t="str">
            <v>Sri Lanka</v>
          </cell>
          <cell r="B144" t="str">
            <v>LKA</v>
          </cell>
          <cell r="C144" t="str">
            <v>GDP per capita (current US$)</v>
          </cell>
          <cell r="D144" t="str">
            <v>NY.GDP.PCAP.CD</v>
          </cell>
          <cell r="E144">
            <v>142.779621883716</v>
          </cell>
          <cell r="F144">
            <v>142.838142371621</v>
          </cell>
          <cell r="G144">
            <v>138.536653980207</v>
          </cell>
          <cell r="H144">
            <v>117.071988276079</v>
          </cell>
          <cell r="I144">
            <v>120.714347980615</v>
          </cell>
          <cell r="J144">
            <v>152.852675452191</v>
          </cell>
          <cell r="K144">
            <v>153.898791347895</v>
          </cell>
          <cell r="L144">
            <v>159.50599139416</v>
          </cell>
          <cell r="M144">
            <v>150.896619214816</v>
          </cell>
          <cell r="N144">
            <v>160.913187554085</v>
          </cell>
          <cell r="O144">
            <v>183.927530442362</v>
          </cell>
          <cell r="P144">
            <v>185.859743538902</v>
          </cell>
          <cell r="Q144">
            <v>196.422887667512</v>
          </cell>
          <cell r="R144">
            <v>216.995007483003</v>
          </cell>
          <cell r="S144">
            <v>264.746314150577</v>
          </cell>
          <cell r="T144">
            <v>275.627719520027</v>
          </cell>
          <cell r="U144">
            <v>256.286806801844</v>
          </cell>
          <cell r="V144">
            <v>287.561636646356</v>
          </cell>
          <cell r="W144">
            <v>188.058481255879</v>
          </cell>
          <cell r="X144">
            <v>227.509765268107</v>
          </cell>
          <cell r="Y144">
            <v>267.668577184682</v>
          </cell>
          <cell r="Z144">
            <v>289.130859761487</v>
          </cell>
          <cell r="AA144">
            <v>307.638243518979</v>
          </cell>
          <cell r="AB144">
            <v>328.650638330468</v>
          </cell>
          <cell r="AC144">
            <v>378.936856997864</v>
          </cell>
          <cell r="AD144">
            <v>369.581896014033</v>
          </cell>
          <cell r="AE144">
            <v>390.350711355465</v>
          </cell>
          <cell r="AF144">
            <v>401.477095923903</v>
          </cell>
          <cell r="AG144">
            <v>413.45507042426</v>
          </cell>
          <cell r="AH144">
            <v>408.450866872481</v>
          </cell>
          <cell r="AI144">
            <v>463.618738841557</v>
          </cell>
          <cell r="AJ144">
            <v>513.258447470619</v>
          </cell>
          <cell r="AK144">
            <v>547.054534380126</v>
          </cell>
          <cell r="AL144">
            <v>576.779883887392</v>
          </cell>
          <cell r="AM144">
            <v>647.57915642214</v>
          </cell>
          <cell r="AN144">
            <v>714.233231504348</v>
          </cell>
          <cell r="AO144">
            <v>756.656990511326</v>
          </cell>
          <cell r="AP144">
            <v>817.064481692963</v>
          </cell>
          <cell r="AQ144">
            <v>850.811603871151</v>
          </cell>
          <cell r="AR144">
            <v>838.883462825646</v>
          </cell>
          <cell r="AS144">
            <v>869.696285031043</v>
          </cell>
          <cell r="AT144">
            <v>832.80357234611</v>
          </cell>
          <cell r="AU144">
            <v>867.491486787101</v>
          </cell>
          <cell r="AV144">
            <v>982.195696950166</v>
          </cell>
          <cell r="AW144">
            <v>1065.78443680197</v>
          </cell>
          <cell r="AX144">
            <v>1248.69818517034</v>
          </cell>
          <cell r="AY144">
            <v>1435.81681297616</v>
          </cell>
          <cell r="AZ144">
            <v>1630.38890604323</v>
          </cell>
          <cell r="BA144">
            <v>2037.32210302668</v>
          </cell>
          <cell r="BB144">
            <v>2090.4018261396</v>
          </cell>
          <cell r="BC144">
            <v>2799.64873802555</v>
          </cell>
          <cell r="BD144">
            <v>3200.86113238282</v>
          </cell>
          <cell r="BE144">
            <v>3350.52187589289</v>
          </cell>
          <cell r="BF144">
            <v>3610.28936304898</v>
          </cell>
          <cell r="BG144">
            <v>3819.25352972265</v>
          </cell>
          <cell r="BH144">
            <v>3843.78067184442</v>
          </cell>
          <cell r="BI144">
            <v>3886.29150165239</v>
          </cell>
          <cell r="BJ144">
            <v>4077.04384087488</v>
          </cell>
          <cell r="BK144">
            <v>4059.20822984654</v>
          </cell>
          <cell r="BL144">
            <v>3848.21237640698</v>
          </cell>
          <cell r="BM144">
            <v>3694.0409479198</v>
          </cell>
          <cell r="BN144">
            <v>3814.71521902039</v>
          </cell>
        </row>
        <row r="145">
          <cell r="A145" t="str">
            <v>Lower middle income</v>
          </cell>
          <cell r="B145" t="str">
            <v>LMC</v>
          </cell>
          <cell r="C145" t="str">
            <v>GDP per capita (current US$)</v>
          </cell>
          <cell r="D145" t="str">
            <v>NY.GDP.PCAP.CD</v>
          </cell>
          <cell r="E145">
            <v>92.0992194895624</v>
          </cell>
          <cell r="F145">
            <v>95.3495982376408</v>
          </cell>
          <cell r="G145">
            <v>94.6892029402463</v>
          </cell>
          <cell r="H145">
            <v>103.008770254554</v>
          </cell>
          <cell r="I145">
            <v>113.009332814409</v>
          </cell>
          <cell r="J145">
            <v>119.035808565605</v>
          </cell>
          <cell r="K145">
            <v>106.697603739706</v>
          </cell>
          <cell r="L145">
            <v>111.383757425383</v>
          </cell>
          <cell r="M145">
            <v>117.221829590711</v>
          </cell>
          <cell r="N145">
            <v>127.176445921233</v>
          </cell>
          <cell r="O145">
            <v>137.675205665736</v>
          </cell>
          <cell r="P145">
            <v>141.890488529477</v>
          </cell>
          <cell r="Q145">
            <v>150.873540795585</v>
          </cell>
          <cell r="R145">
            <v>181.376340210269</v>
          </cell>
          <cell r="S145">
            <v>236.26975381682</v>
          </cell>
          <cell r="T145">
            <v>256.909966663876</v>
          </cell>
          <cell r="U145">
            <v>279.317265472713</v>
          </cell>
          <cell r="V145">
            <v>314.107391740232</v>
          </cell>
          <cell r="W145">
            <v>338.195194447381</v>
          </cell>
          <cell r="X145">
            <v>379.530165689177</v>
          </cell>
          <cell r="Y145">
            <v>449.77689911631</v>
          </cell>
          <cell r="Z145">
            <v>528.134004857036</v>
          </cell>
          <cell r="AA145">
            <v>530.558027441288</v>
          </cell>
          <cell r="AB145">
            <v>511.982638499131</v>
          </cell>
          <cell r="AC145">
            <v>493.517600276337</v>
          </cell>
          <cell r="AD145">
            <v>513.314726141268</v>
          </cell>
          <cell r="AE145">
            <v>533.308633234614</v>
          </cell>
          <cell r="AF145">
            <v>509.874833638901</v>
          </cell>
          <cell r="AG145">
            <v>507.243305765323</v>
          </cell>
          <cell r="AH145">
            <v>495.609818590968</v>
          </cell>
          <cell r="AI145">
            <v>522.028316704539</v>
          </cell>
          <cell r="AJ145">
            <v>482.339204742397</v>
          </cell>
          <cell r="AK145">
            <v>496.069527828293</v>
          </cell>
          <cell r="AL145">
            <v>489.676492816212</v>
          </cell>
          <cell r="AM145">
            <v>517.253622680708</v>
          </cell>
          <cell r="AN145">
            <v>575.970908128743</v>
          </cell>
          <cell r="AO145">
            <v>631.914990740924</v>
          </cell>
          <cell r="AP145">
            <v>634.446728313557</v>
          </cell>
          <cell r="AQ145">
            <v>568.972129631853</v>
          </cell>
          <cell r="AR145">
            <v>603.425125530123</v>
          </cell>
          <cell r="AS145">
            <v>623.533387899006</v>
          </cell>
          <cell r="AT145">
            <v>626.303880198563</v>
          </cell>
          <cell r="AU145">
            <v>658.424131339019</v>
          </cell>
          <cell r="AV145">
            <v>743.200999884498</v>
          </cell>
          <cell r="AW145">
            <v>846.994794198555</v>
          </cell>
          <cell r="AX145">
            <v>966.93139656353</v>
          </cell>
          <cell r="AY145">
            <v>1126.10736819189</v>
          </cell>
          <cell r="AZ145">
            <v>1360.7425786098</v>
          </cell>
          <cell r="BA145">
            <v>1516.92104177606</v>
          </cell>
          <cell r="BB145">
            <v>1520.38739661463</v>
          </cell>
          <cell r="BC145">
            <v>1828.25209206876</v>
          </cell>
          <cell r="BD145">
            <v>2069.30548053248</v>
          </cell>
          <cell r="BE145">
            <v>2138.96515283971</v>
          </cell>
          <cell r="BF145">
            <v>2141.51831890159</v>
          </cell>
          <cell r="BG145">
            <v>2191.98587225912</v>
          </cell>
          <cell r="BH145">
            <v>2109.33450010224</v>
          </cell>
          <cell r="BI145">
            <v>2193.47120765322</v>
          </cell>
          <cell r="BJ145">
            <v>2322.90688323402</v>
          </cell>
          <cell r="BK145">
            <v>2335.30312516721</v>
          </cell>
          <cell r="BL145">
            <v>2411.33492174599</v>
          </cell>
          <cell r="BM145">
            <v>2285.71110749434</v>
          </cell>
          <cell r="BN145">
            <v>2581.85719450806</v>
          </cell>
        </row>
        <row r="146">
          <cell r="A146" t="str">
            <v>Low &amp; middle income</v>
          </cell>
          <cell r="B146" t="str">
            <v>LMY</v>
          </cell>
          <cell r="C146" t="str">
            <v>GDP per capita (current US$)</v>
          </cell>
          <cell r="D146" t="str">
            <v>NY.GDP.PCAP.CD</v>
          </cell>
          <cell r="E146">
            <v>151.695441828928</v>
          </cell>
          <cell r="F146">
            <v>144.055238116385</v>
          </cell>
          <cell r="G146">
            <v>145.133716172363</v>
          </cell>
          <cell r="H146">
            <v>153.318853873101</v>
          </cell>
          <cell r="I146">
            <v>167.819828709565</v>
          </cell>
          <cell r="J146">
            <v>181.315574251899</v>
          </cell>
          <cell r="K146">
            <v>183.546715387134</v>
          </cell>
          <cell r="L146">
            <v>183.711519273468</v>
          </cell>
          <cell r="M146">
            <v>189.422915785615</v>
          </cell>
          <cell r="N146">
            <v>206.789003778692</v>
          </cell>
          <cell r="O146">
            <v>221.392849098127</v>
          </cell>
          <cell r="P146">
            <v>232.70365470416</v>
          </cell>
          <cell r="Q146">
            <v>254.422776129741</v>
          </cell>
          <cell r="R146">
            <v>316.754305850284</v>
          </cell>
          <cell r="S146">
            <v>393.568673748218</v>
          </cell>
          <cell r="T146">
            <v>426.609656381544</v>
          </cell>
          <cell r="U146">
            <v>448.717227153488</v>
          </cell>
          <cell r="V146">
            <v>494.296615181468</v>
          </cell>
          <cell r="W146">
            <v>525.66533230009</v>
          </cell>
          <cell r="X146">
            <v>611.279131273893</v>
          </cell>
          <cell r="Y146">
            <v>705.650668573786</v>
          </cell>
          <cell r="Z146">
            <v>776.726107137842</v>
          </cell>
          <cell r="AA146">
            <v>750.060695607067</v>
          </cell>
          <cell r="AB146">
            <v>710.115098545166</v>
          </cell>
          <cell r="AC146">
            <v>703.614088245523</v>
          </cell>
          <cell r="AD146">
            <v>716.979014001047</v>
          </cell>
          <cell r="AE146">
            <v>729.281558540654</v>
          </cell>
          <cell r="AF146">
            <v>738.168429906478</v>
          </cell>
          <cell r="AG146">
            <v>768.962104007487</v>
          </cell>
          <cell r="AH146">
            <v>783.936790840429</v>
          </cell>
          <cell r="AI146">
            <v>886.099099594459</v>
          </cell>
          <cell r="AJ146">
            <v>841.656087136782</v>
          </cell>
          <cell r="AK146">
            <v>853.836788098963</v>
          </cell>
          <cell r="AL146">
            <v>895.740098401892</v>
          </cell>
          <cell r="AM146">
            <v>966.107576776981</v>
          </cell>
          <cell r="AN146">
            <v>1071.8525835466</v>
          </cell>
          <cell r="AO146">
            <v>1156.27776936096</v>
          </cell>
          <cell r="AP146">
            <v>1204.73814167395</v>
          </cell>
          <cell r="AQ146">
            <v>1148.26433779153</v>
          </cell>
          <cell r="AR146">
            <v>1107.76840193503</v>
          </cell>
          <cell r="AS146">
            <v>1193.11207823719</v>
          </cell>
          <cell r="AT146">
            <v>1186.90694601289</v>
          </cell>
          <cell r="AU146">
            <v>1199.69554248195</v>
          </cell>
          <cell r="AV146">
            <v>1332.78936552487</v>
          </cell>
          <cell r="AW146">
            <v>1560.39578017615</v>
          </cell>
          <cell r="AX146">
            <v>1832.5293478577</v>
          </cell>
          <cell r="AY146">
            <v>2145.01566518132</v>
          </cell>
          <cell r="AZ146">
            <v>2613.85831416227</v>
          </cell>
          <cell r="BA146">
            <v>3086.45535576938</v>
          </cell>
          <cell r="BB146">
            <v>2979.63774963515</v>
          </cell>
          <cell r="BC146">
            <v>3578.02212679251</v>
          </cell>
          <cell r="BD146">
            <v>4167.51027632496</v>
          </cell>
          <cell r="BE146">
            <v>4375.13354981074</v>
          </cell>
          <cell r="BF146">
            <v>4570.56379076939</v>
          </cell>
          <cell r="BG146">
            <v>4661.97420402699</v>
          </cell>
          <cell r="BH146">
            <v>4366.05109904441</v>
          </cell>
          <cell r="BI146">
            <v>4349.1472757469</v>
          </cell>
          <cell r="BJ146">
            <v>4718.39202030595</v>
          </cell>
          <cell r="BK146">
            <v>4933.69796934306</v>
          </cell>
          <cell r="BL146">
            <v>4993.61938118882</v>
          </cell>
          <cell r="BM146">
            <v>4759.77608177317</v>
          </cell>
          <cell r="BN146">
            <v>5530.43855319337</v>
          </cell>
        </row>
        <row r="147">
          <cell r="A147" t="str">
            <v>Lesotho</v>
          </cell>
          <cell r="B147" t="str">
            <v>LSO</v>
          </cell>
          <cell r="C147" t="str">
            <v>GDP per capita (current US$)</v>
          </cell>
          <cell r="D147" t="str">
            <v>NY.GDP.PCAP.CD</v>
          </cell>
          <cell r="E147">
            <v>41.3003645371492</v>
          </cell>
          <cell r="F147">
            <v>41.8567485851429</v>
          </cell>
          <cell r="G147">
            <v>48.1620315633801</v>
          </cell>
          <cell r="H147">
            <v>53.0878339288329</v>
          </cell>
          <cell r="I147">
            <v>57.4700513752874</v>
          </cell>
          <cell r="J147">
            <v>59.501773728218</v>
          </cell>
          <cell r="K147">
            <v>60.2027887324878</v>
          </cell>
          <cell r="L147">
            <v>61.5838179817956</v>
          </cell>
          <cell r="M147">
            <v>62.4639961294217</v>
          </cell>
          <cell r="N147">
            <v>65.5790429435474</v>
          </cell>
          <cell r="O147">
            <v>66.8059296818009</v>
          </cell>
          <cell r="P147">
            <v>72.6588660363127</v>
          </cell>
          <cell r="Q147">
            <v>75.123648386158</v>
          </cell>
          <cell r="R147">
            <v>109.876874013125</v>
          </cell>
          <cell r="S147">
            <v>133.417366228912</v>
          </cell>
          <cell r="T147">
            <v>128.843175462262</v>
          </cell>
          <cell r="U147">
            <v>123.713440056779</v>
          </cell>
          <cell r="V147">
            <v>157.348815051921</v>
          </cell>
          <cell r="W147">
            <v>210.683702265073</v>
          </cell>
          <cell r="X147">
            <v>222.729100858028</v>
          </cell>
          <cell r="Y147">
            <v>321.998731943126</v>
          </cell>
          <cell r="Z147">
            <v>315.129563907333</v>
          </cell>
          <cell r="AA147">
            <v>246.40114869501</v>
          </cell>
          <cell r="AB147">
            <v>266.188560451598</v>
          </cell>
          <cell r="AC147">
            <v>223.643573132656</v>
          </cell>
          <cell r="AD147">
            <v>176.018137716736</v>
          </cell>
          <cell r="AE147">
            <v>204.178486727895</v>
          </cell>
          <cell r="AF147">
            <v>252.302752546995</v>
          </cell>
          <cell r="AG147">
            <v>288.406620800279</v>
          </cell>
          <cell r="AH147">
            <v>297.261244148094</v>
          </cell>
          <cell r="AI147">
            <v>350.058784526869</v>
          </cell>
          <cell r="AJ147">
            <v>404.198249659129</v>
          </cell>
          <cell r="AK147">
            <v>466.2747020643</v>
          </cell>
          <cell r="AL147">
            <v>458.553306884248</v>
          </cell>
          <cell r="AM147">
            <v>471.842044933996</v>
          </cell>
          <cell r="AN147">
            <v>527.699837938563</v>
          </cell>
          <cell r="AO147">
            <v>489.131060677498</v>
          </cell>
          <cell r="AP147">
            <v>507.097888902354</v>
          </cell>
          <cell r="AQ147">
            <v>464.80453098858</v>
          </cell>
          <cell r="AR147">
            <v>451.92693417393</v>
          </cell>
          <cell r="AS147">
            <v>436.488137266071</v>
          </cell>
          <cell r="AT147">
            <v>405.605712148955</v>
          </cell>
          <cell r="AU147">
            <v>382.189608635899</v>
          </cell>
          <cell r="AV147">
            <v>573.651778082285</v>
          </cell>
          <cell r="AW147">
            <v>753.375904380843</v>
          </cell>
          <cell r="AX147">
            <v>842.812630961302</v>
          </cell>
          <cell r="AY147">
            <v>904.606129755869</v>
          </cell>
          <cell r="AZ147">
            <v>846.542320764829</v>
          </cell>
          <cell r="BA147">
            <v>889.134285513762</v>
          </cell>
          <cell r="BB147">
            <v>874.729860474201</v>
          </cell>
          <cell r="BC147">
            <v>1119.84364083093</v>
          </cell>
          <cell r="BD147">
            <v>1287.26953644869</v>
          </cell>
          <cell r="BE147">
            <v>1229.63623247423</v>
          </cell>
          <cell r="BF147">
            <v>1166.9117557183</v>
          </cell>
          <cell r="BG147">
            <v>1194.5756269342</v>
          </cell>
          <cell r="BH147">
            <v>1146.06468787308</v>
          </cell>
          <cell r="BI147">
            <v>1018.78487240325</v>
          </cell>
          <cell r="BJ147">
            <v>1102.62972842217</v>
          </cell>
          <cell r="BK147">
            <v>1192.4843195181</v>
          </cell>
          <cell r="BL147">
            <v>1153.38805839164</v>
          </cell>
          <cell r="BM147">
            <v>1050.63163365737</v>
          </cell>
          <cell r="BN147">
            <v>1166.46166656205</v>
          </cell>
        </row>
        <row r="148">
          <cell r="A148" t="str">
            <v>Late-demographic dividend</v>
          </cell>
          <cell r="B148" t="str">
            <v>LTE</v>
          </cell>
          <cell r="C148" t="str">
            <v>GDP per capita (current US$)</v>
          </cell>
          <cell r="D148" t="str">
            <v>NY.GDP.PCAP.CD</v>
          </cell>
          <cell r="E148">
            <v>174.920810623452</v>
          </cell>
          <cell r="F148">
            <v>161.725950518928</v>
          </cell>
          <cell r="G148">
            <v>162.578170297184</v>
          </cell>
          <cell r="H148">
            <v>173.901750016765</v>
          </cell>
          <cell r="I148">
            <v>186.746412466059</v>
          </cell>
          <cell r="J148">
            <v>205.230264279596</v>
          </cell>
          <cell r="K148">
            <v>223.177696646945</v>
          </cell>
          <cell r="L148">
            <v>219.26772267986</v>
          </cell>
          <cell r="M148">
            <v>218.104269477979</v>
          </cell>
          <cell r="N148">
            <v>237.571302515826</v>
          </cell>
          <cell r="O148">
            <v>264.069143569973</v>
          </cell>
          <cell r="P148">
            <v>286.787132441317</v>
          </cell>
          <cell r="Q148">
            <v>322.435033919188</v>
          </cell>
          <cell r="R148">
            <v>407.122188485712</v>
          </cell>
          <cell r="S148">
            <v>469.858362506563</v>
          </cell>
          <cell r="T148">
            <v>507.978987263709</v>
          </cell>
          <cell r="U148">
            <v>538.951993836204</v>
          </cell>
          <cell r="V148">
            <v>616.047823014325</v>
          </cell>
          <cell r="W148">
            <v>631.846859881521</v>
          </cell>
          <cell r="X148">
            <v>740.800589590394</v>
          </cell>
          <cell r="Y148">
            <v>835.412006655699</v>
          </cell>
          <cell r="Z148">
            <v>864.31077918151</v>
          </cell>
          <cell r="AA148">
            <v>865.906138122295</v>
          </cell>
          <cell r="AB148">
            <v>783.915364500212</v>
          </cell>
          <cell r="AC148">
            <v>807.119922526187</v>
          </cell>
          <cell r="AD148">
            <v>824.894144137697</v>
          </cell>
          <cell r="AE148">
            <v>861.759512114374</v>
          </cell>
          <cell r="AF148">
            <v>892.808728858817</v>
          </cell>
          <cell r="AG148">
            <v>959.856250633498</v>
          </cell>
          <cell r="AH148">
            <v>1000.63773752957</v>
          </cell>
          <cell r="AI148">
            <v>1060.69341676774</v>
          </cell>
          <cell r="AJ148">
            <v>1054.70648673368</v>
          </cell>
          <cell r="AK148">
            <v>1062.59164547995</v>
          </cell>
          <cell r="AL148">
            <v>1094.08204275122</v>
          </cell>
          <cell r="AM148">
            <v>1257.97553465355</v>
          </cell>
          <cell r="AN148">
            <v>1542.03959491656</v>
          </cell>
          <cell r="AO148">
            <v>1684.37946577629</v>
          </cell>
          <cell r="AP148">
            <v>1746.91286178655</v>
          </cell>
          <cell r="AQ148">
            <v>1666.40971438791</v>
          </cell>
          <cell r="AR148">
            <v>1526.97208424728</v>
          </cell>
          <cell r="AS148">
            <v>1664.13590849375</v>
          </cell>
          <cell r="AT148">
            <v>1707.87662502623</v>
          </cell>
          <cell r="AU148">
            <v>1798.20587169563</v>
          </cell>
          <cell r="AV148">
            <v>2035.25888390838</v>
          </cell>
          <cell r="AW148">
            <v>2430.85553156568</v>
          </cell>
          <cell r="AX148">
            <v>2914.62750399547</v>
          </cell>
          <cell r="AY148">
            <v>3495.36025085882</v>
          </cell>
          <cell r="AZ148">
            <v>4376.79395732581</v>
          </cell>
          <cell r="BA148">
            <v>5407.31153948379</v>
          </cell>
          <cell r="BB148">
            <v>5192.37834922376</v>
          </cell>
          <cell r="BC148">
            <v>6208.82226457595</v>
          </cell>
          <cell r="BD148">
            <v>7517.38134629552</v>
          </cell>
          <cell r="BE148">
            <v>7984.73457702361</v>
          </cell>
          <cell r="BF148">
            <v>8544.0761741692</v>
          </cell>
          <cell r="BG148">
            <v>8810.52069614056</v>
          </cell>
          <cell r="BH148">
            <v>8208.05187328732</v>
          </cell>
          <cell r="BI148">
            <v>8179.07087380614</v>
          </cell>
          <cell r="BJ148">
            <v>9018.16102880804</v>
          </cell>
          <cell r="BK148">
            <v>9832.14137916349</v>
          </cell>
          <cell r="BL148">
            <v>9974.50591546198</v>
          </cell>
          <cell r="BM148">
            <v>9699.0893745314</v>
          </cell>
          <cell r="BN148">
            <v>11452.8204130159</v>
          </cell>
        </row>
        <row r="149">
          <cell r="A149" t="str">
            <v>Lithuania</v>
          </cell>
          <cell r="B149" t="str">
            <v>LTU</v>
          </cell>
          <cell r="C149" t="str">
            <v>GDP per capita (current US$)</v>
          </cell>
          <cell r="D149" t="str">
            <v>NY.GDP.PCAP.CD</v>
          </cell>
        </row>
        <row r="149">
          <cell r="AN149">
            <v>2167.79258211454</v>
          </cell>
          <cell r="AO149">
            <v>2327.43485695499</v>
          </cell>
          <cell r="AP149">
            <v>2830.27807089131</v>
          </cell>
          <cell r="AQ149">
            <v>3166.66653264509</v>
          </cell>
          <cell r="AR149">
            <v>3113.17906019859</v>
          </cell>
          <cell r="AS149">
            <v>3293.22997867086</v>
          </cell>
          <cell r="AT149">
            <v>3525.79363185461</v>
          </cell>
          <cell r="AU149">
            <v>4141.59270180102</v>
          </cell>
          <cell r="AV149">
            <v>5499.42898911387</v>
          </cell>
          <cell r="AW149">
            <v>6700.32719189382</v>
          </cell>
          <cell r="AX149">
            <v>7854.76527867855</v>
          </cell>
          <cell r="AY149">
            <v>9230.70798102521</v>
          </cell>
          <cell r="AZ149">
            <v>12285.4470537014</v>
          </cell>
          <cell r="BA149">
            <v>14944.996652175</v>
          </cell>
          <cell r="BB149">
            <v>11820.7761591359</v>
          </cell>
          <cell r="BC149">
            <v>11987.508411647</v>
          </cell>
          <cell r="BD149">
            <v>14376.9478643932</v>
          </cell>
          <cell r="BE149">
            <v>14367.709424872</v>
          </cell>
          <cell r="BF149">
            <v>15729.6524666512</v>
          </cell>
          <cell r="BG149">
            <v>16551.018202078</v>
          </cell>
          <cell r="BH149">
            <v>14263.9645773495</v>
          </cell>
          <cell r="BI149">
            <v>15008.3132445526</v>
          </cell>
          <cell r="BJ149">
            <v>16885.4073948373</v>
          </cell>
          <cell r="BK149">
            <v>19186.1812814178</v>
          </cell>
          <cell r="BL149">
            <v>19575.768481407</v>
          </cell>
          <cell r="BM149">
            <v>20232.3020358588</v>
          </cell>
          <cell r="BN149">
            <v>23433.3909073769</v>
          </cell>
        </row>
        <row r="150">
          <cell r="A150" t="str">
            <v>Luxembourg</v>
          </cell>
          <cell r="B150" t="str">
            <v>LUX</v>
          </cell>
          <cell r="C150" t="str">
            <v>GDP per capita (current US$)</v>
          </cell>
          <cell r="D150" t="str">
            <v>NY.GDP.PCAP.CD</v>
          </cell>
          <cell r="E150">
            <v>2242.0158166161</v>
          </cell>
          <cell r="F150">
            <v>2222.36636636277</v>
          </cell>
          <cell r="G150">
            <v>2311.79884893619</v>
          </cell>
          <cell r="H150">
            <v>2441.03855530008</v>
          </cell>
          <cell r="I150">
            <v>2755.63311653279</v>
          </cell>
          <cell r="J150">
            <v>2780.09271886584</v>
          </cell>
          <cell r="K150">
            <v>2900.43321843978</v>
          </cell>
          <cell r="L150">
            <v>2909.66062936858</v>
          </cell>
          <cell r="M150">
            <v>3175.36736882691</v>
          </cell>
          <cell r="N150">
            <v>3658.90068296888</v>
          </cell>
          <cell r="O150">
            <v>4298.03389742102</v>
          </cell>
          <cell r="P150">
            <v>4435.39800823681</v>
          </cell>
          <cell r="Q150">
            <v>5486.72062789089</v>
          </cell>
          <cell r="R150">
            <v>7447.21301786664</v>
          </cell>
          <cell r="S150">
            <v>8966.72895879047</v>
          </cell>
          <cell r="T150">
            <v>8701.30473139249</v>
          </cell>
          <cell r="U150">
            <v>9490.6903118849</v>
          </cell>
          <cell r="V150">
            <v>10486.3357891095</v>
          </cell>
          <cell r="W150">
            <v>13034.3882079614</v>
          </cell>
          <cell r="X150">
            <v>15204.3308191994</v>
          </cell>
          <cell r="Y150">
            <v>16531.1148988397</v>
          </cell>
          <cell r="Z150">
            <v>13837.1299814617</v>
          </cell>
          <cell r="AA150">
            <v>12590.9767956204</v>
          </cell>
          <cell r="AB150">
            <v>12374.0304234408</v>
          </cell>
          <cell r="AC150">
            <v>12126.9391987909</v>
          </cell>
          <cell r="AD150">
            <v>12481.9658448559</v>
          </cell>
          <cell r="AE150">
            <v>18149.8692500239</v>
          </cell>
          <cell r="AF150">
            <v>22443.4314633012</v>
          </cell>
          <cell r="AG150">
            <v>25219.3542781732</v>
          </cell>
          <cell r="AH150">
            <v>26618.0695774968</v>
          </cell>
          <cell r="AI150">
            <v>33465.478207919</v>
          </cell>
          <cell r="AJ150">
            <v>35747.3377992066</v>
          </cell>
          <cell r="AK150">
            <v>39570.8615665986</v>
          </cell>
          <cell r="AL150">
            <v>40066.7242518773</v>
          </cell>
          <cell r="AM150">
            <v>43933.235442736</v>
          </cell>
          <cell r="AN150">
            <v>51032.349635318</v>
          </cell>
          <cell r="AO150">
            <v>50444.3591236175</v>
          </cell>
          <cell r="AP150">
            <v>46641.6408754876</v>
          </cell>
          <cell r="AQ150">
            <v>47445.3810812051</v>
          </cell>
          <cell r="AR150">
            <v>50872.4492684624</v>
          </cell>
          <cell r="AS150">
            <v>48659.5988753233</v>
          </cell>
          <cell r="AT150">
            <v>48440.1420151355</v>
          </cell>
          <cell r="AU150">
            <v>53005.7339209179</v>
          </cell>
          <cell r="AV150">
            <v>65689.3214536911</v>
          </cell>
          <cell r="AW150">
            <v>76544.9170868473</v>
          </cell>
          <cell r="AX150">
            <v>80988.1376230858</v>
          </cell>
          <cell r="AY150">
            <v>90788.8004876145</v>
          </cell>
          <cell r="AZ150">
            <v>107475.320297978</v>
          </cell>
          <cell r="BA150">
            <v>120422.137934157</v>
          </cell>
          <cell r="BB150">
            <v>109419.746953106</v>
          </cell>
          <cell r="BC150">
            <v>110885.991378721</v>
          </cell>
          <cell r="BD150">
            <v>119025.057203467</v>
          </cell>
          <cell r="BE150">
            <v>112584.676270958</v>
          </cell>
          <cell r="BF150">
            <v>120000.140729859</v>
          </cell>
          <cell r="BG150">
            <v>123678.702143275</v>
          </cell>
          <cell r="BH150">
            <v>105462.012584423</v>
          </cell>
          <cell r="BI150">
            <v>106899.293549552</v>
          </cell>
          <cell r="BJ150">
            <v>110193.213797228</v>
          </cell>
          <cell r="BK150">
            <v>117254.740352682</v>
          </cell>
          <cell r="BL150">
            <v>113218.713349678</v>
          </cell>
          <cell r="BM150">
            <v>116356.158037286</v>
          </cell>
          <cell r="BN150">
            <v>135682.794274648</v>
          </cell>
        </row>
        <row r="151">
          <cell r="A151" t="str">
            <v>Latvia</v>
          </cell>
          <cell r="B151" t="str">
            <v>LVA</v>
          </cell>
          <cell r="C151" t="str">
            <v>GDP per capita (current US$)</v>
          </cell>
          <cell r="D151" t="str">
            <v>NY.GDP.PCAP.CD</v>
          </cell>
        </row>
        <row r="151">
          <cell r="AN151">
            <v>2329.57673252552</v>
          </cell>
          <cell r="AO151">
            <v>2431.70899961616</v>
          </cell>
          <cell r="AP151">
            <v>2683.2413681237</v>
          </cell>
          <cell r="AQ151">
            <v>2973.53484252681</v>
          </cell>
          <cell r="AR151">
            <v>3151.57701817354</v>
          </cell>
          <cell r="AS151">
            <v>3361.64086880275</v>
          </cell>
          <cell r="AT151">
            <v>3578.00190041351</v>
          </cell>
          <cell r="AU151">
            <v>4136.93329688951</v>
          </cell>
          <cell r="AV151">
            <v>5145.19523190241</v>
          </cell>
          <cell r="AW151">
            <v>6378.66652057115</v>
          </cell>
          <cell r="AX151">
            <v>7594.90238431362</v>
          </cell>
          <cell r="AY151">
            <v>9723.44690174779</v>
          </cell>
          <cell r="AZ151">
            <v>14113.5291277327</v>
          </cell>
          <cell r="BA151">
            <v>16467.1436879405</v>
          </cell>
          <cell r="BB151">
            <v>12331.9285524089</v>
          </cell>
          <cell r="BC151">
            <v>11420.9940032836</v>
          </cell>
          <cell r="BD151">
            <v>13338.9622350852</v>
          </cell>
          <cell r="BE151">
            <v>13847.3379393194</v>
          </cell>
          <cell r="BF151">
            <v>15007.4918561719</v>
          </cell>
          <cell r="BG151">
            <v>15742.3913381908</v>
          </cell>
          <cell r="BH151">
            <v>13786.4567953114</v>
          </cell>
          <cell r="BI151">
            <v>14331.7515885049</v>
          </cell>
          <cell r="BJ151">
            <v>15695.1151541059</v>
          </cell>
          <cell r="BK151">
            <v>17865.0310947642</v>
          </cell>
          <cell r="BL151">
            <v>17926.841589919</v>
          </cell>
          <cell r="BM151">
            <v>17703.9534432332</v>
          </cell>
          <cell r="BN151">
            <v>20642.1679221253</v>
          </cell>
        </row>
        <row r="152">
          <cell r="A152" t="str">
            <v>Macao SAR, China</v>
          </cell>
          <cell r="B152" t="str">
            <v>MAC</v>
          </cell>
          <cell r="C152" t="str">
            <v>GDP per capita (current US$)</v>
          </cell>
          <cell r="D152" t="str">
            <v>NY.GDP.PCAP.CD</v>
          </cell>
        </row>
        <row r="152">
          <cell r="AA152">
            <v>4549.01683674284</v>
          </cell>
          <cell r="AB152">
            <v>4342.34203430073</v>
          </cell>
          <cell r="AC152">
            <v>4796.93298957244</v>
          </cell>
          <cell r="AD152">
            <v>4804.6820413305</v>
          </cell>
          <cell r="AE152">
            <v>5183.06017951532</v>
          </cell>
          <cell r="AF152">
            <v>6352.52265612986</v>
          </cell>
          <cell r="AG152">
            <v>7135.11551842595</v>
          </cell>
          <cell r="AH152">
            <v>8130.40259489952</v>
          </cell>
          <cell r="AI152">
            <v>9442.48666514193</v>
          </cell>
          <cell r="AJ152">
            <v>10647.5715406588</v>
          </cell>
          <cell r="AK152">
            <v>13564.125216974</v>
          </cell>
          <cell r="AL152">
            <v>15304.2870940211</v>
          </cell>
          <cell r="AM152">
            <v>16704.8988280258</v>
          </cell>
          <cell r="AN152">
            <v>18277.0425043395</v>
          </cell>
          <cell r="AO152">
            <v>18244.3589603627</v>
          </cell>
          <cell r="AP152">
            <v>18107.6598471248</v>
          </cell>
          <cell r="AQ152">
            <v>16595.2933811782</v>
          </cell>
          <cell r="AR152">
            <v>15649.6588689047</v>
          </cell>
          <cell r="AS152">
            <v>15835.9910148095</v>
          </cell>
          <cell r="AT152">
            <v>15665.2979678214</v>
          </cell>
          <cell r="AU152">
            <v>16424.9321125729</v>
          </cell>
          <cell r="AV152">
            <v>17921.1045739797</v>
          </cell>
          <cell r="AW152">
            <v>22568.3101742114</v>
          </cell>
          <cell r="AX152">
            <v>25183.132681202</v>
          </cell>
          <cell r="AY152">
            <v>30121.5604253322</v>
          </cell>
          <cell r="AZ152">
            <v>36550.5051618973</v>
          </cell>
          <cell r="BA152">
            <v>40810.8280358493</v>
          </cell>
          <cell r="BB152">
            <v>41010.0682589849</v>
          </cell>
          <cell r="BC152">
            <v>52473.1909904323</v>
          </cell>
          <cell r="BD152">
            <v>66891.2819664822</v>
          </cell>
          <cell r="BE152">
            <v>76572.1517871286</v>
          </cell>
          <cell r="BF152">
            <v>89260.7571041005</v>
          </cell>
          <cell r="BG152">
            <v>93022.8751422537</v>
          </cell>
          <cell r="BH152">
            <v>74818.948126372</v>
          </cell>
          <cell r="BI152">
            <v>73545.758237307</v>
          </cell>
          <cell r="BJ152">
            <v>81019.4737666593</v>
          </cell>
          <cell r="BK152">
            <v>87526.0799912635</v>
          </cell>
          <cell r="BL152">
            <v>86197.3656943949</v>
          </cell>
          <cell r="BM152">
            <v>39403.1359073362</v>
          </cell>
          <cell r="BN152">
            <v>45421.6266348569</v>
          </cell>
        </row>
        <row r="153">
          <cell r="A153" t="str">
            <v>St. Martin (French part)</v>
          </cell>
          <cell r="B153" t="str">
            <v>MAF</v>
          </cell>
          <cell r="C153" t="str">
            <v>GDP per capita (current US$)</v>
          </cell>
          <cell r="D153" t="str">
            <v>NY.GDP.PCAP.CD</v>
          </cell>
        </row>
        <row r="153">
          <cell r="BD153">
            <v>20717.093213165</v>
          </cell>
        </row>
        <row r="153">
          <cell r="BG153">
            <v>21459.319127858</v>
          </cell>
        </row>
        <row r="154">
          <cell r="A154" t="str">
            <v>Morocco</v>
          </cell>
          <cell r="B154" t="str">
            <v>MAR</v>
          </cell>
          <cell r="C154" t="str">
            <v>GDP per capita (current US$)</v>
          </cell>
          <cell r="D154" t="str">
            <v>NY.GDP.PCAP.CD</v>
          </cell>
          <cell r="E154">
            <v>164.800827026367</v>
          </cell>
          <cell r="F154">
            <v>158.923583984375</v>
          </cell>
          <cell r="G154">
            <v>181.182647705078</v>
          </cell>
          <cell r="H154">
            <v>196.531280517578</v>
          </cell>
          <cell r="I154">
            <v>201.261978149414</v>
          </cell>
          <cell r="J154">
            <v>206.449020385742</v>
          </cell>
          <cell r="K154">
            <v>196.314453125</v>
          </cell>
          <cell r="L154">
            <v>202.857269287109</v>
          </cell>
          <cell r="M154">
            <v>212.750854492188</v>
          </cell>
          <cell r="N154">
            <v>232.125915527344</v>
          </cell>
          <cell r="O154">
            <v>246.015655517578</v>
          </cell>
          <cell r="P154">
            <v>265.207672119141</v>
          </cell>
          <cell r="Q154">
            <v>302.564483642578</v>
          </cell>
          <cell r="R154">
            <v>364.636108398438</v>
          </cell>
          <cell r="S154">
            <v>439.012359619141</v>
          </cell>
          <cell r="T154">
            <v>502.756530761719</v>
          </cell>
          <cell r="U154">
            <v>524.179138183594</v>
          </cell>
          <cell r="V154">
            <v>590.232238769531</v>
          </cell>
          <cell r="W154">
            <v>690.170776367188</v>
          </cell>
          <cell r="X154">
            <v>809.627624511719</v>
          </cell>
          <cell r="Y154">
            <v>1078.83996582031</v>
          </cell>
          <cell r="Z154">
            <v>861.797973632813</v>
          </cell>
          <cell r="AA154">
            <v>836.43505859375</v>
          </cell>
          <cell r="AB154">
            <v>750.021606445313</v>
          </cell>
          <cell r="AC154">
            <v>668.385437011719</v>
          </cell>
          <cell r="AD154">
            <v>660.946716308594</v>
          </cell>
          <cell r="AE154">
            <v>840.011657714844</v>
          </cell>
          <cell r="AF154">
            <v>920.591369628906</v>
          </cell>
          <cell r="AG154">
            <v>1066.33068847656</v>
          </cell>
          <cell r="AH154">
            <v>1071.17749023438</v>
          </cell>
          <cell r="AI154">
            <v>1206.01184082031</v>
          </cell>
          <cell r="AJ154">
            <v>1266.84887695313</v>
          </cell>
          <cell r="AK154">
            <v>1299.42126464844</v>
          </cell>
          <cell r="AL154">
            <v>1199.31909179688</v>
          </cell>
          <cell r="AM154">
            <v>1326.94140625</v>
          </cell>
          <cell r="AN154">
            <v>1432.30981445313</v>
          </cell>
          <cell r="AO154">
            <v>1561.12963867188</v>
          </cell>
          <cell r="AP154">
            <v>1396.76965332031</v>
          </cell>
          <cell r="AQ154">
            <v>1472.38598632813</v>
          </cell>
          <cell r="AR154">
            <v>1447.96923828125</v>
          </cell>
          <cell r="AS154">
            <v>1334.94348144531</v>
          </cell>
          <cell r="AT154">
            <v>1339.29406738281</v>
          </cell>
          <cell r="AU154">
            <v>1416.48840332031</v>
          </cell>
          <cell r="AV154">
            <v>1725.45751953125</v>
          </cell>
          <cell r="AW154">
            <v>1952.90258789063</v>
          </cell>
          <cell r="AX154">
            <v>2018.02551269531</v>
          </cell>
          <cell r="AY154">
            <v>2196.01123046875</v>
          </cell>
          <cell r="AZ154">
            <v>2499.26000976563</v>
          </cell>
          <cell r="BA154">
            <v>2890.36059570313</v>
          </cell>
          <cell r="BB154">
            <v>2866.92407226563</v>
          </cell>
          <cell r="BC154">
            <v>2839.92602539063</v>
          </cell>
          <cell r="BD154">
            <v>3046.94775390625</v>
          </cell>
          <cell r="BE154">
            <v>2912.658203125</v>
          </cell>
          <cell r="BF154">
            <v>3121.68017578125</v>
          </cell>
          <cell r="BG154">
            <v>3171.69921875</v>
          </cell>
          <cell r="BH154">
            <v>2875.25805664063</v>
          </cell>
          <cell r="BI154">
            <v>2896.72216796875</v>
          </cell>
          <cell r="BJ154">
            <v>3035.45434570313</v>
          </cell>
          <cell r="BK154">
            <v>3226.98291015625</v>
          </cell>
          <cell r="BL154">
            <v>3235.00073242188</v>
          </cell>
          <cell r="BM154">
            <v>3058.69165039063</v>
          </cell>
          <cell r="BN154">
            <v>3496.75830078125</v>
          </cell>
        </row>
        <row r="155">
          <cell r="A155" t="str">
            <v>Monaco</v>
          </cell>
          <cell r="B155" t="str">
            <v>MCO</v>
          </cell>
          <cell r="C155" t="str">
            <v>GDP per capita (current US$)</v>
          </cell>
          <cell r="D155" t="str">
            <v>NY.GDP.PCAP.CD</v>
          </cell>
        </row>
        <row r="155">
          <cell r="O155">
            <v>12478.1312231659</v>
          </cell>
          <cell r="P155">
            <v>13812.718181146</v>
          </cell>
          <cell r="Q155">
            <v>16735.0132333149</v>
          </cell>
          <cell r="R155">
            <v>21417.5829453693</v>
          </cell>
          <cell r="S155">
            <v>22712.9433599518</v>
          </cell>
          <cell r="T155">
            <v>28247.5496670412</v>
          </cell>
          <cell r="U155">
            <v>28810.8730132684</v>
          </cell>
          <cell r="V155">
            <v>31430.4338223286</v>
          </cell>
          <cell r="W155">
            <v>38349.3957599325</v>
          </cell>
          <cell r="X155">
            <v>45845.1098251087</v>
          </cell>
          <cell r="Y155">
            <v>51515.0641298537</v>
          </cell>
          <cell r="Z155">
            <v>44369.5613532147</v>
          </cell>
          <cell r="AA155">
            <v>41371.8768078816</v>
          </cell>
          <cell r="AB155">
            <v>38893.3032300995</v>
          </cell>
          <cell r="AC155">
            <v>36382.9734569848</v>
          </cell>
          <cell r="AD155">
            <v>37552.0556421484</v>
          </cell>
          <cell r="AE155">
            <v>52158.6777352307</v>
          </cell>
          <cell r="AF155">
            <v>63077.7745675481</v>
          </cell>
          <cell r="AG155">
            <v>68441.2516124554</v>
          </cell>
          <cell r="AH155">
            <v>68583.6040547841</v>
          </cell>
          <cell r="AI155">
            <v>84303.8784345827</v>
          </cell>
          <cell r="AJ155">
            <v>83721.9914222793</v>
          </cell>
          <cell r="AK155">
            <v>91670.60400736</v>
          </cell>
          <cell r="AL155">
            <v>85397.3265576507</v>
          </cell>
          <cell r="AM155">
            <v>89378.0397852409</v>
          </cell>
          <cell r="AN155">
            <v>101866.604082751</v>
          </cell>
          <cell r="AO155">
            <v>101212.002562744</v>
          </cell>
          <cell r="AP155">
            <v>90833.2974627833</v>
          </cell>
          <cell r="AQ155">
            <v>92999.2534514393</v>
          </cell>
          <cell r="AR155">
            <v>91283.2565855903</v>
          </cell>
          <cell r="AS155">
            <v>82365.492364536</v>
          </cell>
          <cell r="AT155">
            <v>83724.465911527</v>
          </cell>
          <cell r="AU155">
            <v>90506.8595058764</v>
          </cell>
          <cell r="AV155">
            <v>108656.802575207</v>
          </cell>
          <cell r="AW155">
            <v>123523.493238604</v>
          </cell>
          <cell r="AX155">
            <v>124197.275382905</v>
          </cell>
          <cell r="AY155">
            <v>134048.621858085</v>
          </cell>
          <cell r="AZ155">
            <v>169966.306938019</v>
          </cell>
          <cell r="BA155">
            <v>185785.725924897</v>
          </cell>
          <cell r="BB155">
            <v>154775.380774218</v>
          </cell>
          <cell r="BC155">
            <v>150737.892475253</v>
          </cell>
          <cell r="BD155">
            <v>169016.196065279</v>
          </cell>
          <cell r="BE155">
            <v>157520.219426533</v>
          </cell>
          <cell r="BF155">
            <v>177673.74536842</v>
          </cell>
          <cell r="BG155">
            <v>189432.370013147</v>
          </cell>
          <cell r="BH155">
            <v>165989.505113832</v>
          </cell>
          <cell r="BI155">
            <v>170028.655717864</v>
          </cell>
          <cell r="BJ155">
            <v>167517.059727856</v>
          </cell>
          <cell r="BK155">
            <v>185978.609251356</v>
          </cell>
          <cell r="BL155">
            <v>189487.14712838</v>
          </cell>
          <cell r="BM155">
            <v>173688.189360292</v>
          </cell>
        </row>
        <row r="156">
          <cell r="A156" t="str">
            <v>Moldova</v>
          </cell>
          <cell r="B156" t="str">
            <v>MDA</v>
          </cell>
          <cell r="C156" t="str">
            <v>GDP per capita (current US$)</v>
          </cell>
          <cell r="D156" t="str">
            <v>NY.GDP.PCAP.CD</v>
          </cell>
        </row>
        <row r="156">
          <cell r="AN156">
            <v>593.766138282668</v>
          </cell>
          <cell r="AO156">
            <v>575.319575954883</v>
          </cell>
          <cell r="AP156">
            <v>657.491190271709</v>
          </cell>
          <cell r="AQ156">
            <v>578.909766272913</v>
          </cell>
          <cell r="AR156">
            <v>399.620770265718</v>
          </cell>
          <cell r="AS156">
            <v>440.672030653269</v>
          </cell>
          <cell r="AT156">
            <v>507.557658390849</v>
          </cell>
          <cell r="AU156">
            <v>570.972645432751</v>
          </cell>
          <cell r="AV156">
            <v>682.525508823377</v>
          </cell>
          <cell r="AW156">
            <v>897.449958810326</v>
          </cell>
          <cell r="AX156">
            <v>1034.70705816743</v>
          </cell>
          <cell r="AY156">
            <v>1183.37921117185</v>
          </cell>
          <cell r="AZ156">
            <v>1531.68547618214</v>
          </cell>
          <cell r="BA156">
            <v>2111.20149504197</v>
          </cell>
          <cell r="BB156">
            <v>1899.01011658378</v>
          </cell>
          <cell r="BC156">
            <v>2437.53768326452</v>
          </cell>
          <cell r="BD156">
            <v>2942.25280705506</v>
          </cell>
          <cell r="BE156">
            <v>3045.73061215068</v>
          </cell>
          <cell r="BF156">
            <v>3322.04998035759</v>
          </cell>
          <cell r="BG156">
            <v>3328.79433016779</v>
          </cell>
          <cell r="BH156">
            <v>2732.46072997894</v>
          </cell>
          <cell r="BI156">
            <v>2880.43528952658</v>
          </cell>
          <cell r="BJ156">
            <v>3509.68682892959</v>
          </cell>
          <cell r="BK156">
            <v>4230.62696856829</v>
          </cell>
          <cell r="BL156">
            <v>4492.10574015947</v>
          </cell>
          <cell r="BM156">
            <v>4525.75965363511</v>
          </cell>
          <cell r="BN156">
            <v>5314.53146055569</v>
          </cell>
        </row>
        <row r="157">
          <cell r="A157" t="str">
            <v>Madagascar</v>
          </cell>
          <cell r="B157" t="str">
            <v>MDG</v>
          </cell>
          <cell r="C157" t="str">
            <v>GDP per capita (current US$)</v>
          </cell>
          <cell r="D157" t="str">
            <v>NY.GDP.PCAP.CD</v>
          </cell>
          <cell r="E157">
            <v>131.993165443863</v>
          </cell>
          <cell r="F157">
            <v>133.847760917157</v>
          </cell>
          <cell r="G157">
            <v>138.120003964326</v>
          </cell>
          <cell r="H157">
            <v>138.407165711476</v>
          </cell>
          <cell r="I157">
            <v>142.659339875659</v>
          </cell>
          <cell r="J157">
            <v>144.4847301012</v>
          </cell>
          <cell r="K157">
            <v>152.107897232538</v>
          </cell>
          <cell r="L157">
            <v>157.476309267978</v>
          </cell>
          <cell r="M157">
            <v>165.478375439831</v>
          </cell>
          <cell r="N157">
            <v>165.011598792019</v>
          </cell>
          <cell r="O157">
            <v>169.070560103507</v>
          </cell>
          <cell r="P157">
            <v>177.498331199858</v>
          </cell>
          <cell r="Q157">
            <v>193.128582635254</v>
          </cell>
          <cell r="R157">
            <v>231.435958688548</v>
          </cell>
          <cell r="S157">
            <v>261.035590134203</v>
          </cell>
          <cell r="T157">
            <v>302.149227703583</v>
          </cell>
          <cell r="U157">
            <v>280.678930536794</v>
          </cell>
          <cell r="V157">
            <v>294.934246277606</v>
          </cell>
          <cell r="W157">
            <v>324.384653366661</v>
          </cell>
          <cell r="X157">
            <v>408.937186318744</v>
          </cell>
          <cell r="Y157">
            <v>596.774979284433</v>
          </cell>
          <cell r="Z157">
            <v>530.504305970174</v>
          </cell>
          <cell r="AA157">
            <v>518.18349120695</v>
          </cell>
          <cell r="AB157">
            <v>493.088959272303</v>
          </cell>
          <cell r="AC157">
            <v>399.344729068674</v>
          </cell>
          <cell r="AD157">
            <v>377.856664169379</v>
          </cell>
          <cell r="AE157">
            <v>420.0097234894</v>
          </cell>
          <cell r="AF157">
            <v>301.744467660662</v>
          </cell>
          <cell r="AG157">
            <v>291.21088767318</v>
          </cell>
          <cell r="AH157">
            <v>281.811706567299</v>
          </cell>
          <cell r="AI157">
            <v>338.947712666171</v>
          </cell>
          <cell r="AJ157">
            <v>272.524919055618</v>
          </cell>
          <cell r="AK157">
            <v>301.996986603085</v>
          </cell>
          <cell r="AL157">
            <v>320.56399012035</v>
          </cell>
          <cell r="AM157">
            <v>269.560711903516</v>
          </cell>
          <cell r="AN157">
            <v>284.82272865697</v>
          </cell>
          <cell r="AO157">
            <v>354.741331058186</v>
          </cell>
          <cell r="AP157">
            <v>297.115059777807</v>
          </cell>
          <cell r="AQ157">
            <v>297.253671772121</v>
          </cell>
          <cell r="AR157">
            <v>279.921286581412</v>
          </cell>
          <cell r="AS157">
            <v>293.607157402594</v>
          </cell>
          <cell r="AT157">
            <v>334.441617716753</v>
          </cell>
          <cell r="AU157">
            <v>319.216378750957</v>
          </cell>
          <cell r="AV157">
            <v>368.797236936755</v>
          </cell>
          <cell r="AW157">
            <v>284.48772631736</v>
          </cell>
          <cell r="AX157">
            <v>319.537475081164</v>
          </cell>
          <cell r="AY157">
            <v>338.751198261085</v>
          </cell>
          <cell r="AZ157">
            <v>438.65551579131</v>
          </cell>
          <cell r="BA157">
            <v>536.351401658402</v>
          </cell>
          <cell r="BB157">
            <v>467.539783382237</v>
          </cell>
          <cell r="BC157">
            <v>471.959211584451</v>
          </cell>
          <cell r="BD157">
            <v>531.265432100354</v>
          </cell>
          <cell r="BE157">
            <v>518.152812673554</v>
          </cell>
          <cell r="BF157">
            <v>541.065943700616</v>
          </cell>
          <cell r="BG157">
            <v>530.861038866614</v>
          </cell>
          <cell r="BH157">
            <v>467.235431614314</v>
          </cell>
          <cell r="BI157">
            <v>475.955556826436</v>
          </cell>
          <cell r="BJ157">
            <v>515.29332337359</v>
          </cell>
          <cell r="BK157">
            <v>518.401122965872</v>
          </cell>
          <cell r="BL157">
            <v>526.224572187601</v>
          </cell>
          <cell r="BM157">
            <v>477.613041384398</v>
          </cell>
          <cell r="BN157">
            <v>514.905861752454</v>
          </cell>
        </row>
        <row r="158">
          <cell r="A158" t="str">
            <v>Maldives</v>
          </cell>
          <cell r="B158" t="str">
            <v>MDV</v>
          </cell>
          <cell r="C158" t="str">
            <v>GDP per capita (current US$)</v>
          </cell>
          <cell r="D158" t="str">
            <v>NY.GDP.PCAP.CD</v>
          </cell>
        </row>
        <row r="158">
          <cell r="Y158">
            <v>268.29663146717</v>
          </cell>
          <cell r="Z158">
            <v>273.356022449151</v>
          </cell>
          <cell r="AA158">
            <v>282.080670388223</v>
          </cell>
          <cell r="AB158">
            <v>328.102960109175</v>
          </cell>
          <cell r="AC158">
            <v>598.877461603577</v>
          </cell>
          <cell r="AD158">
            <v>671.049688508962</v>
          </cell>
          <cell r="AE158">
            <v>722.922696345587</v>
          </cell>
          <cell r="AF158">
            <v>695.59770954697</v>
          </cell>
          <cell r="AG158">
            <v>803.264803706002</v>
          </cell>
          <cell r="AH158">
            <v>875.347268126851</v>
          </cell>
          <cell r="AI158">
            <v>963.635658204447</v>
          </cell>
          <cell r="AJ158">
            <v>1063.78327924394</v>
          </cell>
          <cell r="AK158">
            <v>1205.71259095547</v>
          </cell>
          <cell r="AL158">
            <v>1329.03195915007</v>
          </cell>
          <cell r="AM158">
            <v>1432.17689015512</v>
          </cell>
          <cell r="AN158">
            <v>1569.93261682457</v>
          </cell>
          <cell r="AO158">
            <v>1737.73363461568</v>
          </cell>
          <cell r="AP158">
            <v>1926.28603518447</v>
          </cell>
          <cell r="AQ158">
            <v>2011.94433727978</v>
          </cell>
          <cell r="AR158">
            <v>2154.26822563039</v>
          </cell>
          <cell r="AS158">
            <v>2234.59586137462</v>
          </cell>
          <cell r="AT158">
            <v>3038.7814166818</v>
          </cell>
          <cell r="AU158">
            <v>3049.20798137227</v>
          </cell>
          <cell r="AV158">
            <v>3476.00627289952</v>
          </cell>
          <cell r="AW158">
            <v>3941.43113584887</v>
          </cell>
          <cell r="AX158">
            <v>3640.0121322011</v>
          </cell>
          <cell r="AY158">
            <v>4809.93374014089</v>
          </cell>
          <cell r="AZ158">
            <v>5574.40198148264</v>
          </cell>
          <cell r="BA158">
            <v>6614.23617985838</v>
          </cell>
          <cell r="BB158">
            <v>6636.54387067016</v>
          </cell>
          <cell r="BC158">
            <v>7076.73982087196</v>
          </cell>
          <cell r="BD158">
            <v>7291.46596660877</v>
          </cell>
          <cell r="BE158">
            <v>7265.72339947372</v>
          </cell>
          <cell r="BF158">
            <v>7928.47644265061</v>
          </cell>
          <cell r="BG158">
            <v>8499.30714783649</v>
          </cell>
          <cell r="BH158">
            <v>9033.41027034576</v>
          </cell>
          <cell r="BI158">
            <v>9209.44356385479</v>
          </cell>
          <cell r="BJ158">
            <v>9577.34694587865</v>
          </cell>
          <cell r="BK158">
            <v>10279.0799751619</v>
          </cell>
          <cell r="BL158">
            <v>10561.6135113508</v>
          </cell>
          <cell r="BM158">
            <v>6924.10574465625</v>
          </cell>
          <cell r="BN158">
            <v>8994.6413517504</v>
          </cell>
        </row>
        <row r="159">
          <cell r="A159" t="str">
            <v>Middle East &amp; North Africa</v>
          </cell>
          <cell r="B159" t="str">
            <v>MEA</v>
          </cell>
          <cell r="C159" t="str">
            <v>GDP per capita (current US$)</v>
          </cell>
          <cell r="D159" t="str">
            <v>NY.GDP.PCAP.CD</v>
          </cell>
        </row>
        <row r="159">
          <cell r="M159">
            <v>339.055746656558</v>
          </cell>
          <cell r="N159">
            <v>364.984112523951</v>
          </cell>
          <cell r="O159">
            <v>401.398112489176</v>
          </cell>
          <cell r="P159">
            <v>462.251269225697</v>
          </cell>
          <cell r="Q159">
            <v>545.005362735844</v>
          </cell>
          <cell r="R159">
            <v>717.985414847548</v>
          </cell>
          <cell r="S159">
            <v>1304.27478436837</v>
          </cell>
          <cell r="T159">
            <v>1402.16467684684</v>
          </cell>
          <cell r="U159">
            <v>1722.53406522916</v>
          </cell>
          <cell r="V159">
            <v>1945.30194381708</v>
          </cell>
          <cell r="W159">
            <v>2015.82056753209</v>
          </cell>
          <cell r="X159">
            <v>2566.02201011977</v>
          </cell>
          <cell r="Y159">
            <v>3219.52798401466</v>
          </cell>
          <cell r="Z159">
            <v>3226.8611941461</v>
          </cell>
          <cell r="AA159">
            <v>3117.08655641825</v>
          </cell>
          <cell r="AB159">
            <v>3051.84664192538</v>
          </cell>
          <cell r="AC159">
            <v>3011.41016310623</v>
          </cell>
          <cell r="AD159">
            <v>2991.59208708029</v>
          </cell>
          <cell r="AE159">
            <v>2977.2788462873</v>
          </cell>
          <cell r="AF159">
            <v>2658.32718005746</v>
          </cell>
          <cell r="AG159">
            <v>2445.86667405502</v>
          </cell>
          <cell r="AH159">
            <v>2468.61913920806</v>
          </cell>
          <cell r="AI159">
            <v>3150.52527264173</v>
          </cell>
          <cell r="AJ159">
            <v>2147.40858568103</v>
          </cell>
          <cell r="AK159">
            <v>2305.71935969247</v>
          </cell>
          <cell r="AL159">
            <v>2285.27366872758</v>
          </cell>
          <cell r="AM159">
            <v>2356.31514824577</v>
          </cell>
          <cell r="AN159">
            <v>2585.09616176674</v>
          </cell>
          <cell r="AO159">
            <v>2862.83587329423</v>
          </cell>
          <cell r="AP159">
            <v>2952.74937953456</v>
          </cell>
          <cell r="AQ159">
            <v>2832.58433305508</v>
          </cell>
          <cell r="AR159">
            <v>3017.65825701766</v>
          </cell>
          <cell r="AS159">
            <v>3318.57082000142</v>
          </cell>
          <cell r="AT159">
            <v>3240.49703526865</v>
          </cell>
          <cell r="AU159">
            <v>3163.88318728096</v>
          </cell>
          <cell r="AV159">
            <v>3442.68366610441</v>
          </cell>
          <cell r="AW159">
            <v>3988.3681120443</v>
          </cell>
          <cell r="AX159">
            <v>4704.36998956958</v>
          </cell>
          <cell r="AY159">
            <v>5399.77714952437</v>
          </cell>
          <cell r="AZ159">
            <v>6243.04902102041</v>
          </cell>
          <cell r="BA159">
            <v>7617.93015762614</v>
          </cell>
          <cell r="BB159">
            <v>6734.13742967029</v>
          </cell>
          <cell r="BC159">
            <v>7703.87857342761</v>
          </cell>
          <cell r="BD159">
            <v>8518.29770553505</v>
          </cell>
          <cell r="BE159">
            <v>8992.17169440284</v>
          </cell>
          <cell r="BF159">
            <v>8666.91024022152</v>
          </cell>
          <cell r="BG159">
            <v>8540.73720649928</v>
          </cell>
          <cell r="BH159">
            <v>7375.4647556023</v>
          </cell>
          <cell r="BI159">
            <v>7307.44845653141</v>
          </cell>
          <cell r="BJ159">
            <v>7469.54983375371</v>
          </cell>
          <cell r="BK159">
            <v>7704.42076926474</v>
          </cell>
          <cell r="BL159">
            <v>7587.35559592308</v>
          </cell>
          <cell r="BM159">
            <v>6688.08727950427</v>
          </cell>
          <cell r="BN159">
            <v>7696.86848007217</v>
          </cell>
        </row>
        <row r="160">
          <cell r="A160" t="str">
            <v>Mexico</v>
          </cell>
          <cell r="B160" t="str">
            <v>MEX</v>
          </cell>
          <cell r="C160" t="str">
            <v>GDP per capita (current US$)</v>
          </cell>
          <cell r="D160" t="str">
            <v>NY.GDP.PCAP.CD</v>
          </cell>
          <cell r="E160">
            <v>345.230540798612</v>
          </cell>
          <cell r="F160">
            <v>363.393270895902</v>
          </cell>
          <cell r="G160">
            <v>378.153495389687</v>
          </cell>
          <cell r="H160">
            <v>409.045570064212</v>
          </cell>
          <cell r="I160">
            <v>469.476136876329</v>
          </cell>
          <cell r="J160">
            <v>494.97026133002</v>
          </cell>
          <cell r="K160">
            <v>534.273631491705</v>
          </cell>
          <cell r="L160">
            <v>565.633408898776</v>
          </cell>
          <cell r="M160">
            <v>606.211132724704</v>
          </cell>
          <cell r="N160">
            <v>650.31172716668</v>
          </cell>
          <cell r="O160">
            <v>689.79492874498</v>
          </cell>
          <cell r="P160">
            <v>738.558476290558</v>
          </cell>
          <cell r="Q160">
            <v>826.477350205369</v>
          </cell>
          <cell r="R160">
            <v>981.458982808666</v>
          </cell>
          <cell r="S160">
            <v>1242.09004283348</v>
          </cell>
          <cell r="T160">
            <v>1476.31321709503</v>
          </cell>
          <cell r="U160">
            <v>1453.67067179741</v>
          </cell>
          <cell r="V160">
            <v>1301.32462245746</v>
          </cell>
          <cell r="W160">
            <v>1589.27364023608</v>
          </cell>
          <cell r="X160">
            <v>2034.98866867899</v>
          </cell>
          <cell r="Y160">
            <v>3027.37527353192</v>
          </cell>
          <cell r="Z160">
            <v>3803.03092550358</v>
          </cell>
          <cell r="AA160">
            <v>2597.98290287556</v>
          </cell>
          <cell r="AB160">
            <v>2147.71955854609</v>
          </cell>
          <cell r="AC160">
            <v>2478.21083598733</v>
          </cell>
          <cell r="AD160">
            <v>2569.23971350142</v>
          </cell>
          <cell r="AE160">
            <v>1733.91299341331</v>
          </cell>
          <cell r="AF160">
            <v>1862.88620439437</v>
          </cell>
          <cell r="AG160">
            <v>2247.98138571693</v>
          </cell>
          <cell r="AH160">
            <v>2687.91484499786</v>
          </cell>
          <cell r="AI160">
            <v>3112.26859475697</v>
          </cell>
          <cell r="AJ160">
            <v>3661.94796500841</v>
          </cell>
          <cell r="AK160">
            <v>4170.62338257237</v>
          </cell>
          <cell r="AL160">
            <v>5650.02628596643</v>
          </cell>
          <cell r="AM160">
            <v>5854.41811722684</v>
          </cell>
          <cell r="AN160">
            <v>3928.22371141004</v>
          </cell>
          <cell r="AO160">
            <v>4412.11629751815</v>
          </cell>
          <cell r="AP160">
            <v>5289.16765276589</v>
          </cell>
          <cell r="AQ160">
            <v>5481.18195394699</v>
          </cell>
          <cell r="AR160">
            <v>6157.19304371027</v>
          </cell>
          <cell r="AS160">
            <v>7157.81449985734</v>
          </cell>
          <cell r="AT160">
            <v>7544.56872335784</v>
          </cell>
          <cell r="AU160">
            <v>7593.1373448964</v>
          </cell>
          <cell r="AV160">
            <v>7075.36964299974</v>
          </cell>
          <cell r="AW160">
            <v>7484.486398707</v>
          </cell>
          <cell r="AX160">
            <v>8277.67156384567</v>
          </cell>
          <cell r="AY160">
            <v>9068.29421839425</v>
          </cell>
          <cell r="AZ160">
            <v>9642.68051672231</v>
          </cell>
          <cell r="BA160">
            <v>10016.5712139986</v>
          </cell>
          <cell r="BB160">
            <v>8002.97217765844</v>
          </cell>
          <cell r="BC160">
            <v>9271.39839576997</v>
          </cell>
          <cell r="BD160">
            <v>10203.4212952716</v>
          </cell>
          <cell r="BE160">
            <v>10241.727828043</v>
          </cell>
          <cell r="BF160">
            <v>10725.1835873796</v>
          </cell>
          <cell r="BG160">
            <v>10928.9160089988</v>
          </cell>
          <cell r="BH160">
            <v>9616.64555810607</v>
          </cell>
          <cell r="BI160">
            <v>8744.51555912786</v>
          </cell>
          <cell r="BJ160">
            <v>9287.84958732302</v>
          </cell>
          <cell r="BK160">
            <v>9686.98492655586</v>
          </cell>
          <cell r="BL160">
            <v>9950.2176218348</v>
          </cell>
          <cell r="BM160">
            <v>8431.66501744762</v>
          </cell>
          <cell r="BN160">
            <v>9926.42276755436</v>
          </cell>
        </row>
        <row r="161">
          <cell r="A161" t="str">
            <v>Marshall Islands</v>
          </cell>
          <cell r="B161" t="str">
            <v>MHL</v>
          </cell>
          <cell r="C161" t="str">
            <v>GDP per capita (current US$)</v>
          </cell>
          <cell r="D161" t="str">
            <v>NY.GDP.PCAP.CD</v>
          </cell>
        </row>
        <row r="161">
          <cell r="Z161">
            <v>972.93228366214</v>
          </cell>
          <cell r="AA161">
            <v>1047.64476447645</v>
          </cell>
          <cell r="AB161">
            <v>1196.89802471259</v>
          </cell>
          <cell r="AC161">
            <v>1234.65703971119</v>
          </cell>
          <cell r="AD161">
            <v>1144.73924499752</v>
          </cell>
          <cell r="AE161">
            <v>1392.34556848702</v>
          </cell>
          <cell r="AF161">
            <v>1493.62075507494</v>
          </cell>
          <cell r="AG161">
            <v>1603.1933230518</v>
          </cell>
          <cell r="AH161">
            <v>1588.53950727737</v>
          </cell>
          <cell r="AI161">
            <v>1660.34063260341</v>
          </cell>
          <cell r="AJ161">
            <v>1704.58442658513</v>
          </cell>
          <cell r="AK161">
            <v>1849.29531700581</v>
          </cell>
          <cell r="AL161">
            <v>1996.08653768965</v>
          </cell>
          <cell r="AM161">
            <v>2152.20854741705</v>
          </cell>
          <cell r="AN161">
            <v>2382.96269869584</v>
          </cell>
          <cell r="AO161">
            <v>2194.20857827128</v>
          </cell>
          <cell r="AP161">
            <v>2194.23225576279</v>
          </cell>
          <cell r="AQ161">
            <v>2229.71244737469</v>
          </cell>
          <cell r="AR161">
            <v>2267.56912213892</v>
          </cell>
          <cell r="AS161">
            <v>2272.67801552587</v>
          </cell>
          <cell r="AT161">
            <v>2389.06070685262</v>
          </cell>
          <cell r="AU161">
            <v>2515.62404521845</v>
          </cell>
          <cell r="AV161">
            <v>2457.6545403535</v>
          </cell>
          <cell r="AW161">
            <v>2431.166018063</v>
          </cell>
          <cell r="AX161">
            <v>2471.35204589464</v>
          </cell>
          <cell r="AY161">
            <v>2537.71720613288</v>
          </cell>
          <cell r="AZ161">
            <v>2646.87399636013</v>
          </cell>
          <cell r="BA161">
            <v>2704.46355446355</v>
          </cell>
          <cell r="BB161">
            <v>2662.33401475424</v>
          </cell>
          <cell r="BC161">
            <v>2846.06554177534</v>
          </cell>
          <cell r="BD161">
            <v>3046.29007147406</v>
          </cell>
          <cell r="BE161">
            <v>3181.62470023981</v>
          </cell>
          <cell r="BF161">
            <v>3246.63024959163</v>
          </cell>
          <cell r="BG161">
            <v>3185.26135389889</v>
          </cell>
          <cell r="BH161">
            <v>3199.88684631989</v>
          </cell>
          <cell r="BI161">
            <v>3490.99838885713</v>
          </cell>
          <cell r="BJ161">
            <v>3672.57678328424</v>
          </cell>
          <cell r="BK161">
            <v>3793.55098267479</v>
          </cell>
          <cell r="BL161">
            <v>4073.10982973584</v>
          </cell>
          <cell r="BM161">
            <v>4129.850998412</v>
          </cell>
          <cell r="BN161">
            <v>4170.98191821262</v>
          </cell>
        </row>
        <row r="162">
          <cell r="A162" t="str">
            <v>Middle income</v>
          </cell>
          <cell r="B162" t="str">
            <v>MIC</v>
          </cell>
          <cell r="C162" t="str">
            <v>GDP per capita (current US$)</v>
          </cell>
          <cell r="D162" t="str">
            <v>NY.GDP.PCAP.CD</v>
          </cell>
          <cell r="E162">
            <v>155.609665744998</v>
          </cell>
          <cell r="F162">
            <v>147.503903013816</v>
          </cell>
          <cell r="G162">
            <v>147.984713119889</v>
          </cell>
          <cell r="H162">
            <v>154.999326855624</v>
          </cell>
          <cell r="I162">
            <v>172.429419168944</v>
          </cell>
          <cell r="J162">
            <v>185.774987722907</v>
          </cell>
          <cell r="K162">
            <v>187.586672265207</v>
          </cell>
          <cell r="L162">
            <v>188.187000300171</v>
          </cell>
          <cell r="M162">
            <v>194.042146265525</v>
          </cell>
          <cell r="N162">
            <v>211.65160394941</v>
          </cell>
          <cell r="O162">
            <v>227.214491566076</v>
          </cell>
          <cell r="P162">
            <v>238.727582441955</v>
          </cell>
          <cell r="Q162">
            <v>261.316991268275</v>
          </cell>
          <cell r="R162">
            <v>326.226474484479</v>
          </cell>
          <cell r="S162">
            <v>405.651211293833</v>
          </cell>
          <cell r="T162">
            <v>439.281452024976</v>
          </cell>
          <cell r="U162">
            <v>462.441320974035</v>
          </cell>
          <cell r="V162">
            <v>508.953664561852</v>
          </cell>
          <cell r="W162">
            <v>540.673890297606</v>
          </cell>
          <cell r="X162">
            <v>630.712572385185</v>
          </cell>
          <cell r="Y162">
            <v>730.540974100023</v>
          </cell>
          <cell r="Z162">
            <v>806.918152087332</v>
          </cell>
          <cell r="AA162">
            <v>778.529146013154</v>
          </cell>
          <cell r="AB162">
            <v>737.209055330551</v>
          </cell>
          <cell r="AC162">
            <v>731.439847661103</v>
          </cell>
          <cell r="AD162">
            <v>746.43609290267</v>
          </cell>
          <cell r="AE162">
            <v>756.971807084866</v>
          </cell>
          <cell r="AF162">
            <v>762.916630385476</v>
          </cell>
          <cell r="AG162">
            <v>799.890888513904</v>
          </cell>
          <cell r="AH162">
            <v>814.472576728122</v>
          </cell>
          <cell r="AI162">
            <v>919.484897572765</v>
          </cell>
          <cell r="AJ162">
            <v>869.273539161549</v>
          </cell>
          <cell r="AK162">
            <v>892.885620464039</v>
          </cell>
          <cell r="AL162">
            <v>938.121305661638</v>
          </cell>
          <cell r="AM162">
            <v>1015.58272050887</v>
          </cell>
          <cell r="AN162">
            <v>1127.92359257816</v>
          </cell>
          <cell r="AO162">
            <v>1217.73816447091</v>
          </cell>
          <cell r="AP162">
            <v>1269.40309784697</v>
          </cell>
          <cell r="AQ162">
            <v>1209.43823142843</v>
          </cell>
          <cell r="AR162">
            <v>1166.84010973632</v>
          </cell>
          <cell r="AS162">
            <v>1255.77433068183</v>
          </cell>
          <cell r="AT162">
            <v>1251.03026886836</v>
          </cell>
          <cell r="AU162">
            <v>1264.44667933356</v>
          </cell>
          <cell r="AV162">
            <v>1407.87505481814</v>
          </cell>
          <cell r="AW162">
            <v>1651.07168545744</v>
          </cell>
          <cell r="AX162">
            <v>1941.45714746174</v>
          </cell>
          <cell r="AY162">
            <v>2276.73725468587</v>
          </cell>
          <cell r="AZ162">
            <v>2780.75144799455</v>
          </cell>
          <cell r="BA162">
            <v>3288.00379041815</v>
          </cell>
          <cell r="BB162">
            <v>3174.71771665529</v>
          </cell>
          <cell r="BC162">
            <v>3826.33532930538</v>
          </cell>
          <cell r="BD162">
            <v>4510.25094099958</v>
          </cell>
          <cell r="BE162">
            <v>4750.53774365643</v>
          </cell>
          <cell r="BF162">
            <v>4971.54430517873</v>
          </cell>
          <cell r="BG162">
            <v>5074.93248366245</v>
          </cell>
          <cell r="BH162">
            <v>4755.93561006956</v>
          </cell>
          <cell r="BI162">
            <v>4745.70858008481</v>
          </cell>
          <cell r="BJ162">
            <v>5154.43109972778</v>
          </cell>
          <cell r="BK162">
            <v>5415.61100632926</v>
          </cell>
          <cell r="BL162">
            <v>5487.84405800543</v>
          </cell>
          <cell r="BM162">
            <v>5237.02247349621</v>
          </cell>
          <cell r="BN162">
            <v>6102.00086882533</v>
          </cell>
        </row>
        <row r="163">
          <cell r="A163" t="str">
            <v>North Macedonia</v>
          </cell>
          <cell r="B163" t="str">
            <v>MKD</v>
          </cell>
          <cell r="C163" t="str">
            <v>GDP per capita (current US$)</v>
          </cell>
          <cell r="D163" t="str">
            <v>NY.GDP.PCAP.CD</v>
          </cell>
        </row>
        <row r="163">
          <cell r="AI163">
            <v>2354.27525606399</v>
          </cell>
          <cell r="AJ163">
            <v>2477.68303791297</v>
          </cell>
          <cell r="AK163">
            <v>1225.37314943187</v>
          </cell>
          <cell r="AL163">
            <v>1352.02845154682</v>
          </cell>
          <cell r="AM163">
            <v>1796.22742609962</v>
          </cell>
          <cell r="AN163">
            <v>2373.38446289144</v>
          </cell>
          <cell r="AO163">
            <v>2333.32798191658</v>
          </cell>
          <cell r="AP163">
            <v>1959.56073782188</v>
          </cell>
          <cell r="AQ163">
            <v>1875.81776397421</v>
          </cell>
          <cell r="AR163">
            <v>1915.39375312845</v>
          </cell>
          <cell r="AS163">
            <v>1861.89806549945</v>
          </cell>
          <cell r="AT163">
            <v>1823.02356104612</v>
          </cell>
          <cell r="AU163">
            <v>1989.13512536126</v>
          </cell>
          <cell r="AV163">
            <v>2440.47694280043</v>
          </cell>
          <cell r="AW163">
            <v>2795.89926079271</v>
          </cell>
          <cell r="AX163">
            <v>3072.67857251806</v>
          </cell>
          <cell r="AY163">
            <v>3362.96841919784</v>
          </cell>
          <cell r="AZ163">
            <v>4079.3919539826</v>
          </cell>
          <cell r="BA163">
            <v>4841.25169443101</v>
          </cell>
          <cell r="BB163">
            <v>4584.7098319119</v>
          </cell>
          <cell r="BC163">
            <v>4577.68875507362</v>
          </cell>
          <cell r="BD163">
            <v>5098.09758250193</v>
          </cell>
          <cell r="BE163">
            <v>4728.30814189843</v>
          </cell>
          <cell r="BF163">
            <v>5241.05834548355</v>
          </cell>
          <cell r="BG163">
            <v>5495.73504918897</v>
          </cell>
          <cell r="BH163">
            <v>4861.55397141497</v>
          </cell>
          <cell r="BI163">
            <v>5149.58907435906</v>
          </cell>
          <cell r="BJ163">
            <v>5450.4928808666</v>
          </cell>
          <cell r="BK163">
            <v>6108.74010831698</v>
          </cell>
          <cell r="BL163">
            <v>6070.38805358275</v>
          </cell>
          <cell r="BM163">
            <v>5846.46589856854</v>
          </cell>
          <cell r="BN163">
            <v>6720.89628528501</v>
          </cell>
        </row>
        <row r="164">
          <cell r="A164" t="str">
            <v>Mali</v>
          </cell>
          <cell r="B164" t="str">
            <v>MLI</v>
          </cell>
          <cell r="C164" t="str">
            <v>GDP per capita (current US$)</v>
          </cell>
          <cell r="D164" t="str">
            <v>NY.GDP.PCAP.CD</v>
          </cell>
        </row>
        <row r="164">
          <cell r="L164">
            <v>48.2799172933263</v>
          </cell>
          <cell r="M164">
            <v>59.4675187691463</v>
          </cell>
          <cell r="N164">
            <v>57.9917563677047</v>
          </cell>
          <cell r="O164">
            <v>60.475672396876</v>
          </cell>
          <cell r="P164">
            <v>65.3845744300687</v>
          </cell>
          <cell r="Q164">
            <v>79.1574020380212</v>
          </cell>
          <cell r="R164">
            <v>90.1001429096545</v>
          </cell>
          <cell r="S164">
            <v>84.5976868666779</v>
          </cell>
          <cell r="T164">
            <v>128.15095268261</v>
          </cell>
          <cell r="U164">
            <v>142.378011166165</v>
          </cell>
          <cell r="V164">
            <v>156.405957921712</v>
          </cell>
          <cell r="W164">
            <v>178.990845030487</v>
          </cell>
          <cell r="X164">
            <v>229.345766425822</v>
          </cell>
          <cell r="Y164">
            <v>248.189056065305</v>
          </cell>
          <cell r="Z164">
            <v>212.720238421378</v>
          </cell>
          <cell r="AA164">
            <v>180.513438307738</v>
          </cell>
          <cell r="AB164">
            <v>171.999640805487</v>
          </cell>
          <cell r="AC164">
            <v>160.228072421739</v>
          </cell>
          <cell r="AD164">
            <v>177.759953780064</v>
          </cell>
          <cell r="AE164">
            <v>232.892664633602</v>
          </cell>
          <cell r="AF164">
            <v>259.312077992405</v>
          </cell>
          <cell r="AG164">
            <v>265.438899655731</v>
          </cell>
          <cell r="AH164">
            <v>262.96772403611</v>
          </cell>
          <cell r="AI164">
            <v>317.389245826457</v>
          </cell>
          <cell r="AJ164">
            <v>315.45627089719</v>
          </cell>
          <cell r="AK164">
            <v>319.838028801786</v>
          </cell>
          <cell r="AL164">
            <v>310.138376380624</v>
          </cell>
          <cell r="AM164">
            <v>223.017714186709</v>
          </cell>
          <cell r="AN164">
            <v>282.341034204121</v>
          </cell>
          <cell r="AO164">
            <v>282.632869150258</v>
          </cell>
          <cell r="AP164">
            <v>267.189303756272</v>
          </cell>
          <cell r="AQ164">
            <v>281.872561440501</v>
          </cell>
          <cell r="AR164">
            <v>323.287144122749</v>
          </cell>
          <cell r="AS164">
            <v>270.54300662038</v>
          </cell>
          <cell r="AT164">
            <v>307.705828628661</v>
          </cell>
          <cell r="AU164">
            <v>336.417174463803</v>
          </cell>
          <cell r="AV164">
            <v>393.406755200447</v>
          </cell>
          <cell r="AW164">
            <v>440.958422504401</v>
          </cell>
          <cell r="AX164">
            <v>489.022855550956</v>
          </cell>
          <cell r="AY164">
            <v>523.042983340678</v>
          </cell>
          <cell r="AZ164">
            <v>597.479815741888</v>
          </cell>
          <cell r="BA164">
            <v>697.0878037418</v>
          </cell>
          <cell r="BB164">
            <v>701.712005469988</v>
          </cell>
          <cell r="BC164">
            <v>710.274303600905</v>
          </cell>
          <cell r="BD164">
            <v>837.605775285898</v>
          </cell>
          <cell r="BE164">
            <v>778.625210866217</v>
          </cell>
          <cell r="BF164">
            <v>805.033940730156</v>
          </cell>
          <cell r="BG164">
            <v>848.278991630744</v>
          </cell>
          <cell r="BH164">
            <v>751.472889186889</v>
          </cell>
          <cell r="BI164">
            <v>780.723549683428</v>
          </cell>
          <cell r="BJ164">
            <v>830.021444463375</v>
          </cell>
          <cell r="BK164">
            <v>894.804843529365</v>
          </cell>
          <cell r="BL164">
            <v>879.043167526284</v>
          </cell>
          <cell r="BM164">
            <v>862.453012011092</v>
          </cell>
          <cell r="BN164">
            <v>917.913063250557</v>
          </cell>
        </row>
        <row r="165">
          <cell r="A165" t="str">
            <v>Malta</v>
          </cell>
          <cell r="B165" t="str">
            <v>MLT</v>
          </cell>
          <cell r="C165" t="str">
            <v>GDP per capita (current US$)</v>
          </cell>
          <cell r="D165" t="str">
            <v>NY.GDP.PCAP.CD</v>
          </cell>
        </row>
        <row r="165">
          <cell r="O165">
            <v>828.421680335959</v>
          </cell>
          <cell r="P165">
            <v>874.066335595898</v>
          </cell>
          <cell r="Q165">
            <v>975.758800875955</v>
          </cell>
          <cell r="R165">
            <v>1143.62020309528</v>
          </cell>
          <cell r="S165">
            <v>1245.36122490143</v>
          </cell>
          <cell r="T165">
            <v>1560.11215357522</v>
          </cell>
          <cell r="U165">
            <v>1726.55944845303</v>
          </cell>
          <cell r="V165">
            <v>2037.89733697812</v>
          </cell>
          <cell r="W165">
            <v>2558.74025532938</v>
          </cell>
          <cell r="X165">
            <v>3195.55258574769</v>
          </cell>
          <cell r="Y165">
            <v>3948.40312614976</v>
          </cell>
          <cell r="Z165">
            <v>3898.24303743905</v>
          </cell>
          <cell r="AA165">
            <v>3788.05063240646</v>
          </cell>
          <cell r="AB165">
            <v>3527.04000013994</v>
          </cell>
          <cell r="AC165">
            <v>3332.88535682256</v>
          </cell>
          <cell r="AD165">
            <v>3322.4212829917</v>
          </cell>
          <cell r="AE165">
            <v>4194.65393924832</v>
          </cell>
          <cell r="AF165">
            <v>5083.6691392063</v>
          </cell>
          <cell r="AG165">
            <v>5814.36477130523</v>
          </cell>
          <cell r="AH165">
            <v>6040.60986225945</v>
          </cell>
          <cell r="AI165">
            <v>7191.92360259617</v>
          </cell>
          <cell r="AJ165">
            <v>7558.27738257485</v>
          </cell>
          <cell r="AK165">
            <v>8220.2455176794</v>
          </cell>
          <cell r="AL165">
            <v>7296.31014355389</v>
          </cell>
          <cell r="AM165">
            <v>8000.51800452232</v>
          </cell>
          <cell r="AN165">
            <v>9857.48077075996</v>
          </cell>
          <cell r="AO165">
            <v>10062.7335816427</v>
          </cell>
          <cell r="AP165">
            <v>9909.89448137082</v>
          </cell>
          <cell r="AQ165">
            <v>10409.3084462741</v>
          </cell>
          <cell r="AR165">
            <v>10633.6033825767</v>
          </cell>
          <cell r="AS165">
            <v>10432.3281192942</v>
          </cell>
          <cell r="AT165">
            <v>10402.233373566</v>
          </cell>
          <cell r="AU165">
            <v>11289.889843514</v>
          </cell>
          <cell r="AV165">
            <v>13669.497117709</v>
          </cell>
          <cell r="AW165">
            <v>15197.056707914</v>
          </cell>
          <cell r="AX165">
            <v>15888.1723209834</v>
          </cell>
          <cell r="AY165">
            <v>16723.8841811168</v>
          </cell>
          <cell r="AZ165">
            <v>19485.8711939782</v>
          </cell>
          <cell r="BA165">
            <v>22205.3568142179</v>
          </cell>
          <cell r="BB165">
            <v>21083.2771462998</v>
          </cell>
          <cell r="BC165">
            <v>21799.1742559798</v>
          </cell>
          <cell r="BD165">
            <v>23155.5547893882</v>
          </cell>
          <cell r="BE165">
            <v>22527.6367563271</v>
          </cell>
          <cell r="BF165">
            <v>24771.0765781929</v>
          </cell>
          <cell r="BG165">
            <v>26754.2684451944</v>
          </cell>
          <cell r="BH165">
            <v>24921.6036820869</v>
          </cell>
          <cell r="BI165">
            <v>25624.5372738289</v>
          </cell>
          <cell r="BJ165">
            <v>28857.0198686735</v>
          </cell>
          <cell r="BK165">
            <v>31573.1165594518</v>
          </cell>
          <cell r="BL165">
            <v>31185.6496235309</v>
          </cell>
          <cell r="BM165">
            <v>28946.4626770412</v>
          </cell>
          <cell r="BN165">
            <v>33257.4220345104</v>
          </cell>
        </row>
        <row r="166">
          <cell r="A166" t="str">
            <v>Myanmar</v>
          </cell>
          <cell r="B166" t="str">
            <v>MMR</v>
          </cell>
          <cell r="C166" t="str">
            <v>GDP per capita (current US$)</v>
          </cell>
          <cell r="D166" t="str">
            <v>NY.GDP.PCAP.CD</v>
          </cell>
        </row>
        <row r="166">
          <cell r="F166">
            <v>26.3083569147116</v>
          </cell>
          <cell r="G166">
            <v>26.985919994067</v>
          </cell>
          <cell r="H166">
            <v>28.4494304955199</v>
          </cell>
          <cell r="I166">
            <v>20.0354873723771</v>
          </cell>
          <cell r="J166">
            <v>16.5964592649938</v>
          </cell>
          <cell r="K166">
            <v>12.8028124617684</v>
          </cell>
          <cell r="L166">
            <v>12.9154560059164</v>
          </cell>
          <cell r="M166">
            <v>20.4182770493087</v>
          </cell>
          <cell r="N166">
            <v>20.7006415981334</v>
          </cell>
          <cell r="O166">
            <v>21.232582829454</v>
          </cell>
          <cell r="P166">
            <v>20.0395287525039</v>
          </cell>
          <cell r="Q166">
            <v>22.2094150377447</v>
          </cell>
          <cell r="R166">
            <v>22.8139727869395</v>
          </cell>
          <cell r="S166">
            <v>33.4428192028237</v>
          </cell>
          <cell r="T166">
            <v>36.8652259174487</v>
          </cell>
          <cell r="U166">
            <v>36.9030823183102</v>
          </cell>
          <cell r="V166">
            <v>31.2348517830839</v>
          </cell>
          <cell r="W166">
            <v>27.9984355250043</v>
          </cell>
          <cell r="X166">
            <v>27.4637641803415</v>
          </cell>
          <cell r="Y166">
            <v>29.5286195194136</v>
          </cell>
          <cell r="Z166">
            <v>30.4452628185578</v>
          </cell>
          <cell r="AA166">
            <v>36.4552410699367</v>
          </cell>
          <cell r="AB166">
            <v>39.1104215018071</v>
          </cell>
          <cell r="AC166">
            <v>36.3760362442793</v>
          </cell>
          <cell r="AD166">
            <v>34.5165308297178</v>
          </cell>
          <cell r="AE166">
            <v>41.089381149182</v>
          </cell>
          <cell r="AF166">
            <v>36.7473084535708</v>
          </cell>
          <cell r="AG166">
            <v>34.7393054274393</v>
          </cell>
          <cell r="AH166">
            <v>41.1186874802661</v>
          </cell>
          <cell r="AI166">
            <v>49.264890792063</v>
          </cell>
          <cell r="AJ166">
            <v>51.0187410466909</v>
          </cell>
          <cell r="AK166">
            <v>52.2637844427563</v>
          </cell>
          <cell r="AL166">
            <v>65.5105831471541</v>
          </cell>
          <cell r="AM166">
            <v>88.0874696307724</v>
          </cell>
          <cell r="AN166">
            <v>111.140780063888</v>
          </cell>
          <cell r="AO166">
            <v>129.568938175416</v>
          </cell>
          <cell r="AP166">
            <v>125.103664566215</v>
          </cell>
          <cell r="AQ166">
            <v>101.138963058532</v>
          </cell>
          <cell r="AR166">
            <v>122.210639087094</v>
          </cell>
          <cell r="AS166">
            <v>146.604578778661</v>
          </cell>
          <cell r="AT166">
            <v>131.715298215255</v>
          </cell>
          <cell r="AU166">
            <v>128.099701845089</v>
          </cell>
          <cell r="AV166">
            <v>161.055523608734</v>
          </cell>
          <cell r="AW166">
            <v>193.368765760833</v>
          </cell>
          <cell r="AX166">
            <v>216.311501416722</v>
          </cell>
          <cell r="AY166">
            <v>240.624014213031</v>
          </cell>
          <cell r="AZ166">
            <v>314.202294226442</v>
          </cell>
          <cell r="BA166">
            <v>460.908889194564</v>
          </cell>
          <cell r="BB166">
            <v>586.168180241432</v>
          </cell>
          <cell r="BC166">
            <v>746.945359978558</v>
          </cell>
          <cell r="BD166">
            <v>1061.34442894693</v>
          </cell>
          <cell r="BE166">
            <v>1134.30222376609</v>
          </cell>
          <cell r="BF166">
            <v>1168.16545347384</v>
          </cell>
          <cell r="BG166">
            <v>1210.09765357091</v>
          </cell>
          <cell r="BH166">
            <v>1196.74333308526</v>
          </cell>
          <cell r="BI166">
            <v>1136.61062698511</v>
          </cell>
          <cell r="BJ166">
            <v>1151.11446415483</v>
          </cell>
          <cell r="BK166">
            <v>1250.17368502539</v>
          </cell>
          <cell r="BL166">
            <v>1271.11153579726</v>
          </cell>
          <cell r="BM166">
            <v>1450.66267347182</v>
          </cell>
          <cell r="BN166">
            <v>1187.23848416853</v>
          </cell>
        </row>
        <row r="167">
          <cell r="A167" t="str">
            <v>Middle East &amp; North Africa (excluding high income)</v>
          </cell>
          <cell r="B167" t="str">
            <v>MNA</v>
          </cell>
          <cell r="C167" t="str">
            <v>GDP per capita (current US$)</v>
          </cell>
          <cell r="D167" t="str">
            <v>NY.GDP.PCAP.CD</v>
          </cell>
        </row>
        <row r="167">
          <cell r="J167">
            <v>213.916359797986</v>
          </cell>
          <cell r="K167">
            <v>217.037124414742</v>
          </cell>
          <cell r="L167">
            <v>228.660192863817</v>
          </cell>
          <cell r="M167">
            <v>244.824833535373</v>
          </cell>
          <cell r="N167">
            <v>264.434667766334</v>
          </cell>
          <cell r="O167">
            <v>290.896895858435</v>
          </cell>
          <cell r="P167">
            <v>324.983954457854</v>
          </cell>
          <cell r="Q167">
            <v>377.997461602591</v>
          </cell>
          <cell r="R167">
            <v>489.149695075585</v>
          </cell>
          <cell r="S167">
            <v>726.703843576612</v>
          </cell>
          <cell r="T167">
            <v>823.65681121008</v>
          </cell>
          <cell r="U167">
            <v>989.85982790976</v>
          </cell>
          <cell r="V167">
            <v>1114.84704502939</v>
          </cell>
          <cell r="W167">
            <v>1165.40474125807</v>
          </cell>
          <cell r="X167">
            <v>1412.55445898228</v>
          </cell>
          <cell r="Y167">
            <v>1642.26703049347</v>
          </cell>
          <cell r="Z167">
            <v>1554.64670341745</v>
          </cell>
          <cell r="AA167">
            <v>1728.57626056069</v>
          </cell>
          <cell r="AB167">
            <v>1882.70496812473</v>
          </cell>
          <cell r="AC167">
            <v>1932.07181067901</v>
          </cell>
          <cell r="AD167">
            <v>2042.84896448225</v>
          </cell>
          <cell r="AE167">
            <v>2227.60476575533</v>
          </cell>
          <cell r="AF167">
            <v>1891.44232221245</v>
          </cell>
          <cell r="AG167">
            <v>1687.29680577106</v>
          </cell>
          <cell r="AH167">
            <v>1650.46736384434</v>
          </cell>
          <cell r="AI167">
            <v>2241.412514326</v>
          </cell>
          <cell r="AJ167">
            <v>1132.13847080478</v>
          </cell>
          <cell r="AK167">
            <v>1216.7230207073</v>
          </cell>
          <cell r="AL167">
            <v>1220.54038460216</v>
          </cell>
          <cell r="AM167">
            <v>1279.82378041605</v>
          </cell>
          <cell r="AN167">
            <v>1460.05252830656</v>
          </cell>
          <cell r="AO167">
            <v>1649.36141668598</v>
          </cell>
          <cell r="AP167">
            <v>1710.40993101738</v>
          </cell>
          <cell r="AQ167">
            <v>1711.89870506158</v>
          </cell>
          <cell r="AR167">
            <v>1828.29484582878</v>
          </cell>
          <cell r="AS167">
            <v>1904.94997652209</v>
          </cell>
          <cell r="AT167">
            <v>1892.54713316382</v>
          </cell>
          <cell r="AU167">
            <v>1809.61601899548</v>
          </cell>
          <cell r="AV167">
            <v>1942.42914322106</v>
          </cell>
          <cell r="AW167">
            <v>2268.07367647223</v>
          </cell>
          <cell r="AX167">
            <v>2631.70499088203</v>
          </cell>
          <cell r="AY167">
            <v>3015.26541640262</v>
          </cell>
          <cell r="AZ167">
            <v>3613.76048404062</v>
          </cell>
          <cell r="BA167">
            <v>4380.66505442723</v>
          </cell>
          <cell r="BB167">
            <v>4191.90976870561</v>
          </cell>
          <cell r="BC167">
            <v>4748.30615102873</v>
          </cell>
          <cell r="BD167">
            <v>4822.02701779767</v>
          </cell>
          <cell r="BE167">
            <v>5092.95554413995</v>
          </cell>
          <cell r="BF167">
            <v>4601.10314035132</v>
          </cell>
          <cell r="BG167">
            <v>4452.59396420929</v>
          </cell>
          <cell r="BH167">
            <v>3931.55627842464</v>
          </cell>
          <cell r="BI167">
            <v>3962.89879090517</v>
          </cell>
          <cell r="BJ167">
            <v>3864.14867651385</v>
          </cell>
          <cell r="BK167">
            <v>3604.9257626831</v>
          </cell>
          <cell r="BL167">
            <v>3574.16267374159</v>
          </cell>
          <cell r="BM167">
            <v>3190.32509710122</v>
          </cell>
          <cell r="BN167">
            <v>3612.2455326111</v>
          </cell>
        </row>
        <row r="168">
          <cell r="A168" t="str">
            <v>Montenegro</v>
          </cell>
          <cell r="B168" t="str">
            <v>MNE</v>
          </cell>
          <cell r="C168" t="str">
            <v>GDP per capita (current US$)</v>
          </cell>
          <cell r="D168" t="str">
            <v>NY.GDP.PCAP.CD</v>
          </cell>
        </row>
        <row r="168">
          <cell r="AS168">
            <v>1627.07263304394</v>
          </cell>
          <cell r="AT168">
            <v>1909.59870186179</v>
          </cell>
          <cell r="AU168">
            <v>2106.6350684523</v>
          </cell>
          <cell r="AV168">
            <v>2789.15906483509</v>
          </cell>
          <cell r="AW168">
            <v>3380.16512135859</v>
          </cell>
          <cell r="AX168">
            <v>3674.6179242797</v>
          </cell>
          <cell r="AY168">
            <v>4425.67887307803</v>
          </cell>
          <cell r="AZ168">
            <v>5976.39414454596</v>
          </cell>
          <cell r="BA168">
            <v>7367.75190910882</v>
          </cell>
          <cell r="BB168">
            <v>6727.10776676969</v>
          </cell>
          <cell r="BC168">
            <v>6688.48239970574</v>
          </cell>
          <cell r="BD168">
            <v>7328.93225247529</v>
          </cell>
          <cell r="BE168">
            <v>6586.7212793222</v>
          </cell>
          <cell r="BF168">
            <v>7188.86244459584</v>
          </cell>
          <cell r="BG168">
            <v>7387.87103632234</v>
          </cell>
          <cell r="BH168">
            <v>6517.18961381857</v>
          </cell>
          <cell r="BI168">
            <v>7033.43800629478</v>
          </cell>
          <cell r="BJ168">
            <v>7803.36257940844</v>
          </cell>
          <cell r="BK168">
            <v>8850.37840418667</v>
          </cell>
          <cell r="BL168">
            <v>8909.89015110329</v>
          </cell>
          <cell r="BM168">
            <v>7694.6337585059</v>
          </cell>
          <cell r="BN168">
            <v>9367.01688364836</v>
          </cell>
        </row>
        <row r="169">
          <cell r="A169" t="str">
            <v>Mongolia</v>
          </cell>
          <cell r="B169" t="str">
            <v>MNG</v>
          </cell>
          <cell r="C169" t="str">
            <v>GDP per capita (current US$)</v>
          </cell>
          <cell r="D169" t="str">
            <v>NY.GDP.PCAP.CD</v>
          </cell>
        </row>
        <row r="169">
          <cell r="Z169">
            <v>1332.64056303091</v>
          </cell>
          <cell r="AA169">
            <v>1435.7670965977</v>
          </cell>
          <cell r="AB169">
            <v>1495.01738870661</v>
          </cell>
          <cell r="AC169">
            <v>1121.66476314061</v>
          </cell>
          <cell r="AD169">
            <v>1137.68561816005</v>
          </cell>
          <cell r="AE169">
            <v>1465.44543635885</v>
          </cell>
          <cell r="AF169">
            <v>1485.5337814278</v>
          </cell>
          <cell r="AG169">
            <v>1533.44870824917</v>
          </cell>
          <cell r="AH169">
            <v>1670.69521089395</v>
          </cell>
          <cell r="AI169">
            <v>1172.44628661454</v>
          </cell>
          <cell r="AJ169">
            <v>1072.63583519129</v>
          </cell>
          <cell r="AK169">
            <v>587.303231720938</v>
          </cell>
          <cell r="AL169">
            <v>339.520586884465</v>
          </cell>
          <cell r="AM169">
            <v>405.975549925995</v>
          </cell>
          <cell r="AN169">
            <v>631.920914962075</v>
          </cell>
          <cell r="AO169">
            <v>580.91009183782</v>
          </cell>
          <cell r="AP169">
            <v>505.592309276192</v>
          </cell>
          <cell r="AQ169">
            <v>477.334126163969</v>
          </cell>
          <cell r="AR169">
            <v>444.994583298693</v>
          </cell>
          <cell r="AS169">
            <v>474.217094319837</v>
          </cell>
          <cell r="AT169">
            <v>524.054008363595</v>
          </cell>
          <cell r="AU169">
            <v>571.594978994912</v>
          </cell>
          <cell r="AV169">
            <v>646.192471046652</v>
          </cell>
          <cell r="AW169">
            <v>797.977726310822</v>
          </cell>
          <cell r="AX169">
            <v>998.829388045669</v>
          </cell>
          <cell r="AY169">
            <v>1334.21272417801</v>
          </cell>
          <cell r="AZ169">
            <v>1632.72758172733</v>
          </cell>
          <cell r="BA169">
            <v>2136.56240185072</v>
          </cell>
          <cell r="BB169">
            <v>1714.3618273845</v>
          </cell>
          <cell r="BC169">
            <v>2643.28708316435</v>
          </cell>
          <cell r="BD169">
            <v>3757.56541460408</v>
          </cell>
          <cell r="BE169">
            <v>4351.88846071215</v>
          </cell>
          <cell r="BF169">
            <v>4366.08953699572</v>
          </cell>
          <cell r="BG169">
            <v>4158.52147149753</v>
          </cell>
          <cell r="BH169">
            <v>3875.32167504717</v>
          </cell>
          <cell r="BI169">
            <v>3658.39030030916</v>
          </cell>
          <cell r="BJ169">
            <v>3687.10000337811</v>
          </cell>
          <cell r="BK169">
            <v>4156.8469697802</v>
          </cell>
          <cell r="BL169">
            <v>4404.84583020208</v>
          </cell>
          <cell r="BM169">
            <v>4060.95051770038</v>
          </cell>
          <cell r="BN169">
            <v>4534.91858863581</v>
          </cell>
        </row>
        <row r="170">
          <cell r="A170" t="str">
            <v>Northern Mariana Islands</v>
          </cell>
          <cell r="B170" t="str">
            <v>MNP</v>
          </cell>
          <cell r="C170" t="str">
            <v>GDP per capita (current US$)</v>
          </cell>
          <cell r="D170" t="str">
            <v>NY.GDP.PCAP.CD</v>
          </cell>
        </row>
        <row r="170">
          <cell r="AU170">
            <v>21981.7845648154</v>
          </cell>
          <cell r="AV170">
            <v>21379.0247437623</v>
          </cell>
          <cell r="AW170">
            <v>21139.0635918938</v>
          </cell>
          <cell r="AX170">
            <v>18763.1527755672</v>
          </cell>
          <cell r="AY170">
            <v>17714.6333607701</v>
          </cell>
          <cell r="AZ170">
            <v>16988.1372815358</v>
          </cell>
          <cell r="BA170">
            <v>17191.1902015708</v>
          </cell>
          <cell r="BB170">
            <v>14669.5206111378</v>
          </cell>
          <cell r="BC170">
            <v>14804.2467250931</v>
          </cell>
          <cell r="BD170">
            <v>13496.7507822191</v>
          </cell>
          <cell r="BE170">
            <v>13736.9719736309</v>
          </cell>
          <cell r="BF170">
            <v>14091.1911802285</v>
          </cell>
          <cell r="BG170">
            <v>15044.9358962767</v>
          </cell>
          <cell r="BH170">
            <v>16314.3835493645</v>
          </cell>
          <cell r="BI170">
            <v>21891.1847936355</v>
          </cell>
          <cell r="BJ170">
            <v>27584.7435149329</v>
          </cell>
          <cell r="BK170">
            <v>22886.6740494647</v>
          </cell>
          <cell r="BL170">
            <v>20659.6402915421</v>
          </cell>
        </row>
        <row r="171">
          <cell r="A171" t="str">
            <v>Mozambique</v>
          </cell>
          <cell r="B171" t="str">
            <v>MOZ</v>
          </cell>
          <cell r="C171" t="str">
            <v>GDP per capita (current US$)</v>
          </cell>
          <cell r="D171" t="str">
            <v>NY.GDP.PCAP.CD</v>
          </cell>
        </row>
        <row r="171">
          <cell r="AJ171">
            <v>272.613907490069</v>
          </cell>
          <cell r="AK171">
            <v>191.21783440294</v>
          </cell>
          <cell r="AL171">
            <v>189.935292453858</v>
          </cell>
          <cell r="AM171">
            <v>187.08460156822</v>
          </cell>
          <cell r="AN171">
            <v>187.293868194753</v>
          </cell>
          <cell r="AO171">
            <v>241.64738791186</v>
          </cell>
          <cell r="AP171">
            <v>283.514214129407</v>
          </cell>
          <cell r="AQ171">
            <v>313.066160679051</v>
          </cell>
          <cell r="AR171">
            <v>346.575449228345</v>
          </cell>
          <cell r="AS171">
            <v>319.359620843667</v>
          </cell>
          <cell r="AT171">
            <v>296.268406913079</v>
          </cell>
          <cell r="AU171">
            <v>302.545233699878</v>
          </cell>
          <cell r="AV171">
            <v>326.075190861329</v>
          </cell>
          <cell r="AW171">
            <v>383.270221899038</v>
          </cell>
          <cell r="AX171">
            <v>416.809824183966</v>
          </cell>
          <cell r="AY171">
            <v>435.334063299058</v>
          </cell>
          <cell r="AZ171">
            <v>482.198563648376</v>
          </cell>
          <cell r="BA171">
            <v>563.649634288657</v>
          </cell>
          <cell r="BB171">
            <v>520.402631609141</v>
          </cell>
          <cell r="BC171">
            <v>471.904360009894</v>
          </cell>
          <cell r="BD171">
            <v>594.586148490103</v>
          </cell>
          <cell r="BE171">
            <v>657.645036275496</v>
          </cell>
          <cell r="BF171">
            <v>664.077265653931</v>
          </cell>
          <cell r="BG171">
            <v>673.969476342085</v>
          </cell>
          <cell r="BH171">
            <v>589.85943137707</v>
          </cell>
          <cell r="BI171">
            <v>428.926450298579</v>
          </cell>
          <cell r="BJ171">
            <v>461.41492784394</v>
          </cell>
          <cell r="BK171">
            <v>503.302009186097</v>
          </cell>
          <cell r="BL171">
            <v>506.817139131225</v>
          </cell>
          <cell r="BM171">
            <v>448.843891366822</v>
          </cell>
          <cell r="BN171">
            <v>500.444808525879</v>
          </cell>
        </row>
        <row r="172">
          <cell r="A172" t="str">
            <v>Mauritania</v>
          </cell>
          <cell r="B172" t="str">
            <v>MRT</v>
          </cell>
          <cell r="C172" t="str">
            <v>GDP per capita (current US$)</v>
          </cell>
          <cell r="D172" t="str">
            <v>NY.GDP.PCAP.CD</v>
          </cell>
        </row>
        <row r="172">
          <cell r="F172">
            <v>181.836096059155</v>
          </cell>
          <cell r="G172">
            <v>182.181892707817</v>
          </cell>
          <cell r="H172">
            <v>181.090476440899</v>
          </cell>
          <cell r="I172">
            <v>234.633358127462</v>
          </cell>
          <cell r="J172">
            <v>258.990479566482</v>
          </cell>
          <cell r="K172">
            <v>262.31226782651</v>
          </cell>
          <cell r="L172">
            <v>269.839802033466</v>
          </cell>
          <cell r="M172">
            <v>288.441801733991</v>
          </cell>
          <cell r="N172">
            <v>265.165044474809</v>
          </cell>
          <cell r="O172">
            <v>269.80449194846</v>
          </cell>
          <cell r="P172">
            <v>283.981325168945</v>
          </cell>
          <cell r="Q172">
            <v>321.714814780765</v>
          </cell>
          <cell r="R172">
            <v>393.282449994368</v>
          </cell>
          <cell r="S172">
            <v>474.519206187499</v>
          </cell>
          <cell r="T172">
            <v>528.620039889166</v>
          </cell>
          <cell r="U172">
            <v>565.577012813425</v>
          </cell>
          <cell r="V172">
            <v>566.23030516078</v>
          </cell>
          <cell r="W172">
            <v>553.760751177156</v>
          </cell>
          <cell r="X172">
            <v>636.223424019474</v>
          </cell>
          <cell r="Y172">
            <v>680.186109910208</v>
          </cell>
          <cell r="Z172">
            <v>696.81572999599</v>
          </cell>
          <cell r="AA172">
            <v>678.708791178799</v>
          </cell>
          <cell r="AB172">
            <v>692.78734165652</v>
          </cell>
          <cell r="AC172">
            <v>620.760829316887</v>
          </cell>
          <cell r="AD172">
            <v>567.249779254152</v>
          </cell>
          <cell r="AE172">
            <v>648.545142103849</v>
          </cell>
          <cell r="AF172">
            <v>715.340326454702</v>
          </cell>
          <cell r="AG172">
            <v>732.973510050397</v>
          </cell>
          <cell r="AH172">
            <v>731.946897062007</v>
          </cell>
          <cell r="AI172">
            <v>740.736171272879</v>
          </cell>
          <cell r="AJ172">
            <v>1021.92344623598</v>
          </cell>
          <cell r="AK172">
            <v>1010.10303067717</v>
          </cell>
          <cell r="AL172">
            <v>840.263216612396</v>
          </cell>
          <cell r="AM172">
            <v>862.27422279877</v>
          </cell>
          <cell r="AN172">
            <v>904.090723533681</v>
          </cell>
          <cell r="AO172">
            <v>898.513161917476</v>
          </cell>
          <cell r="AP172">
            <v>851.425527557368</v>
          </cell>
          <cell r="AQ172">
            <v>814.17033528337</v>
          </cell>
          <cell r="AR172">
            <v>775.272014079756</v>
          </cell>
          <cell r="AS172">
            <v>676.569022381448</v>
          </cell>
          <cell r="AT172">
            <v>646.1151155329</v>
          </cell>
          <cell r="AU172">
            <v>639.667582877101</v>
          </cell>
          <cell r="AV172">
            <v>717.899867608237</v>
          </cell>
          <cell r="AW172">
            <v>803.777915575114</v>
          </cell>
          <cell r="AX172">
            <v>970.842360719242</v>
          </cell>
          <cell r="AY172">
            <v>1259.54150505961</v>
          </cell>
          <cell r="AZ172">
            <v>1357.12428510502</v>
          </cell>
          <cell r="BA172">
            <v>1579.51154806573</v>
          </cell>
          <cell r="BB172">
            <v>1389.33853309998</v>
          </cell>
          <cell r="BC172">
            <v>1610.92063018438</v>
          </cell>
          <cell r="BD172">
            <v>1879.77024294482</v>
          </cell>
          <cell r="BE172">
            <v>1815.21893947923</v>
          </cell>
          <cell r="BF172">
            <v>1892.09609782498</v>
          </cell>
          <cell r="BG172">
            <v>1677.10901942794</v>
          </cell>
          <cell r="BH172">
            <v>1524.07331727933</v>
          </cell>
          <cell r="BI172">
            <v>1536.85561480047</v>
          </cell>
          <cell r="BJ172">
            <v>1587.85890418774</v>
          </cell>
          <cell r="BK172">
            <v>1669.77347632717</v>
          </cell>
          <cell r="BL172">
            <v>1743.30131716071</v>
          </cell>
          <cell r="BM172">
            <v>1702.48695898248</v>
          </cell>
          <cell r="BN172">
            <v>1723.01386575365</v>
          </cell>
        </row>
        <row r="173">
          <cell r="A173" t="str">
            <v>Mauritius</v>
          </cell>
          <cell r="B173" t="str">
            <v>MUS</v>
          </cell>
          <cell r="C173" t="str">
            <v>GDP per capita (current US$)</v>
          </cell>
          <cell r="D173" t="str">
            <v>NY.GDP.PCAP.CD</v>
          </cell>
        </row>
        <row r="173">
          <cell r="U173">
            <v>776.644334137488</v>
          </cell>
          <cell r="V173">
            <v>893.914952381185</v>
          </cell>
          <cell r="W173">
            <v>1087.69816067884</v>
          </cell>
          <cell r="X173">
            <v>1275.03582645064</v>
          </cell>
          <cell r="Y173">
            <v>1171.57608699789</v>
          </cell>
          <cell r="Z173">
            <v>1165.15841972823</v>
          </cell>
          <cell r="AA173">
            <v>1086.53502506849</v>
          </cell>
          <cell r="AB173">
            <v>1088.43640130411</v>
          </cell>
          <cell r="AC173">
            <v>1027.99397497052</v>
          </cell>
          <cell r="AD173">
            <v>1054.47483497012</v>
          </cell>
          <cell r="AE173">
            <v>1422.55655164592</v>
          </cell>
          <cell r="AF173">
            <v>1815.35140483779</v>
          </cell>
          <cell r="AG173">
            <v>2046.04799825634</v>
          </cell>
          <cell r="AH173">
            <v>2075.53816831518</v>
          </cell>
          <cell r="AI173">
            <v>2506.17931226708</v>
          </cell>
          <cell r="AJ173">
            <v>2669.32770040611</v>
          </cell>
          <cell r="AK173">
            <v>2973.20697742439</v>
          </cell>
          <cell r="AL173">
            <v>2973.79782099643</v>
          </cell>
          <cell r="AM173">
            <v>3197.33102367957</v>
          </cell>
          <cell r="AN173">
            <v>3599.55520192961</v>
          </cell>
          <cell r="AO173">
            <v>3899.43519244996</v>
          </cell>
          <cell r="AP173">
            <v>3646.63062599001</v>
          </cell>
          <cell r="AQ173">
            <v>3593.23408089547</v>
          </cell>
          <cell r="AR173">
            <v>3695.93490909434</v>
          </cell>
          <cell r="AS173">
            <v>3929.07549503364</v>
          </cell>
          <cell r="AT173">
            <v>3856.62522686864</v>
          </cell>
          <cell r="AU173">
            <v>4018.94889731864</v>
          </cell>
          <cell r="AV173">
            <v>4793.71817900161</v>
          </cell>
          <cell r="AW173">
            <v>5388.06578367365</v>
          </cell>
          <cell r="AX173">
            <v>5282.90602155635</v>
          </cell>
          <cell r="AY173">
            <v>5695.96932704928</v>
          </cell>
          <cell r="AZ173">
            <v>6574.65433811493</v>
          </cell>
          <cell r="BA173">
            <v>8030.06300537304</v>
          </cell>
          <cell r="BB173">
            <v>7318.12640972422</v>
          </cell>
          <cell r="BC173">
            <v>8000.37643182154</v>
          </cell>
          <cell r="BD173">
            <v>9197.02697152061</v>
          </cell>
          <cell r="BE173">
            <v>9291.22761861899</v>
          </cell>
          <cell r="BF173">
            <v>9637.00265000958</v>
          </cell>
          <cell r="BG173">
            <v>10153.9382184867</v>
          </cell>
          <cell r="BH173">
            <v>9260.44730250635</v>
          </cell>
          <cell r="BI173">
            <v>9681.61856689674</v>
          </cell>
          <cell r="BJ173">
            <v>10484.9083620411</v>
          </cell>
          <cell r="BK173">
            <v>11208.3438184474</v>
          </cell>
          <cell r="BL173">
            <v>11097.168977137</v>
          </cell>
          <cell r="BM173">
            <v>8632.75285872458</v>
          </cell>
          <cell r="BN173">
            <v>8812.10824897507</v>
          </cell>
        </row>
        <row r="174">
          <cell r="A174" t="str">
            <v>Malawi</v>
          </cell>
          <cell r="B174" t="str">
            <v>MWI</v>
          </cell>
          <cell r="C174" t="str">
            <v>GDP per capita (current US$)</v>
          </cell>
          <cell r="D174" t="str">
            <v>NY.GDP.PCAP.CD</v>
          </cell>
          <cell r="E174">
            <v>44.5239429901755</v>
          </cell>
          <cell r="F174">
            <v>46.5815851690079</v>
          </cell>
          <cell r="G174">
            <v>47.6983839148743</v>
          </cell>
          <cell r="H174">
            <v>48.505428353626</v>
          </cell>
          <cell r="I174">
            <v>48.2932853477252</v>
          </cell>
          <cell r="J174">
            <v>55.4982244111406</v>
          </cell>
          <cell r="K174">
            <v>61.4076384008598</v>
          </cell>
          <cell r="L174">
            <v>62.0199280812902</v>
          </cell>
          <cell r="M174">
            <v>54.9162987304466</v>
          </cell>
          <cell r="N174">
            <v>58.0094291941828</v>
          </cell>
          <cell r="O174">
            <v>61.7655238910576</v>
          </cell>
          <cell r="P174">
            <v>75.6636920222515</v>
          </cell>
          <cell r="Q174">
            <v>81.8913559212595</v>
          </cell>
          <cell r="R174">
            <v>87.227489530222</v>
          </cell>
          <cell r="S174">
            <v>104.797184833283</v>
          </cell>
          <cell r="T174">
            <v>113.879973385988</v>
          </cell>
          <cell r="U174">
            <v>120.872624769897</v>
          </cell>
          <cell r="V174">
            <v>141.010375498763</v>
          </cell>
          <cell r="W174">
            <v>160.93876623755</v>
          </cell>
          <cell r="X174">
            <v>174.186763028984</v>
          </cell>
          <cell r="Y174">
            <v>198.011123891574</v>
          </cell>
          <cell r="Z174">
            <v>193.015025925917</v>
          </cell>
          <cell r="AA174">
            <v>179.729959177697</v>
          </cell>
          <cell r="AB174">
            <v>181.537642798174</v>
          </cell>
          <cell r="AC174">
            <v>173.449549231984</v>
          </cell>
          <cell r="AD174">
            <v>155.655698345113</v>
          </cell>
          <cell r="AE174">
            <v>154.39533180415</v>
          </cell>
          <cell r="AF174">
            <v>145.322906591394</v>
          </cell>
          <cell r="AG174">
            <v>159.774739664396</v>
          </cell>
          <cell r="AH174">
            <v>175.219400321067</v>
          </cell>
          <cell r="AI174">
            <v>199.986363580318</v>
          </cell>
          <cell r="AJ174">
            <v>229.52739554991</v>
          </cell>
          <cell r="AK174">
            <v>185.785867437195</v>
          </cell>
          <cell r="AL174">
            <v>213.2405252328</v>
          </cell>
          <cell r="AM174">
            <v>121.264065419139</v>
          </cell>
          <cell r="AN174">
            <v>141.954347357758</v>
          </cell>
          <cell r="AO174">
            <v>227.584906444141</v>
          </cell>
          <cell r="AP174">
            <v>259.450494129967</v>
          </cell>
          <cell r="AQ174">
            <v>165.895283492677</v>
          </cell>
          <cell r="AR174">
            <v>163.614201537667</v>
          </cell>
          <cell r="AS174">
            <v>156.385816790286</v>
          </cell>
          <cell r="AT174">
            <v>150.148942630026</v>
          </cell>
          <cell r="AU174">
            <v>298.433410422534</v>
          </cell>
          <cell r="AV174">
            <v>267.399011935959</v>
          </cell>
          <cell r="AW174">
            <v>282.567107568989</v>
          </cell>
          <cell r="AX174">
            <v>289.555214787188</v>
          </cell>
          <cell r="AY174">
            <v>308.163618229107</v>
          </cell>
          <cell r="AZ174">
            <v>332.259094554424</v>
          </cell>
          <cell r="BA174">
            <v>387.60572119129</v>
          </cell>
          <cell r="BB174">
            <v>438.211856815356</v>
          </cell>
          <cell r="BC174">
            <v>478.668688469613</v>
          </cell>
          <cell r="BD174">
            <v>534.951050199388</v>
          </cell>
          <cell r="BE174">
            <v>391.561705197224</v>
          </cell>
          <cell r="BF174">
            <v>348.429873679261</v>
          </cell>
          <cell r="BG174">
            <v>371.269521706741</v>
          </cell>
          <cell r="BH174">
            <v>380.596987683774</v>
          </cell>
          <cell r="BI174">
            <v>315.777987100071</v>
          </cell>
          <cell r="BJ174">
            <v>506.137294436399</v>
          </cell>
          <cell r="BK174">
            <v>544.593459253286</v>
          </cell>
          <cell r="BL174">
            <v>591.847083709889</v>
          </cell>
          <cell r="BM174">
            <v>636.286309590051</v>
          </cell>
          <cell r="BN174">
            <v>642.656915782777</v>
          </cell>
        </row>
        <row r="175">
          <cell r="A175" t="str">
            <v>Malaysia</v>
          </cell>
          <cell r="B175" t="str">
            <v>MYS</v>
          </cell>
          <cell r="C175" t="str">
            <v>GDP per capita (current US$)</v>
          </cell>
          <cell r="D175" t="str">
            <v>NY.GDP.PCAP.CD</v>
          </cell>
          <cell r="E175">
            <v>234.938897437435</v>
          </cell>
          <cell r="F175">
            <v>225.933593537059</v>
          </cell>
          <cell r="G175">
            <v>230.260593749195</v>
          </cell>
          <cell r="H175">
            <v>279.717540522244</v>
          </cell>
          <cell r="I175">
            <v>289.009227807173</v>
          </cell>
          <cell r="J175">
            <v>310.327925803759</v>
          </cell>
          <cell r="K175">
            <v>321.094160452081</v>
          </cell>
          <cell r="L175">
            <v>317.424210471086</v>
          </cell>
          <cell r="M175">
            <v>323.402486662985</v>
          </cell>
          <cell r="N175">
            <v>347.373094217681</v>
          </cell>
          <cell r="O175">
            <v>357.656799363809</v>
          </cell>
          <cell r="P175">
            <v>383.671471713999</v>
          </cell>
          <cell r="Q175">
            <v>445.350157783169</v>
          </cell>
          <cell r="R175">
            <v>661.02269101028</v>
          </cell>
          <cell r="S175">
            <v>799.931978857496</v>
          </cell>
          <cell r="T175">
            <v>764.566378590813</v>
          </cell>
          <cell r="U175">
            <v>886.230043204367</v>
          </cell>
          <cell r="V175">
            <v>1027.29291137516</v>
          </cell>
          <cell r="W175">
            <v>1246.5583088062</v>
          </cell>
          <cell r="X175">
            <v>1576.0488059056</v>
          </cell>
          <cell r="Y175">
            <v>1774.74029688815</v>
          </cell>
          <cell r="Z175">
            <v>1769.09940200311</v>
          </cell>
          <cell r="AA175">
            <v>1852.25648402949</v>
          </cell>
          <cell r="AB175">
            <v>2047.77028789322</v>
          </cell>
          <cell r="AC175">
            <v>2234.25720382689</v>
          </cell>
          <cell r="AD175">
            <v>2000.1482855772</v>
          </cell>
          <cell r="AE175">
            <v>1728.68480511196</v>
          </cell>
          <cell r="AF175">
            <v>1947.80823846934</v>
          </cell>
          <cell r="AG175">
            <v>2072.07768616989</v>
          </cell>
          <cell r="AH175">
            <v>2216.25044584351</v>
          </cell>
          <cell r="AI175">
            <v>2441.74199054895</v>
          </cell>
          <cell r="AJ175">
            <v>2653.52616913133</v>
          </cell>
          <cell r="AK175">
            <v>3113.6456771292</v>
          </cell>
          <cell r="AL175">
            <v>3433.16278745365</v>
          </cell>
          <cell r="AM175">
            <v>3728.1104809359</v>
          </cell>
          <cell r="AN175">
            <v>4329.7079981979</v>
          </cell>
          <cell r="AO175">
            <v>4798.61176998621</v>
          </cell>
          <cell r="AP175">
            <v>4637.86566125565</v>
          </cell>
          <cell r="AQ175">
            <v>3263.33488302299</v>
          </cell>
          <cell r="AR175">
            <v>3492.67012489674</v>
          </cell>
          <cell r="AS175">
            <v>4043.66292312877</v>
          </cell>
          <cell r="AT175">
            <v>3913.42938647946</v>
          </cell>
          <cell r="AU175">
            <v>4165.72610363859</v>
          </cell>
          <cell r="AV175">
            <v>4461.84732546759</v>
          </cell>
          <cell r="AW175">
            <v>4952.21395799046</v>
          </cell>
          <cell r="AX175">
            <v>5587.02477972975</v>
          </cell>
          <cell r="AY175">
            <v>6209.12616705899</v>
          </cell>
          <cell r="AZ175">
            <v>7243.45680069813</v>
          </cell>
          <cell r="BA175">
            <v>8474.58776222379</v>
          </cell>
          <cell r="BB175">
            <v>7292.4949731478</v>
          </cell>
          <cell r="BC175">
            <v>9040.56849464524</v>
          </cell>
          <cell r="BD175">
            <v>10399.3702125714</v>
          </cell>
          <cell r="BE175">
            <v>10817.4317100783</v>
          </cell>
          <cell r="BF175">
            <v>10970.1042996033</v>
          </cell>
          <cell r="BG175">
            <v>11319.0619448482</v>
          </cell>
          <cell r="BH175">
            <v>9955.24272167626</v>
          </cell>
          <cell r="BI175">
            <v>9817.78709031009</v>
          </cell>
          <cell r="BJ175">
            <v>10259.3048064811</v>
          </cell>
          <cell r="BK175">
            <v>11380.079220974</v>
          </cell>
          <cell r="BL175">
            <v>11432.8260346567</v>
          </cell>
          <cell r="BM175">
            <v>10412.3476677499</v>
          </cell>
          <cell r="BN175">
            <v>11371.099019281</v>
          </cell>
        </row>
        <row r="176">
          <cell r="A176" t="str">
            <v>North America</v>
          </cell>
          <cell r="B176" t="str">
            <v>NAC</v>
          </cell>
          <cell r="C176" t="str">
            <v>GDP per capita (current US$)</v>
          </cell>
          <cell r="D176" t="str">
            <v>NY.GDP.PCAP.CD</v>
          </cell>
          <cell r="E176">
            <v>2939.44833510731</v>
          </cell>
          <cell r="F176">
            <v>2991.59289655406</v>
          </cell>
          <cell r="G176">
            <v>3155.09753778965</v>
          </cell>
          <cell r="H176">
            <v>3283.14145301388</v>
          </cell>
          <cell r="I176">
            <v>3480.42694456687</v>
          </cell>
          <cell r="J176">
            <v>3729.969703607</v>
          </cell>
          <cell r="K176">
            <v>4044.24721525733</v>
          </cell>
          <cell r="L176">
            <v>4231.86735083108</v>
          </cell>
          <cell r="M176">
            <v>4579.98225992377</v>
          </cell>
          <cell r="N176">
            <v>4912.48759451772</v>
          </cell>
          <cell r="O176">
            <v>5129.09184396185</v>
          </cell>
          <cell r="P176">
            <v>5504.81581843638</v>
          </cell>
          <cell r="Q176">
            <v>5997.4856317578</v>
          </cell>
          <cell r="R176">
            <v>6640.80598782304</v>
          </cell>
          <cell r="S176">
            <v>7206.81679668004</v>
          </cell>
          <cell r="T176">
            <v>7773.08468944994</v>
          </cell>
          <cell r="U176">
            <v>8613.02898924596</v>
          </cell>
          <cell r="V176">
            <v>9400.4658374197</v>
          </cell>
          <cell r="W176">
            <v>10424.5290839884</v>
          </cell>
          <cell r="X176">
            <v>11515.4560238073</v>
          </cell>
          <cell r="Y176">
            <v>12437.7765046382</v>
          </cell>
          <cell r="Z176">
            <v>13816.0793864134</v>
          </cell>
          <cell r="AA176">
            <v>14242.8454584504</v>
          </cell>
          <cell r="AB176">
            <v>15336.6302303339</v>
          </cell>
          <cell r="AC176">
            <v>16803.6898806646</v>
          </cell>
          <cell r="AD176">
            <v>17833.0727412687</v>
          </cell>
          <cell r="AE176">
            <v>18619.663293275</v>
          </cell>
          <cell r="AF176">
            <v>19672.4594369746</v>
          </cell>
          <cell r="AG176">
            <v>21172.7533949837</v>
          </cell>
          <cell r="AH176">
            <v>22644.6565007219</v>
          </cell>
          <cell r="AI176">
            <v>23645.6143148159</v>
          </cell>
          <cell r="AJ176">
            <v>24086.216451797</v>
          </cell>
          <cell r="AK176">
            <v>24967.7063201875</v>
          </cell>
          <cell r="AL176">
            <v>25765.5415533788</v>
          </cell>
          <cell r="AM176">
            <v>26925.4615117441</v>
          </cell>
          <cell r="AN176">
            <v>27891.3874429181</v>
          </cell>
          <cell r="AO176">
            <v>29105.3208625103</v>
          </cell>
          <cell r="AP176">
            <v>30518.0396180328</v>
          </cell>
          <cell r="AQ176">
            <v>31691.9177761216</v>
          </cell>
          <cell r="AR176">
            <v>33320.9222946039</v>
          </cell>
          <cell r="AS176">
            <v>35151.3296023334</v>
          </cell>
          <cell r="AT176">
            <v>35831.3793749997</v>
          </cell>
          <cell r="AU176">
            <v>36651.829107725</v>
          </cell>
          <cell r="AV176">
            <v>38395.2215763759</v>
          </cell>
          <cell r="AW176">
            <v>40788.0935353683</v>
          </cell>
          <cell r="AX176">
            <v>43368.2524264329</v>
          </cell>
          <cell r="AY176">
            <v>45741.0325855388</v>
          </cell>
          <cell r="AZ176">
            <v>47727.4820398445</v>
          </cell>
          <cell r="BA176">
            <v>48398.1029489662</v>
          </cell>
          <cell r="BB176">
            <v>46581.2835386802</v>
          </cell>
          <cell r="BC176">
            <v>48552.9424055168</v>
          </cell>
          <cell r="BD176">
            <v>50289.0244037158</v>
          </cell>
          <cell r="BE176">
            <v>51881.1708863839</v>
          </cell>
          <cell r="BF176">
            <v>53234.150098465</v>
          </cell>
          <cell r="BG176">
            <v>54714.4709286191</v>
          </cell>
          <cell r="BH176">
            <v>55452.4213839576</v>
          </cell>
          <cell r="BI176">
            <v>56312.4348848537</v>
          </cell>
          <cell r="BJ176">
            <v>58430.1985958821</v>
          </cell>
          <cell r="BK176">
            <v>61158.5635590912</v>
          </cell>
          <cell r="BL176">
            <v>63175.7401302278</v>
          </cell>
          <cell r="BM176">
            <v>61000.8552589461</v>
          </cell>
          <cell r="BN176">
            <v>67514.0231158812</v>
          </cell>
        </row>
        <row r="177">
          <cell r="A177" t="str">
            <v>Namibia</v>
          </cell>
          <cell r="B177" t="str">
            <v>NAM</v>
          </cell>
          <cell r="C177" t="str">
            <v>GDP per capita (current US$)</v>
          </cell>
          <cell r="D177" t="str">
            <v>NY.GDP.PCAP.CD</v>
          </cell>
        </row>
        <row r="177">
          <cell r="Y177">
            <v>2289.91529408168</v>
          </cell>
          <cell r="Z177">
            <v>2081.39110658766</v>
          </cell>
          <cell r="AA177">
            <v>1917.2343834655</v>
          </cell>
          <cell r="AB177">
            <v>2030.18024321726</v>
          </cell>
          <cell r="AC177">
            <v>1678.79190899395</v>
          </cell>
          <cell r="AD177">
            <v>1342.25318413272</v>
          </cell>
          <cell r="AE177">
            <v>1459.02113417571</v>
          </cell>
          <cell r="AF177">
            <v>1787.46708654842</v>
          </cell>
          <cell r="AG177">
            <v>1866.79807073213</v>
          </cell>
          <cell r="AH177">
            <v>1829.07175014192</v>
          </cell>
          <cell r="AI177">
            <v>1947.0629109036</v>
          </cell>
          <cell r="AJ177">
            <v>2029.86154904517</v>
          </cell>
          <cell r="AK177">
            <v>2260.81035864827</v>
          </cell>
          <cell r="AL177">
            <v>2090.69178979462</v>
          </cell>
          <cell r="AM177">
            <v>2303.33055526088</v>
          </cell>
          <cell r="AN177">
            <v>2443.99585286862</v>
          </cell>
          <cell r="AO177">
            <v>2398.25743870316</v>
          </cell>
          <cell r="AP177">
            <v>2446.92857764142</v>
          </cell>
          <cell r="AQ177">
            <v>2236.67150179245</v>
          </cell>
          <cell r="AR177">
            <v>2193.22361521053</v>
          </cell>
          <cell r="AS177">
            <v>2185.60411519312</v>
          </cell>
          <cell r="AT177">
            <v>1950.64853633254</v>
          </cell>
          <cell r="AU177">
            <v>1808.88489938555</v>
          </cell>
          <cell r="AV177">
            <v>2621.7003949742</v>
          </cell>
          <cell r="AW177">
            <v>3464.41822576337</v>
          </cell>
          <cell r="AX177">
            <v>3739.53171740574</v>
          </cell>
          <cell r="AY177">
            <v>4059.10134796275</v>
          </cell>
          <cell r="AZ177">
            <v>4405.41039870917</v>
          </cell>
          <cell r="BA177">
            <v>4212.36719718502</v>
          </cell>
          <cell r="BB177">
            <v>4295.38714334121</v>
          </cell>
          <cell r="BC177">
            <v>5394.99671166874</v>
          </cell>
          <cell r="BD177">
            <v>5806.74824605351</v>
          </cell>
          <cell r="BE177">
            <v>5942.29273974027</v>
          </cell>
          <cell r="BF177">
            <v>5392.09493825634</v>
          </cell>
          <cell r="BG177">
            <v>5469.90140003637</v>
          </cell>
          <cell r="BH177">
            <v>4896.61526001377</v>
          </cell>
          <cell r="BI177">
            <v>4546.98668754958</v>
          </cell>
          <cell r="BJ177">
            <v>5367.11467444788</v>
          </cell>
          <cell r="BK177">
            <v>5588.39286411942</v>
          </cell>
          <cell r="BL177">
            <v>5028.29534239511</v>
          </cell>
          <cell r="BM177">
            <v>4157.01950619148</v>
          </cell>
          <cell r="BN177">
            <v>4729.27093735257</v>
          </cell>
        </row>
        <row r="178">
          <cell r="A178" t="str">
            <v>New Caledonia</v>
          </cell>
          <cell r="B178" t="str">
            <v>NCL</v>
          </cell>
          <cell r="C178" t="str">
            <v>GDP per capita (current US$)</v>
          </cell>
          <cell r="D178" t="str">
            <v>NY.GDP.PCAP.CD</v>
          </cell>
        </row>
        <row r="178">
          <cell r="J178">
            <v>1763.47505309857</v>
          </cell>
          <cell r="K178">
            <v>1756.21963938348</v>
          </cell>
          <cell r="L178">
            <v>1865.66598414879</v>
          </cell>
          <cell r="M178">
            <v>2165.90112919859</v>
          </cell>
          <cell r="N178">
            <v>2529.89270268576</v>
          </cell>
          <cell r="O178">
            <v>3203.71146175514</v>
          </cell>
          <cell r="P178">
            <v>3449.88148070936</v>
          </cell>
          <cell r="Q178">
            <v>4038.31870087733</v>
          </cell>
          <cell r="R178">
            <v>4220.18210139992</v>
          </cell>
          <cell r="S178">
            <v>4865.67541778982</v>
          </cell>
          <cell r="T178">
            <v>6163.41258326031</v>
          </cell>
          <cell r="U178">
            <v>5957.56361705185</v>
          </cell>
          <cell r="V178">
            <v>6158.97152453476</v>
          </cell>
          <cell r="W178">
            <v>6152.76139828063</v>
          </cell>
          <cell r="X178">
            <v>7561.1965664538</v>
          </cell>
          <cell r="Y178">
            <v>8443.15572080071</v>
          </cell>
          <cell r="Z178">
            <v>6817.83495948599</v>
          </cell>
          <cell r="AA178">
            <v>6208.64702500147</v>
          </cell>
          <cell r="AB178">
            <v>5540.40278609794</v>
          </cell>
          <cell r="AC178">
            <v>5249.3649382449</v>
          </cell>
          <cell r="AD178">
            <v>5534.61245775582</v>
          </cell>
          <cell r="AE178">
            <v>7634.70930589779</v>
          </cell>
          <cell r="AF178">
            <v>9271.60812771588</v>
          </cell>
          <cell r="AG178">
            <v>12665.9059465198</v>
          </cell>
          <cell r="AH178">
            <v>13092.3255128974</v>
          </cell>
          <cell r="AI178">
            <v>14800.7912526944</v>
          </cell>
          <cell r="AJ178">
            <v>15133.1624255147</v>
          </cell>
          <cell r="AK178">
            <v>16261.9553582804</v>
          </cell>
          <cell r="AL178">
            <v>15297.048131725</v>
          </cell>
          <cell r="AM178">
            <v>16037.0248466747</v>
          </cell>
          <cell r="AN178">
            <v>18721.0652600367</v>
          </cell>
          <cell r="AO178">
            <v>18257.2164334797</v>
          </cell>
          <cell r="AP178">
            <v>16339.8011674258</v>
          </cell>
          <cell r="AQ178">
            <v>17324.2528307698</v>
          </cell>
          <cell r="AR178">
            <v>17435.747636005</v>
          </cell>
          <cell r="AS178">
            <v>16039.1738824642</v>
          </cell>
          <cell r="AT178">
            <v>15174.2774308861</v>
          </cell>
          <cell r="AU178">
            <v>16885.8961261737</v>
          </cell>
          <cell r="AV178">
            <v>21817.3238052326</v>
          </cell>
          <cell r="AW178">
            <v>25770.540990459</v>
          </cell>
          <cell r="AX178">
            <v>26861.710586717</v>
          </cell>
          <cell r="AY178">
            <v>29604.0438248694</v>
          </cell>
          <cell r="AZ178">
            <v>36864.8779202682</v>
          </cell>
          <cell r="BA178">
            <v>37353.7507767203</v>
          </cell>
          <cell r="BB178">
            <v>35391.0801754154</v>
          </cell>
          <cell r="BC178">
            <v>37494.8843725576</v>
          </cell>
          <cell r="BD178">
            <v>40697.6300727029</v>
          </cell>
          <cell r="BE178">
            <v>37294.027263924</v>
          </cell>
          <cell r="BF178">
            <v>38503.2630599829</v>
          </cell>
          <cell r="BG178">
            <v>39675.5819387796</v>
          </cell>
          <cell r="BH178">
            <v>32520.3045654611</v>
          </cell>
          <cell r="BI178">
            <v>32391.2019667461</v>
          </cell>
          <cell r="BJ178">
            <v>33976.5485264387</v>
          </cell>
          <cell r="BK178">
            <v>36382.4955335221</v>
          </cell>
          <cell r="BL178">
            <v>34788.5403146811</v>
          </cell>
          <cell r="BM178">
            <v>34694.5504017028</v>
          </cell>
        </row>
        <row r="179">
          <cell r="A179" t="str">
            <v>Niger</v>
          </cell>
          <cell r="B179" t="str">
            <v>NER</v>
          </cell>
          <cell r="C179" t="str">
            <v>GDP per capita (current US$)</v>
          </cell>
          <cell r="D179" t="str">
            <v>NY.GDP.PCAP.CD</v>
          </cell>
          <cell r="E179">
            <v>132.651770983415</v>
          </cell>
          <cell r="F179">
            <v>139.340323395365</v>
          </cell>
          <cell r="G179">
            <v>148.189159916588</v>
          </cell>
          <cell r="H179">
            <v>158.71606449228</v>
          </cell>
          <cell r="I179">
            <v>153.259717005291</v>
          </cell>
          <cell r="J179">
            <v>172.039678987395</v>
          </cell>
          <cell r="K179">
            <v>174.35491295026</v>
          </cell>
          <cell r="L179">
            <v>160.59183086191</v>
          </cell>
          <cell r="M179">
            <v>150.381212302976</v>
          </cell>
          <cell r="N179">
            <v>142.699184933056</v>
          </cell>
          <cell r="O179">
            <v>144.085093870703</v>
          </cell>
          <cell r="P179">
            <v>149.542041395782</v>
          </cell>
          <cell r="Q179">
            <v>155.776990472034</v>
          </cell>
          <cell r="R179">
            <v>193.055055426061</v>
          </cell>
          <cell r="S179">
            <v>203.566495855389</v>
          </cell>
          <cell r="T179">
            <v>202.257100990614</v>
          </cell>
          <cell r="U179">
            <v>199.531586399016</v>
          </cell>
          <cell r="V179">
            <v>235.18863837558</v>
          </cell>
          <cell r="W179">
            <v>313.899446398596</v>
          </cell>
          <cell r="X179">
            <v>362.495963830921</v>
          </cell>
          <cell r="Y179">
            <v>418.855265726085</v>
          </cell>
          <cell r="Z179">
            <v>352.205520164805</v>
          </cell>
          <cell r="AA179">
            <v>318.058230575674</v>
          </cell>
          <cell r="AB179">
            <v>276.182799855065</v>
          </cell>
          <cell r="AC179">
            <v>217.469236041817</v>
          </cell>
          <cell r="AD179">
            <v>208.297105774874</v>
          </cell>
          <cell r="AE179">
            <v>267.471243079967</v>
          </cell>
          <cell r="AF179">
            <v>304.683576436264</v>
          </cell>
          <cell r="AG179">
            <v>302.096812227904</v>
          </cell>
          <cell r="AH179">
            <v>280.141299910927</v>
          </cell>
          <cell r="AI179">
            <v>437.589994991622</v>
          </cell>
          <cell r="AJ179">
            <v>396.416991751987</v>
          </cell>
          <cell r="AK179">
            <v>395.275162773467</v>
          </cell>
          <cell r="AL179">
            <v>344.534006349718</v>
          </cell>
          <cell r="AM179">
            <v>211.38649248686</v>
          </cell>
          <cell r="AN179">
            <v>242.620396721353</v>
          </cell>
          <cell r="AO179">
            <v>244.813779041373</v>
          </cell>
          <cell r="AP179">
            <v>225.022076636623</v>
          </cell>
          <cell r="AQ179">
            <v>250.657461697887</v>
          </cell>
          <cell r="AR179">
            <v>232.187386399953</v>
          </cell>
          <cell r="AS179">
            <v>197.832683441643</v>
          </cell>
          <cell r="AT179">
            <v>208.37705993638</v>
          </cell>
          <cell r="AU179">
            <v>228.235908596278</v>
          </cell>
          <cell r="AV179">
            <v>268.349892996455</v>
          </cell>
          <cell r="AW179">
            <v>286.490065814065</v>
          </cell>
          <cell r="AX179">
            <v>321.723661184348</v>
          </cell>
          <cell r="AY179">
            <v>336.281950277799</v>
          </cell>
          <cell r="AZ179">
            <v>390.284480245482</v>
          </cell>
          <cell r="BA179">
            <v>478.502558952437</v>
          </cell>
          <cell r="BB179">
            <v>464.057998970917</v>
          </cell>
          <cell r="BC179">
            <v>476.869532167304</v>
          </cell>
          <cell r="BD179">
            <v>512.595335012861</v>
          </cell>
          <cell r="BE179">
            <v>529.744458141694</v>
          </cell>
          <cell r="BF179">
            <v>552.569138963417</v>
          </cell>
          <cell r="BG179">
            <v>564.596748802018</v>
          </cell>
          <cell r="BH179">
            <v>484.153137350801</v>
          </cell>
          <cell r="BI179">
            <v>500.214911266535</v>
          </cell>
          <cell r="BJ179">
            <v>517.771572271371</v>
          </cell>
          <cell r="BK179">
            <v>570.723921953592</v>
          </cell>
          <cell r="BL179">
            <v>554.099389259855</v>
          </cell>
          <cell r="BM179">
            <v>567.669892261611</v>
          </cell>
          <cell r="BN179">
            <v>594.925108871258</v>
          </cell>
        </row>
        <row r="180">
          <cell r="A180" t="str">
            <v>Nigeria</v>
          </cell>
          <cell r="B180" t="str">
            <v>NGA</v>
          </cell>
          <cell r="C180" t="str">
            <v>GDP per capita (current US$)</v>
          </cell>
          <cell r="D180" t="str">
            <v>NY.GDP.PCAP.CD</v>
          </cell>
          <cell r="E180">
            <v>92.9604656019465</v>
          </cell>
          <cell r="F180">
            <v>96.9790299795105</v>
          </cell>
          <cell r="G180">
            <v>104.38702854306</v>
          </cell>
          <cell r="H180">
            <v>107.540572585071</v>
          </cell>
          <cell r="I180">
            <v>113.168716605965</v>
          </cell>
          <cell r="J180">
            <v>117.188634827652</v>
          </cell>
          <cell r="K180">
            <v>124.307792527789</v>
          </cell>
          <cell r="L180">
            <v>99.4060787604039</v>
          </cell>
          <cell r="M180">
            <v>97.2017426929705</v>
          </cell>
          <cell r="N180">
            <v>121.245372967553</v>
          </cell>
          <cell r="O180">
            <v>224.104484659025</v>
          </cell>
          <cell r="P180">
            <v>160.24873613783</v>
          </cell>
          <cell r="Q180">
            <v>209.226044780076</v>
          </cell>
          <cell r="R180">
            <v>252.23269394853</v>
          </cell>
          <cell r="S180">
            <v>402.849912320457</v>
          </cell>
          <cell r="T180">
            <v>438.331302220958</v>
          </cell>
          <cell r="U180">
            <v>556.70217044523</v>
          </cell>
          <cell r="V180">
            <v>536.21617892585</v>
          </cell>
          <cell r="W180">
            <v>527.311280606481</v>
          </cell>
          <cell r="X180">
            <v>662.263960917793</v>
          </cell>
          <cell r="Y180">
            <v>874.402070997746</v>
          </cell>
          <cell r="Z180">
            <v>2180.19762083961</v>
          </cell>
          <cell r="AA180">
            <v>1843.9093526423</v>
          </cell>
          <cell r="AB180">
            <v>1222.62930416305</v>
          </cell>
          <cell r="AC180">
            <v>902.21584991762</v>
          </cell>
          <cell r="AD180">
            <v>882.520000989739</v>
          </cell>
          <cell r="AE180">
            <v>639.013123285638</v>
          </cell>
          <cell r="AF180">
            <v>598.264862136877</v>
          </cell>
          <cell r="AG180">
            <v>549.237432960374</v>
          </cell>
          <cell r="AH180">
            <v>474.232040925022</v>
          </cell>
          <cell r="AI180">
            <v>567.52864901275</v>
          </cell>
          <cell r="AJ180">
            <v>502.914138918939</v>
          </cell>
          <cell r="AK180">
            <v>477.177623755735</v>
          </cell>
          <cell r="AL180">
            <v>270.22396671752</v>
          </cell>
          <cell r="AM180">
            <v>321.320674137556</v>
          </cell>
          <cell r="AN180">
            <v>408.181044825253</v>
          </cell>
          <cell r="AO180">
            <v>461.519619593001</v>
          </cell>
          <cell r="AP180">
            <v>479.983764106443</v>
          </cell>
          <cell r="AQ180">
            <v>469.43054868657</v>
          </cell>
          <cell r="AR180">
            <v>497.841573908863</v>
          </cell>
          <cell r="AS180">
            <v>567.930722076473</v>
          </cell>
          <cell r="AT180">
            <v>590.381815034907</v>
          </cell>
          <cell r="AU180">
            <v>741.747493876339</v>
          </cell>
          <cell r="AV180">
            <v>795.386228652408</v>
          </cell>
          <cell r="AW180">
            <v>1007.87434241216</v>
          </cell>
          <cell r="AX180">
            <v>1268.38346158479</v>
          </cell>
          <cell r="AY180">
            <v>1656.42479354329</v>
          </cell>
          <cell r="AZ180">
            <v>1883.46138847202</v>
          </cell>
          <cell r="BA180">
            <v>2259.11405888538</v>
          </cell>
          <cell r="BB180">
            <v>1911.60786588769</v>
          </cell>
          <cell r="BC180">
            <v>2280.43733738126</v>
          </cell>
          <cell r="BD180">
            <v>2487.59801680379</v>
          </cell>
          <cell r="BE180">
            <v>2723.82219093859</v>
          </cell>
          <cell r="BF180">
            <v>2961.54942175947</v>
          </cell>
          <cell r="BG180">
            <v>3098.98579063938</v>
          </cell>
          <cell r="BH180">
            <v>2687.48005643212</v>
          </cell>
          <cell r="BI180">
            <v>2176.00277201515</v>
          </cell>
          <cell r="BJ180">
            <v>1968.56539847444</v>
          </cell>
          <cell r="BK180">
            <v>2027.77854863842</v>
          </cell>
          <cell r="BL180">
            <v>2229.8586518613</v>
          </cell>
          <cell r="BM180">
            <v>2097.09247289022</v>
          </cell>
          <cell r="BN180">
            <v>2085.03076477936</v>
          </cell>
        </row>
        <row r="181">
          <cell r="A181" t="str">
            <v>Nicaragua</v>
          </cell>
          <cell r="B181" t="str">
            <v>NIC</v>
          </cell>
          <cell r="C181" t="str">
            <v>GDP per capita (current US$)</v>
          </cell>
          <cell r="D181" t="str">
            <v>NY.GDP.PCAP.CD</v>
          </cell>
          <cell r="E181">
            <v>126.248168025092</v>
          </cell>
          <cell r="F181">
            <v>131.450652555931</v>
          </cell>
          <cell r="G181">
            <v>140.557345647812</v>
          </cell>
          <cell r="H181">
            <v>150.503658923287</v>
          </cell>
          <cell r="I181">
            <v>170.434840978642</v>
          </cell>
          <cell r="J181">
            <v>273.906702957796</v>
          </cell>
          <cell r="K181">
            <v>284.558690002172</v>
          </cell>
          <cell r="L181">
            <v>299.080935453274</v>
          </cell>
          <cell r="M181">
            <v>307.291756918733</v>
          </cell>
          <cell r="N181">
            <v>320.428503619493</v>
          </cell>
          <cell r="O181">
            <v>322.700294604053</v>
          </cell>
          <cell r="P181">
            <v>333.114264009467</v>
          </cell>
          <cell r="Q181">
            <v>344.253397742776</v>
          </cell>
          <cell r="R181">
            <v>414.435841867526</v>
          </cell>
          <cell r="S181">
            <v>558.863285245465</v>
          </cell>
          <cell r="T181">
            <v>566.622164719659</v>
          </cell>
          <cell r="U181">
            <v>638.304813738563</v>
          </cell>
          <cell r="V181">
            <v>750.250231310017</v>
          </cell>
          <cell r="W181">
            <v>695.979644235303</v>
          </cell>
          <cell r="X181">
            <v>481.759068107242</v>
          </cell>
          <cell r="Y181">
            <v>670.443717241455</v>
          </cell>
          <cell r="Z181">
            <v>728.626977565234</v>
          </cell>
          <cell r="AA181">
            <v>713.479924974047</v>
          </cell>
          <cell r="AB181">
            <v>772.835231962076</v>
          </cell>
          <cell r="AC181">
            <v>852.466606005799</v>
          </cell>
          <cell r="AD181">
            <v>718.68499729061</v>
          </cell>
          <cell r="AE181">
            <v>754.802568698021</v>
          </cell>
          <cell r="AF181">
            <v>985.047780917244</v>
          </cell>
          <cell r="AG181">
            <v>658.510241580657</v>
          </cell>
          <cell r="AH181">
            <v>248.149686013707</v>
          </cell>
          <cell r="AI181">
            <v>241.876412085241</v>
          </cell>
          <cell r="AJ181">
            <v>348.864605316689</v>
          </cell>
          <cell r="AK181">
            <v>410.767384409811</v>
          </cell>
          <cell r="AL181">
            <v>393.603545721052</v>
          </cell>
          <cell r="AM181">
            <v>847.373688376998</v>
          </cell>
          <cell r="AN181">
            <v>890.005449052435</v>
          </cell>
          <cell r="AO181">
            <v>908.63384789261</v>
          </cell>
          <cell r="AP181">
            <v>909.33649213871</v>
          </cell>
          <cell r="AQ181">
            <v>943.922856694084</v>
          </cell>
          <cell r="AR181">
            <v>972.886793493075</v>
          </cell>
          <cell r="AS181">
            <v>1007.499838655</v>
          </cell>
          <cell r="AT181">
            <v>1034.55138685018</v>
          </cell>
          <cell r="AU181">
            <v>1000.93671470556</v>
          </cell>
          <cell r="AV181">
            <v>1005.73304356528</v>
          </cell>
          <cell r="AW181">
            <v>1080.26911900907</v>
          </cell>
          <cell r="AX181">
            <v>1162.28968513428</v>
          </cell>
          <cell r="AY181">
            <v>1226.63398711348</v>
          </cell>
          <cell r="AZ181">
            <v>1327.94738890864</v>
          </cell>
          <cell r="BA181">
            <v>1499.2576198887</v>
          </cell>
          <cell r="BB181">
            <v>1444.36951048837</v>
          </cell>
          <cell r="BC181">
            <v>1503.87223074992</v>
          </cell>
          <cell r="BD181">
            <v>1655.81050023216</v>
          </cell>
          <cell r="BE181">
            <v>1760.46030828841</v>
          </cell>
          <cell r="BF181">
            <v>1811.63680270363</v>
          </cell>
          <cell r="BG181">
            <v>1934.06292227225</v>
          </cell>
          <cell r="BH181">
            <v>2049.8516660809</v>
          </cell>
          <cell r="BI181">
            <v>2107.5740596602</v>
          </cell>
          <cell r="BJ181">
            <v>2159.16192554656</v>
          </cell>
          <cell r="BK181">
            <v>2014.57518879047</v>
          </cell>
          <cell r="BL181">
            <v>1924.4718155705</v>
          </cell>
          <cell r="BM181">
            <v>1900.04359427589</v>
          </cell>
          <cell r="BN181">
            <v>2090.75346113141</v>
          </cell>
        </row>
        <row r="182">
          <cell r="A182" t="str">
            <v>Netherlands</v>
          </cell>
          <cell r="B182" t="str">
            <v>NLD</v>
          </cell>
          <cell r="C182" t="str">
            <v>GDP per capita (current US$)</v>
          </cell>
          <cell r="D182" t="str">
            <v>NY.GDP.PCAP.CD</v>
          </cell>
          <cell r="E182">
            <v>1068.78458723735</v>
          </cell>
          <cell r="F182">
            <v>1159.39235716074</v>
          </cell>
          <cell r="G182">
            <v>1240.67789437294</v>
          </cell>
          <cell r="H182">
            <v>1328.03664879968</v>
          </cell>
          <cell r="I182">
            <v>1541.94736519029</v>
          </cell>
          <cell r="J182">
            <v>1708.09635648862</v>
          </cell>
          <cell r="K182">
            <v>1835.80142351034</v>
          </cell>
          <cell r="L182">
            <v>1991.36068565042</v>
          </cell>
          <cell r="M182">
            <v>2185.24865888657</v>
          </cell>
          <cell r="N182">
            <v>2642.95611830093</v>
          </cell>
          <cell r="O182">
            <v>2927.07293946175</v>
          </cell>
          <cell r="P182">
            <v>3378.61479729144</v>
          </cell>
          <cell r="Q182">
            <v>4104.45102978895</v>
          </cell>
          <cell r="R182">
            <v>5345.57544377587</v>
          </cell>
          <cell r="S182">
            <v>6440.97842006268</v>
          </cell>
          <cell r="T182">
            <v>7335.5089973343</v>
          </cell>
          <cell r="U182">
            <v>7925.6880622655</v>
          </cell>
          <cell r="V182">
            <v>9166.80819524307</v>
          </cell>
          <cell r="W182">
            <v>11179.3895620565</v>
          </cell>
          <cell r="X182">
            <v>12798.5432457441</v>
          </cell>
          <cell r="Y182">
            <v>13791.8622639458</v>
          </cell>
          <cell r="Z182">
            <v>11520.4478716306</v>
          </cell>
          <cell r="AA182">
            <v>11072.6584545573</v>
          </cell>
          <cell r="AB182">
            <v>10680.3590423923</v>
          </cell>
          <cell r="AC182">
            <v>9977.1602168293</v>
          </cell>
          <cell r="AD182">
            <v>9926.1299705666</v>
          </cell>
          <cell r="AE182">
            <v>13783.8501091364</v>
          </cell>
          <cell r="AF182">
            <v>16709.5596773838</v>
          </cell>
          <cell r="AG182">
            <v>17744.5013844684</v>
          </cell>
          <cell r="AH182">
            <v>17397.6916825595</v>
          </cell>
          <cell r="AI182">
            <v>21290.8603827045</v>
          </cell>
          <cell r="AJ182">
            <v>21732.2307621923</v>
          </cell>
          <cell r="AK182">
            <v>23904.037415058</v>
          </cell>
          <cell r="AL182">
            <v>23122.4107668645</v>
          </cell>
          <cell r="AM182">
            <v>24646.3143096269</v>
          </cell>
          <cell r="AN182">
            <v>29258.1343486211</v>
          </cell>
          <cell r="AO182">
            <v>29006.8094454171</v>
          </cell>
          <cell r="AP182">
            <v>26700.5371335926</v>
          </cell>
          <cell r="AQ182">
            <v>27885.8083823465</v>
          </cell>
          <cell r="AR182">
            <v>28272.6432492539</v>
          </cell>
          <cell r="AS182">
            <v>26214.498549887</v>
          </cell>
          <cell r="AT182">
            <v>26896.5481111196</v>
          </cell>
          <cell r="AU182">
            <v>29343.2449960602</v>
          </cell>
          <cell r="AV182">
            <v>35750.9746630269</v>
          </cell>
          <cell r="AW182">
            <v>40436.6182310407</v>
          </cell>
          <cell r="AX182">
            <v>41994.7135305232</v>
          </cell>
          <cell r="AY182">
            <v>44900.9381441374</v>
          </cell>
          <cell r="AZ182">
            <v>51799.2085521047</v>
          </cell>
          <cell r="BA182">
            <v>57879.9437553916</v>
          </cell>
          <cell r="BB182">
            <v>52722.2130568997</v>
          </cell>
          <cell r="BC182">
            <v>50999.7451168879</v>
          </cell>
          <cell r="BD182">
            <v>54230.3129029852</v>
          </cell>
          <cell r="BE182">
            <v>50070.1416045904</v>
          </cell>
          <cell r="BF182">
            <v>52198.8975607454</v>
          </cell>
          <cell r="BG182">
            <v>52900.537415323</v>
          </cell>
          <cell r="BH182">
            <v>45193.4032187971</v>
          </cell>
          <cell r="BI182">
            <v>46039.1059284098</v>
          </cell>
          <cell r="BJ182">
            <v>48675.2223350213</v>
          </cell>
          <cell r="BK182">
            <v>53044.5324352253</v>
          </cell>
          <cell r="BL182">
            <v>52476.2732533327</v>
          </cell>
          <cell r="BM182">
            <v>52396.0322099525</v>
          </cell>
          <cell r="BN182">
            <v>58061.0016679359</v>
          </cell>
        </row>
        <row r="183">
          <cell r="A183" t="str">
            <v>Norway</v>
          </cell>
          <cell r="B183" t="str">
            <v>NOR</v>
          </cell>
          <cell r="C183" t="str">
            <v>GDP per capita (current US$)</v>
          </cell>
          <cell r="D183" t="str">
            <v>NY.GDP.PCAP.CD</v>
          </cell>
          <cell r="E183">
            <v>1441.75566002633</v>
          </cell>
          <cell r="F183">
            <v>1560.3249311723</v>
          </cell>
          <cell r="G183">
            <v>1667.2474297782</v>
          </cell>
          <cell r="H183">
            <v>1775.58265544979</v>
          </cell>
          <cell r="I183">
            <v>1937.88461385928</v>
          </cell>
          <cell r="J183">
            <v>2164.46882336736</v>
          </cell>
          <cell r="K183">
            <v>2317.19488382656</v>
          </cell>
          <cell r="L183">
            <v>2514.04377214705</v>
          </cell>
          <cell r="M183">
            <v>2662.11749153117</v>
          </cell>
          <cell r="N183">
            <v>2875.23584396858</v>
          </cell>
          <cell r="O183">
            <v>3306.21947607769</v>
          </cell>
          <cell r="P183">
            <v>3736.34873749991</v>
          </cell>
          <cell r="Q183">
            <v>4413.57569168528</v>
          </cell>
          <cell r="R183">
            <v>5689.5888066967</v>
          </cell>
          <cell r="S183">
            <v>6811.52733653232</v>
          </cell>
          <cell r="T183">
            <v>8204.45151152979</v>
          </cell>
          <cell r="U183">
            <v>8927.20162734477</v>
          </cell>
          <cell r="V183">
            <v>10266.1206718698</v>
          </cell>
          <cell r="W183">
            <v>11462.6415912182</v>
          </cell>
          <cell r="X183">
            <v>13046.5372210653</v>
          </cell>
          <cell r="Y183">
            <v>15772.2409073814</v>
          </cell>
          <cell r="Z183">
            <v>15512.5067043575</v>
          </cell>
          <cell r="AA183">
            <v>15224.8939100982</v>
          </cell>
          <cell r="AB183">
            <v>14927.5174766339</v>
          </cell>
          <cell r="AC183">
            <v>14989.4857665906</v>
          </cell>
          <cell r="AD183">
            <v>15753.5527652129</v>
          </cell>
          <cell r="AE183">
            <v>18883.265802712</v>
          </cell>
          <cell r="AF183">
            <v>22505.8977117052</v>
          </cell>
          <cell r="AG183">
            <v>24207.281468963</v>
          </cell>
          <cell r="AH183">
            <v>24281.0961405377</v>
          </cell>
          <cell r="AI183">
            <v>28242.943738533</v>
          </cell>
          <cell r="AJ183">
            <v>28596.9330036444</v>
          </cell>
          <cell r="AK183">
            <v>30523.9850558974</v>
          </cell>
          <cell r="AL183">
            <v>27963.6652188271</v>
          </cell>
          <cell r="AM183">
            <v>29315.8419070199</v>
          </cell>
          <cell r="AN183">
            <v>34875.7043347536</v>
          </cell>
          <cell r="AO183">
            <v>37321.9741993473</v>
          </cell>
          <cell r="AP183">
            <v>36629.0309036621</v>
          </cell>
          <cell r="AQ183">
            <v>34788.3598518819</v>
          </cell>
          <cell r="AR183">
            <v>36371.0509535576</v>
          </cell>
          <cell r="AS183">
            <v>38131.4606116242</v>
          </cell>
          <cell r="AT183">
            <v>38542.715099709</v>
          </cell>
          <cell r="AU183">
            <v>43084.4724650717</v>
          </cell>
          <cell r="AV183">
            <v>50134.8907734947</v>
          </cell>
          <cell r="AW183">
            <v>57603.836021826</v>
          </cell>
          <cell r="AX183">
            <v>66810.478520868</v>
          </cell>
          <cell r="AY183">
            <v>74148.3200757187</v>
          </cell>
          <cell r="AZ183">
            <v>85139.9604469545</v>
          </cell>
          <cell r="BA183">
            <v>96944.0956064873</v>
          </cell>
          <cell r="BB183">
            <v>79977.6970817492</v>
          </cell>
          <cell r="BC183">
            <v>87693.7900658099</v>
          </cell>
          <cell r="BD183">
            <v>100600.562407589</v>
          </cell>
          <cell r="BE183">
            <v>101524.141851985</v>
          </cell>
          <cell r="BF183">
            <v>102913.450843674</v>
          </cell>
          <cell r="BG183">
            <v>97019.1827527462</v>
          </cell>
          <cell r="BH183">
            <v>74355.5158575643</v>
          </cell>
          <cell r="BI183">
            <v>70460.5605323322</v>
          </cell>
          <cell r="BJ183">
            <v>75496.7540581998</v>
          </cell>
          <cell r="BK183">
            <v>82267.809316159</v>
          </cell>
          <cell r="BL183">
            <v>75719.7528965342</v>
          </cell>
          <cell r="BM183">
            <v>67329.6777910967</v>
          </cell>
          <cell r="BN183">
            <v>89202.7505381438</v>
          </cell>
        </row>
        <row r="184">
          <cell r="A184" t="str">
            <v>Nepal</v>
          </cell>
          <cell r="B184" t="str">
            <v>NPL</v>
          </cell>
          <cell r="C184" t="str">
            <v>GDP per capita (current US$)</v>
          </cell>
          <cell r="D184" t="str">
            <v>NY.GDP.PCAP.CD</v>
          </cell>
          <cell r="E184">
            <v>50.3049377208139</v>
          </cell>
          <cell r="F184">
            <v>51.8112487287027</v>
          </cell>
          <cell r="G184">
            <v>55.0256889119249</v>
          </cell>
          <cell r="H184">
            <v>46.8614532574513</v>
          </cell>
          <cell r="I184">
            <v>46.0034038808981</v>
          </cell>
          <cell r="J184">
            <v>67.0074709698086</v>
          </cell>
          <cell r="K184">
            <v>81.164422366702</v>
          </cell>
          <cell r="L184">
            <v>73.9679007589551</v>
          </cell>
          <cell r="M184">
            <v>66.548940087185</v>
          </cell>
          <cell r="N184">
            <v>66.6383457866247</v>
          </cell>
          <cell r="O184">
            <v>71.718591135228</v>
          </cell>
          <cell r="P184">
            <v>71.6298780982626</v>
          </cell>
          <cell r="Q184">
            <v>81.3865729988799</v>
          </cell>
          <cell r="R184">
            <v>75.6369607390614</v>
          </cell>
          <cell r="S184">
            <v>92.7522223287054</v>
          </cell>
          <cell r="T184">
            <v>117.417746807474</v>
          </cell>
          <cell r="U184">
            <v>105.892823314599</v>
          </cell>
          <cell r="V184">
            <v>98.5420074155997</v>
          </cell>
          <cell r="W184">
            <v>111.806613768778</v>
          </cell>
          <cell r="X184">
            <v>126.133309627198</v>
          </cell>
          <cell r="Y184">
            <v>129.586022391862</v>
          </cell>
          <cell r="Z184">
            <v>148.080263310104</v>
          </cell>
          <cell r="AA184">
            <v>152.289669755426</v>
          </cell>
          <cell r="AB184">
            <v>151.992553541432</v>
          </cell>
          <cell r="AC184">
            <v>156.6505396816</v>
          </cell>
          <cell r="AD184">
            <v>155.407818368299</v>
          </cell>
          <cell r="AE184">
            <v>165.361829190716</v>
          </cell>
          <cell r="AF184">
            <v>167.799944560052</v>
          </cell>
          <cell r="AG184">
            <v>193.499647953506</v>
          </cell>
          <cell r="AH184">
            <v>191.12085332804</v>
          </cell>
          <cell r="AI184">
            <v>191.878883935254</v>
          </cell>
          <cell r="AJ184">
            <v>202.080589132317</v>
          </cell>
          <cell r="AK184">
            <v>170.586651238342</v>
          </cell>
          <cell r="AL184">
            <v>178.625987777859</v>
          </cell>
          <cell r="AM184">
            <v>193.279550945237</v>
          </cell>
          <cell r="AN184">
            <v>203.980780640198</v>
          </cell>
          <cell r="AO184">
            <v>204.685755187214</v>
          </cell>
          <cell r="AP184">
            <v>217.787981943548</v>
          </cell>
          <cell r="AQ184">
            <v>210.611560882806</v>
          </cell>
          <cell r="AR184">
            <v>214.106703241189</v>
          </cell>
          <cell r="AS184">
            <v>229.490392563225</v>
          </cell>
          <cell r="AT184">
            <v>246.725558064189</v>
          </cell>
          <cell r="AU184">
            <v>244.72084352424</v>
          </cell>
          <cell r="AV184">
            <v>252.402351773172</v>
          </cell>
          <cell r="AW184">
            <v>286.157672590748</v>
          </cell>
          <cell r="AX184">
            <v>315.805629997361</v>
          </cell>
          <cell r="AY184">
            <v>346.945331253185</v>
          </cell>
          <cell r="AZ184">
            <v>391.380057185409</v>
          </cell>
          <cell r="BA184">
            <v>470.455459040508</v>
          </cell>
          <cell r="BB184">
            <v>478.173252764915</v>
          </cell>
          <cell r="BC184">
            <v>592.401207101201</v>
          </cell>
          <cell r="BD184">
            <v>797.813947256329</v>
          </cell>
          <cell r="BE184">
            <v>804.141607295945</v>
          </cell>
          <cell r="BF184">
            <v>823.359874611415</v>
          </cell>
          <cell r="BG184">
            <v>844.853124854118</v>
          </cell>
          <cell r="BH184">
            <v>901.74960773293</v>
          </cell>
          <cell r="BI184">
            <v>899.523581025867</v>
          </cell>
          <cell r="BJ184">
            <v>1048.45375534732</v>
          </cell>
          <cell r="BK184">
            <v>1178.52595698425</v>
          </cell>
          <cell r="BL184">
            <v>1194.95723579184</v>
          </cell>
          <cell r="BM184">
            <v>1147.47197125836</v>
          </cell>
          <cell r="BN184">
            <v>1222.87879372246</v>
          </cell>
        </row>
        <row r="185">
          <cell r="A185" t="str">
            <v>Nauru</v>
          </cell>
          <cell r="B185" t="str">
            <v>NRU</v>
          </cell>
          <cell r="C185" t="str">
            <v>GDP per capita (current US$)</v>
          </cell>
          <cell r="D185" t="str">
            <v>NY.GDP.PCAP.CD</v>
          </cell>
        </row>
        <row r="185">
          <cell r="BC185">
            <v>4752.17508153522</v>
          </cell>
          <cell r="BD185">
            <v>6560.27487042551</v>
          </cell>
          <cell r="BE185">
            <v>9562.66786551324</v>
          </cell>
          <cell r="BF185">
            <v>9648.49565479998</v>
          </cell>
          <cell r="BG185">
            <v>10171.4807258872</v>
          </cell>
          <cell r="BH185">
            <v>8341.01227776155</v>
          </cell>
          <cell r="BI185">
            <v>9521.04210071383</v>
          </cell>
          <cell r="BJ185">
            <v>10339.385479551</v>
          </cell>
          <cell r="BK185">
            <v>11614.665076832</v>
          </cell>
          <cell r="BL185">
            <v>11029.7355824213</v>
          </cell>
          <cell r="BM185">
            <v>10580.2681883905</v>
          </cell>
          <cell r="BN185">
            <v>12252.2668014906</v>
          </cell>
        </row>
        <row r="186">
          <cell r="A186" t="str">
            <v>New Zealand</v>
          </cell>
          <cell r="B186" t="str">
            <v>NZL</v>
          </cell>
          <cell r="C186" t="str">
            <v>GDP per capita (current US$)</v>
          </cell>
          <cell r="D186" t="str">
            <v>NY.GDP.PCAP.CD</v>
          </cell>
          <cell r="E186">
            <v>2312.94999239859</v>
          </cell>
          <cell r="F186">
            <v>2343.29221317425</v>
          </cell>
          <cell r="G186">
            <v>2448.62863326468</v>
          </cell>
          <cell r="H186">
            <v>2622.2202714036</v>
          </cell>
          <cell r="I186">
            <v>2813.54697563939</v>
          </cell>
          <cell r="J186">
            <v>2151.29492695315</v>
          </cell>
          <cell r="K186">
            <v>2191.31254193959</v>
          </cell>
          <cell r="L186">
            <v>2188.39913862561</v>
          </cell>
          <cell r="M186">
            <v>1885.15615175625</v>
          </cell>
          <cell r="N186">
            <v>2077.89554302301</v>
          </cell>
        </row>
        <row r="186">
          <cell r="P186">
            <v>2772.9185969396</v>
          </cell>
          <cell r="Q186">
            <v>3294.64894268304</v>
          </cell>
          <cell r="R186">
            <v>4323.19653458655</v>
          </cell>
          <cell r="S186">
            <v>4610.57042634013</v>
          </cell>
          <cell r="T186">
            <v>4171.76973967475</v>
          </cell>
          <cell r="U186">
            <v>4373.84099791231</v>
          </cell>
          <cell r="V186">
            <v>4950.58820538927</v>
          </cell>
          <cell r="W186">
            <v>5936.98526036423</v>
          </cell>
          <cell r="X186">
            <v>6668.1386662247</v>
          </cell>
          <cell r="Y186">
            <v>7467.16803773805</v>
          </cell>
          <cell r="Z186">
            <v>7813.88754336067</v>
          </cell>
          <cell r="AA186">
            <v>7656.47573238963</v>
          </cell>
          <cell r="AB186">
            <v>7598.31203875006</v>
          </cell>
          <cell r="AC186">
            <v>6713.76013104154</v>
          </cell>
          <cell r="AD186">
            <v>7600.56524172937</v>
          </cell>
          <cell r="AE186">
            <v>9427.55394035348</v>
          </cell>
          <cell r="AF186">
            <v>12330.9168305483</v>
          </cell>
          <cell r="AG186">
            <v>13759.1556295922</v>
          </cell>
          <cell r="AH186">
            <v>13312.3855858113</v>
          </cell>
          <cell r="AI186">
            <v>13663.0216184298</v>
          </cell>
          <cell r="AJ186">
            <v>12230.0734548834</v>
          </cell>
          <cell r="AK186">
            <v>11793.1392416214</v>
          </cell>
          <cell r="AL186">
            <v>13094.3454502639</v>
          </cell>
          <cell r="AM186">
            <v>15280.3127842922</v>
          </cell>
          <cell r="AN186">
            <v>17400.4201848172</v>
          </cell>
          <cell r="AO186">
            <v>18794.436039393</v>
          </cell>
          <cell r="AP186">
            <v>17474.187029724</v>
          </cell>
          <cell r="AQ186">
            <v>14738.4455703918</v>
          </cell>
          <cell r="AR186">
            <v>15322.2238340267</v>
          </cell>
          <cell r="AS186">
            <v>13641.1027183822</v>
          </cell>
          <cell r="AT186">
            <v>13882.8568268586</v>
          </cell>
          <cell r="AU186">
            <v>16874.1874918196</v>
          </cell>
          <cell r="AV186">
            <v>21913.7081719961</v>
          </cell>
          <cell r="AW186">
            <v>25420.234882944</v>
          </cell>
          <cell r="AX186">
            <v>27751.0654708859</v>
          </cell>
          <cell r="AY186">
            <v>26654.5932018985</v>
          </cell>
          <cell r="AZ186">
            <v>32479.9817381467</v>
          </cell>
          <cell r="BA186">
            <v>31252.9625640673</v>
          </cell>
          <cell r="BB186">
            <v>28209.3623271229</v>
          </cell>
          <cell r="BC186">
            <v>33676.7741239925</v>
          </cell>
          <cell r="BD186">
            <v>38387.6270784076</v>
          </cell>
          <cell r="BE186">
            <v>39973.3807587223</v>
          </cell>
          <cell r="BF186">
            <v>42976.6495882584</v>
          </cell>
          <cell r="BG186">
            <v>44572.8987536626</v>
          </cell>
          <cell r="BH186">
            <v>38630.7265886928</v>
          </cell>
          <cell r="BI186">
            <v>40058.1961621466</v>
          </cell>
          <cell r="BJ186">
            <v>42924.9955958449</v>
          </cell>
          <cell r="BK186">
            <v>43250.440973659</v>
          </cell>
          <cell r="BL186">
            <v>42865.233643554</v>
          </cell>
          <cell r="BM186">
            <v>41596.5055023403</v>
          </cell>
          <cell r="BN186">
            <v>48801.6851279674</v>
          </cell>
        </row>
        <row r="187">
          <cell r="A187" t="str">
            <v>OECD members</v>
          </cell>
          <cell r="B187" t="str">
            <v>OED</v>
          </cell>
          <cell r="C187" t="str">
            <v>GDP per capita (current US$)</v>
          </cell>
          <cell r="D187" t="str">
            <v>NY.GDP.PCAP.CD</v>
          </cell>
          <cell r="E187">
            <v>1335.42421733101</v>
          </cell>
          <cell r="F187">
            <v>1384.98117026517</v>
          </cell>
          <cell r="G187">
            <v>1474.28350718383</v>
          </cell>
          <cell r="H187">
            <v>1567.43563709323</v>
          </cell>
          <cell r="I187">
            <v>1690.1144861307</v>
          </cell>
          <cell r="J187">
            <v>1810.72427483387</v>
          </cell>
          <cell r="K187">
            <v>1963.16014726374</v>
          </cell>
          <cell r="L187">
            <v>2082.74646071102</v>
          </cell>
          <cell r="M187">
            <v>2233.62116419899</v>
          </cell>
          <cell r="N187">
            <v>2429.34065135721</v>
          </cell>
          <cell r="O187">
            <v>2618.51962475424</v>
          </cell>
          <cell r="P187">
            <v>2862.55716401178</v>
          </cell>
          <cell r="Q187">
            <v>3282.33205522911</v>
          </cell>
          <cell r="R187">
            <v>3921.85994937546</v>
          </cell>
          <cell r="S187">
            <v>4347.35921695398</v>
          </cell>
          <cell r="T187">
            <v>4822.17703791106</v>
          </cell>
          <cell r="U187">
            <v>5178.93252124121</v>
          </cell>
          <cell r="V187">
            <v>5787.71220788543</v>
          </cell>
          <cell r="W187">
            <v>6887.83200394954</v>
          </cell>
          <cell r="X187">
            <v>7880.82777975759</v>
          </cell>
          <cell r="Y187">
            <v>8677.33095542044</v>
          </cell>
          <cell r="Z187">
            <v>8752.99397465181</v>
          </cell>
          <cell r="AA187">
            <v>8547.27925695362</v>
          </cell>
          <cell r="AB187">
            <v>8753.90453304291</v>
          </cell>
          <cell r="AC187">
            <v>9082.95411761046</v>
          </cell>
          <cell r="AD187">
            <v>9491.05003014487</v>
          </cell>
          <cell r="AE187">
            <v>11403.9836834554</v>
          </cell>
          <cell r="AF187">
            <v>13102.2414189498</v>
          </cell>
          <cell r="AG187">
            <v>14650.6233017042</v>
          </cell>
          <cell r="AH187">
            <v>15203.9808998429</v>
          </cell>
          <cell r="AI187">
            <v>16978.0300030842</v>
          </cell>
          <cell r="AJ187">
            <v>17798.8667565751</v>
          </cell>
          <cell r="AK187">
            <v>18964.5739173613</v>
          </cell>
          <cell r="AL187">
            <v>19054.2831205986</v>
          </cell>
          <cell r="AM187">
            <v>20278.2322171357</v>
          </cell>
          <cell r="AN187">
            <v>22178.1082367442</v>
          </cell>
          <cell r="AO187">
            <v>22192.4997321231</v>
          </cell>
          <cell r="AP187">
            <v>21686.9085502412</v>
          </cell>
          <cell r="AQ187">
            <v>21747.9230806825</v>
          </cell>
          <cell r="AR187">
            <v>22674.6035235299</v>
          </cell>
          <cell r="AS187">
            <v>23007.481072709</v>
          </cell>
          <cell r="AT187">
            <v>22620.530022448</v>
          </cell>
          <cell r="AU187">
            <v>23429.8991001749</v>
          </cell>
          <cell r="AV187">
            <v>26019.1230894155</v>
          </cell>
          <cell r="AW187">
            <v>28756.3310332113</v>
          </cell>
          <cell r="AX187">
            <v>30185.6236353593</v>
          </cell>
          <cell r="AY187">
            <v>31612.0138773456</v>
          </cell>
          <cell r="AZ187">
            <v>34354.356617669</v>
          </cell>
          <cell r="BA187">
            <v>36190.5204734384</v>
          </cell>
          <cell r="BB187">
            <v>33615.977979996</v>
          </cell>
          <cell r="BC187">
            <v>35025.509213287</v>
          </cell>
          <cell r="BD187">
            <v>37486.5517522438</v>
          </cell>
          <cell r="BE187">
            <v>37217.7086586364</v>
          </cell>
          <cell r="BF187">
            <v>37477.6790244262</v>
          </cell>
          <cell r="BG187">
            <v>37993.0536793504</v>
          </cell>
          <cell r="BH187">
            <v>35590.7317238657</v>
          </cell>
          <cell r="BI187">
            <v>36037.7677168791</v>
          </cell>
          <cell r="BJ187">
            <v>37377.5701846813</v>
          </cell>
          <cell r="BK187">
            <v>39306.7924048156</v>
          </cell>
          <cell r="BL187">
            <v>39478.3119684814</v>
          </cell>
          <cell r="BM187">
            <v>38116.4222248183</v>
          </cell>
          <cell r="BN187">
            <v>42098.6459702322</v>
          </cell>
        </row>
        <row r="188">
          <cell r="A188" t="str">
            <v>Oman</v>
          </cell>
          <cell r="B188" t="str">
            <v>OMN</v>
          </cell>
          <cell r="C188" t="str">
            <v>GDP per capita (current US$)</v>
          </cell>
          <cell r="D188" t="str">
            <v>NY.GDP.PCAP.CD</v>
          </cell>
        </row>
        <row r="188">
          <cell r="J188">
            <v>101.259179130027</v>
          </cell>
          <cell r="K188">
            <v>105.556687350545</v>
          </cell>
          <cell r="L188">
            <v>162.323830840634</v>
          </cell>
          <cell r="M188">
            <v>277.909232022648</v>
          </cell>
          <cell r="N188">
            <v>342.47501021924</v>
          </cell>
          <cell r="O188">
            <v>354.08210084565</v>
          </cell>
          <cell r="P188">
            <v>401.90046450981</v>
          </cell>
          <cell r="Q188">
            <v>472.520384094772</v>
          </cell>
          <cell r="R188">
            <v>598.566184174091</v>
          </cell>
          <cell r="S188">
            <v>1954.88314831609</v>
          </cell>
          <cell r="T188">
            <v>2377.10755018002</v>
          </cell>
          <cell r="U188">
            <v>2760.54148838875</v>
          </cell>
          <cell r="V188">
            <v>2803.3940829517</v>
          </cell>
          <cell r="W188">
            <v>2653.2817094677</v>
          </cell>
          <cell r="X188">
            <v>3419.26572377225</v>
          </cell>
          <cell r="Y188">
            <v>5181.82621902853</v>
          </cell>
          <cell r="Z188">
            <v>5947.28083788999</v>
          </cell>
          <cell r="AA188">
            <v>5855.82240402531</v>
          </cell>
          <cell r="AB188">
            <v>5828.10161804243</v>
          </cell>
          <cell r="AC188">
            <v>6164.19265886941</v>
          </cell>
          <cell r="AD188">
            <v>6677.39840687367</v>
          </cell>
          <cell r="AE188">
            <v>4691.20937451729</v>
          </cell>
          <cell r="AF188">
            <v>4822.10194202407</v>
          </cell>
          <cell r="AG188">
            <v>4997.39045011672</v>
          </cell>
          <cell r="AH188">
            <v>5382.73252610793</v>
          </cell>
          <cell r="AI188">
            <v>6448.13835970931</v>
          </cell>
          <cell r="AJ188">
            <v>5988.86683416409</v>
          </cell>
          <cell r="AK188">
            <v>6278.65249078533</v>
          </cell>
          <cell r="AL188">
            <v>6029.18380255629</v>
          </cell>
          <cell r="AM188">
            <v>6013.20026321579</v>
          </cell>
          <cell r="AN188">
            <v>6261.76446874815</v>
          </cell>
          <cell r="AO188">
            <v>6830.63942401353</v>
          </cell>
          <cell r="AP188">
            <v>7039.62123737281</v>
          </cell>
          <cell r="AQ188">
            <v>6215.71541309128</v>
          </cell>
          <cell r="AR188">
            <v>6915.37097325602</v>
          </cell>
          <cell r="AS188">
            <v>8601.27194448996</v>
          </cell>
          <cell r="AT188">
            <v>8475.96864264505</v>
          </cell>
          <cell r="AU188">
            <v>8626.96523423847</v>
          </cell>
          <cell r="AV188">
            <v>9066.31237100959</v>
          </cell>
          <cell r="AW188">
            <v>10126.1377413847</v>
          </cell>
          <cell r="AX188">
            <v>12377.0800076389</v>
          </cell>
          <cell r="AY188">
            <v>14420.5120419948</v>
          </cell>
          <cell r="AZ188">
            <v>15838.4695603189</v>
          </cell>
          <cell r="BA188">
            <v>22139.74070678</v>
          </cell>
          <cell r="BB188">
            <v>16823.794980254</v>
          </cell>
          <cell r="BC188">
            <v>21369.352969705</v>
          </cell>
          <cell r="BD188">
            <v>23837.3109360388</v>
          </cell>
          <cell r="BE188">
            <v>24988.0125855934</v>
          </cell>
          <cell r="BF188">
            <v>23888.6265839112</v>
          </cell>
          <cell r="BG188">
            <v>23017.9339840457</v>
          </cell>
          <cell r="BH188">
            <v>18444.9270020773</v>
          </cell>
          <cell r="BI188">
            <v>16772.7392134801</v>
          </cell>
          <cell r="BJ188">
            <v>17329.1854626719</v>
          </cell>
          <cell r="BK188">
            <v>18947.3664959773</v>
          </cell>
          <cell r="BL188">
            <v>17700.7034900714</v>
          </cell>
          <cell r="BM188">
            <v>14485.3861157973</v>
          </cell>
          <cell r="BN188">
            <v>16439.2964488787</v>
          </cell>
        </row>
        <row r="189">
          <cell r="A189" t="str">
            <v>Other small states</v>
          </cell>
          <cell r="B189" t="str">
            <v>OSS</v>
          </cell>
          <cell r="C189" t="str">
            <v>GDP per capita (current US$)</v>
          </cell>
          <cell r="D189" t="str">
            <v>NY.GDP.PCAP.CD</v>
          </cell>
        </row>
        <row r="189">
          <cell r="O189">
            <v>284.380299267994</v>
          </cell>
          <cell r="P189">
            <v>330.818671724151</v>
          </cell>
          <cell r="Q189">
            <v>392.280575697737</v>
          </cell>
          <cell r="R189">
            <v>556.860358609056</v>
          </cell>
          <cell r="S189">
            <v>1005.78061699355</v>
          </cell>
          <cell r="T189">
            <v>1099.62974239536</v>
          </cell>
          <cell r="U189">
            <v>1338.9984378016</v>
          </cell>
          <cell r="V189">
            <v>1476.71265820926</v>
          </cell>
          <cell r="W189">
            <v>1595.32553422531</v>
          </cell>
          <cell r="X189">
            <v>2026.86872910656</v>
          </cell>
          <cell r="Y189">
            <v>2751.57463099433</v>
          </cell>
          <cell r="Z189">
            <v>2702.80244653629</v>
          </cell>
          <cell r="AA189">
            <v>2496.20325584397</v>
          </cell>
          <cell r="AB189">
            <v>2302.06394591402</v>
          </cell>
          <cell r="AC189">
            <v>2262.52774126164</v>
          </cell>
          <cell r="AD189">
            <v>2096.15247749293</v>
          </cell>
          <cell r="AE189">
            <v>2067.80703548145</v>
          </cell>
          <cell r="AF189">
            <v>2389.58867077386</v>
          </cell>
          <cell r="AG189">
            <v>2615.21185116846</v>
          </cell>
          <cell r="AH189">
            <v>2670.56082607097</v>
          </cell>
          <cell r="AI189">
            <v>3122.90095091318</v>
          </cell>
          <cell r="AJ189">
            <v>3146.57091509291</v>
          </cell>
          <cell r="AK189">
            <v>3367.59199253947</v>
          </cell>
          <cell r="AL189">
            <v>3151.47125424193</v>
          </cell>
          <cell r="AM189">
            <v>3239.61034766922</v>
          </cell>
          <cell r="AN189">
            <v>3672.29505173794</v>
          </cell>
          <cell r="AO189">
            <v>3802.31461975205</v>
          </cell>
          <cell r="AP189">
            <v>3880.09279805747</v>
          </cell>
          <cell r="AQ189">
            <v>3734.03046199614</v>
          </cell>
          <cell r="AR189">
            <v>3941.00086085604</v>
          </cell>
          <cell r="AS189">
            <v>4370.08817969128</v>
          </cell>
          <cell r="AT189">
            <v>4274.29253429542</v>
          </cell>
          <cell r="AU189">
            <v>4534.11242357835</v>
          </cell>
          <cell r="AV189">
            <v>5547.41553849732</v>
          </cell>
          <cell r="AW189">
            <v>6753.97210450349</v>
          </cell>
          <cell r="AX189">
            <v>8008.48030270013</v>
          </cell>
          <cell r="AY189">
            <v>9187.77736899771</v>
          </cell>
          <cell r="AZ189">
            <v>10954.5382376974</v>
          </cell>
          <cell r="BA189">
            <v>13045.0517185257</v>
          </cell>
          <cell r="BB189">
            <v>10905.7046987592</v>
          </cell>
          <cell r="BC189">
            <v>12378.4861542806</v>
          </cell>
          <cell r="BD189">
            <v>14896.6586067675</v>
          </cell>
          <cell r="BE189">
            <v>15212.7384826814</v>
          </cell>
          <cell r="BF189">
            <v>15553.0027386444</v>
          </cell>
          <cell r="BG189">
            <v>15733.9480881852</v>
          </cell>
          <cell r="BH189">
            <v>12780.7263866463</v>
          </cell>
          <cell r="BI189">
            <v>12385.4333120769</v>
          </cell>
          <cell r="BJ189">
            <v>13215.4297432555</v>
          </cell>
          <cell r="BK189">
            <v>14368.9269681098</v>
          </cell>
          <cell r="BL189">
            <v>13799.2955301837</v>
          </cell>
          <cell r="BM189">
            <v>11792.0664241862</v>
          </cell>
          <cell r="BN189">
            <v>13776.7558466645</v>
          </cell>
        </row>
        <row r="190">
          <cell r="A190" t="str">
            <v>Pakistan</v>
          </cell>
          <cell r="B190" t="str">
            <v>PAK</v>
          </cell>
          <cell r="C190" t="str">
            <v>GDP per capita (current US$)</v>
          </cell>
          <cell r="D190" t="str">
            <v>NY.GDP.PCAP.CD</v>
          </cell>
          <cell r="E190">
            <v>83.337945930404</v>
          </cell>
          <cell r="F190">
            <v>89.40903402537</v>
          </cell>
          <cell r="G190">
            <v>91.319184879153</v>
          </cell>
          <cell r="H190">
            <v>95.7033778155834</v>
          </cell>
          <cell r="I190">
            <v>104.880217633675</v>
          </cell>
          <cell r="J190">
            <v>116.44672466593</v>
          </cell>
          <cell r="K190">
            <v>125.546992015402</v>
          </cell>
          <cell r="L190">
            <v>139.11847507259</v>
          </cell>
          <cell r="M190">
            <v>145.945672707028</v>
          </cell>
          <cell r="N190">
            <v>153.4169693622</v>
          </cell>
          <cell r="O190">
            <v>172.465666075121</v>
          </cell>
          <cell r="P190">
            <v>178.555113572956</v>
          </cell>
          <cell r="Q190">
            <v>153.384039628535</v>
          </cell>
          <cell r="R190">
            <v>101.164655853341</v>
          </cell>
          <cell r="S190">
            <v>137.108933960307</v>
          </cell>
          <cell r="T190">
            <v>168.080384792106</v>
          </cell>
          <cell r="U190">
            <v>191.301084152157</v>
          </cell>
          <cell r="V190">
            <v>213.16870252429</v>
          </cell>
          <cell r="W190">
            <v>243.335838138343</v>
          </cell>
          <cell r="X190">
            <v>260.562333563679</v>
          </cell>
          <cell r="Y190">
            <v>303.050959448747</v>
          </cell>
          <cell r="Z190">
            <v>348.295060691411</v>
          </cell>
          <cell r="AA190">
            <v>368.277399316485</v>
          </cell>
          <cell r="AB190">
            <v>332.521046810914</v>
          </cell>
          <cell r="AC190">
            <v>349.182050223692</v>
          </cell>
          <cell r="AD190">
            <v>337.828532513133</v>
          </cell>
          <cell r="AE190">
            <v>335.020158832506</v>
          </cell>
          <cell r="AF190">
            <v>339.332255211969</v>
          </cell>
          <cell r="AG190">
            <v>379.454516734982</v>
          </cell>
          <cell r="AH190">
            <v>384.36430548328</v>
          </cell>
          <cell r="AI190">
            <v>371.678567628755</v>
          </cell>
          <cell r="AJ190">
            <v>411.859438966012</v>
          </cell>
          <cell r="AK190">
            <v>429.14690219221</v>
          </cell>
          <cell r="AL190">
            <v>442.492257310905</v>
          </cell>
          <cell r="AM190">
            <v>434.465404153285</v>
          </cell>
          <cell r="AN190">
            <v>489.881829848191</v>
          </cell>
          <cell r="AO190">
            <v>497.21613144034</v>
          </cell>
          <cell r="AP190">
            <v>476.381227568186</v>
          </cell>
          <cell r="AQ190">
            <v>461.216736136457</v>
          </cell>
          <cell r="AR190">
            <v>454.276112334929</v>
          </cell>
          <cell r="AS190">
            <v>576.195580353518</v>
          </cell>
          <cell r="AT190">
            <v>544.494251402474</v>
          </cell>
          <cell r="AU190">
            <v>534.303900685757</v>
          </cell>
          <cell r="AV190">
            <v>599.376330540607</v>
          </cell>
          <cell r="AW190">
            <v>687.836412662176</v>
          </cell>
          <cell r="AX190">
            <v>748.922589270883</v>
          </cell>
          <cell r="AY190">
            <v>836.860526218154</v>
          </cell>
          <cell r="AZ190">
            <v>908.095085179713</v>
          </cell>
          <cell r="BA190">
            <v>990.846611164939</v>
          </cell>
          <cell r="BB190">
            <v>957.995675292236</v>
          </cell>
          <cell r="BC190">
            <v>987.409712037523</v>
          </cell>
          <cell r="BD190">
            <v>1164.97882332035</v>
          </cell>
          <cell r="BE190">
            <v>1198.11763704007</v>
          </cell>
          <cell r="BF190">
            <v>1208.91771020458</v>
          </cell>
          <cell r="BG190">
            <v>1251.17571867949</v>
          </cell>
          <cell r="BH190">
            <v>1356.66783065763</v>
          </cell>
          <cell r="BI190">
            <v>1540.18450311546</v>
          </cell>
          <cell r="BJ190">
            <v>1631.53190936041</v>
          </cell>
          <cell r="BK190">
            <v>1678.04315020006</v>
          </cell>
          <cell r="BL190">
            <v>1481.81386417347</v>
          </cell>
          <cell r="BM190">
            <v>1359.51452156874</v>
          </cell>
          <cell r="BN190">
            <v>1537.93641065523</v>
          </cell>
        </row>
        <row r="191">
          <cell r="A191" t="str">
            <v>Panama</v>
          </cell>
          <cell r="B191" t="str">
            <v>PAN</v>
          </cell>
          <cell r="C191" t="str">
            <v>GDP per capita (current US$)</v>
          </cell>
          <cell r="D191" t="str">
            <v>NY.GDP.PCAP.CD</v>
          </cell>
          <cell r="E191">
            <v>474.090670385391</v>
          </cell>
          <cell r="F191">
            <v>513.251679347454</v>
          </cell>
          <cell r="G191">
            <v>542.328185774508</v>
          </cell>
          <cell r="H191">
            <v>583.411561773293</v>
          </cell>
          <cell r="I191">
            <v>608.100484905561</v>
          </cell>
          <cell r="J191">
            <v>648.436082115863</v>
          </cell>
          <cell r="K191">
            <v>686.069400752079</v>
          </cell>
          <cell r="L191">
            <v>742.114068921184</v>
          </cell>
          <cell r="M191">
            <v>775.63930810859</v>
          </cell>
          <cell r="N191">
            <v>827.173326307619</v>
          </cell>
          <cell r="O191">
            <v>889.237707712702</v>
          </cell>
          <cell r="P191">
            <v>974.936999909794</v>
          </cell>
          <cell r="Q191">
            <v>1040.81031373986</v>
          </cell>
          <cell r="R191">
            <v>1157.62408601942</v>
          </cell>
          <cell r="S191">
            <v>1287.95495851814</v>
          </cell>
          <cell r="T191">
            <v>1395.476184746</v>
          </cell>
          <cell r="U191">
            <v>1444.7481814391</v>
          </cell>
          <cell r="V191">
            <v>1489.96405492642</v>
          </cell>
          <cell r="W191">
            <v>1721.77462963543</v>
          </cell>
          <cell r="X191">
            <v>1918.16277309297</v>
          </cell>
          <cell r="Y191">
            <v>2332.1263853375</v>
          </cell>
          <cell r="Z191">
            <v>2577.74517328779</v>
          </cell>
          <cell r="AA191">
            <v>2782.28979606008</v>
          </cell>
          <cell r="AB191">
            <v>2791.77114639352</v>
          </cell>
          <cell r="AC191">
            <v>2849.05387659941</v>
          </cell>
          <cell r="AD191">
            <v>2947.6915555155</v>
          </cell>
          <cell r="AE191">
            <v>2996.62076261847</v>
          </cell>
          <cell r="AF191">
            <v>2945.16932749965</v>
          </cell>
          <cell r="AG191">
            <v>2492.14432759876</v>
          </cell>
          <cell r="AH191">
            <v>2446.23092107874</v>
          </cell>
          <cell r="AI191">
            <v>2603.84767615318</v>
          </cell>
          <cell r="AJ191">
            <v>2803.9449252214</v>
          </cell>
          <cell r="AK191">
            <v>3122.08731616969</v>
          </cell>
          <cell r="AL191">
            <v>3339.91437428886</v>
          </cell>
          <cell r="AM191">
            <v>3489.15110630423</v>
          </cell>
          <cell r="AN191">
            <v>3494.51728987501</v>
          </cell>
          <cell r="AO191">
            <v>3529.85222210421</v>
          </cell>
          <cell r="AP191">
            <v>3741.28732996555</v>
          </cell>
          <cell r="AQ191">
            <v>3974.66430520293</v>
          </cell>
          <cell r="AR191">
            <v>4082.61458260762</v>
          </cell>
          <cell r="AS191">
            <v>4060.31779345702</v>
          </cell>
          <cell r="AT191">
            <v>4046.42914824085</v>
          </cell>
          <cell r="AU191">
            <v>4126.23238637176</v>
          </cell>
          <cell r="AV191">
            <v>4267.29268669665</v>
          </cell>
          <cell r="AW191">
            <v>4592.15261354224</v>
          </cell>
          <cell r="AX191">
            <v>4916.90761156463</v>
          </cell>
          <cell r="AY191">
            <v>5348.88425269771</v>
          </cell>
          <cell r="AZ191">
            <v>6166.18786213279</v>
          </cell>
          <cell r="BA191">
            <v>7154.274496019</v>
          </cell>
          <cell r="BB191">
            <v>7576.14046655482</v>
          </cell>
          <cell r="BC191">
            <v>8082.01617979675</v>
          </cell>
          <cell r="BD191">
            <v>9358.26812994219</v>
          </cell>
          <cell r="BE191">
            <v>10722.2614758522</v>
          </cell>
          <cell r="BF191">
            <v>11889.0950650602</v>
          </cell>
          <cell r="BG191">
            <v>12796.0740376761</v>
          </cell>
          <cell r="BH191">
            <v>13630.3011472878</v>
          </cell>
          <cell r="BI191">
            <v>14343.9802550016</v>
          </cell>
          <cell r="BJ191">
            <v>15146.4085104476</v>
          </cell>
          <cell r="BK191">
            <v>15544.9990758626</v>
          </cell>
          <cell r="BL191">
            <v>15774.2549523836</v>
          </cell>
          <cell r="BM191">
            <v>12509.8352912602</v>
          </cell>
          <cell r="BN191">
            <v>14516.45804724</v>
          </cell>
        </row>
        <row r="192">
          <cell r="A192" t="str">
            <v>Peru</v>
          </cell>
          <cell r="B192" t="str">
            <v>PER</v>
          </cell>
          <cell r="C192" t="str">
            <v>GDP per capita (current US$)</v>
          </cell>
          <cell r="D192" t="str">
            <v>NY.GDP.PCAP.CD</v>
          </cell>
          <cell r="E192">
            <v>253.26492133666</v>
          </cell>
          <cell r="F192">
            <v>277.568763438381</v>
          </cell>
          <cell r="G192">
            <v>305.761616917341</v>
          </cell>
          <cell r="H192">
            <v>325.516339164406</v>
          </cell>
          <cell r="I192">
            <v>382.74396480243</v>
          </cell>
          <cell r="J192">
            <v>441.182111952402</v>
          </cell>
          <cell r="K192">
            <v>507.530953196241</v>
          </cell>
          <cell r="L192">
            <v>500.87348622826</v>
          </cell>
          <cell r="M192">
            <v>450.4014674536</v>
          </cell>
          <cell r="N192">
            <v>490.41360370878</v>
          </cell>
          <cell r="O192">
            <v>552.179768698022</v>
          </cell>
          <cell r="P192">
            <v>599.115655265132</v>
          </cell>
          <cell r="Q192">
            <v>646.142816173075</v>
          </cell>
          <cell r="R192">
            <v>752.223384305545</v>
          </cell>
          <cell r="S192">
            <v>922.846496658541</v>
          </cell>
          <cell r="T192">
            <v>1094.16160799409</v>
          </cell>
          <cell r="U192">
            <v>1006.89086157347</v>
          </cell>
          <cell r="V192">
            <v>899.255518187475</v>
          </cell>
          <cell r="W192">
            <v>750.432867115304</v>
          </cell>
          <cell r="X192">
            <v>931.088402009662</v>
          </cell>
          <cell r="Y192">
            <v>1033.06104722772</v>
          </cell>
          <cell r="Z192">
            <v>1204.56205654201</v>
          </cell>
          <cell r="AA192">
            <v>1182.05314484143</v>
          </cell>
          <cell r="AB192">
            <v>918.379385921163</v>
          </cell>
          <cell r="AC192">
            <v>910.179885894891</v>
          </cell>
          <cell r="AD192">
            <v>836.946087293039</v>
          </cell>
          <cell r="AE192">
            <v>753.531529825063</v>
          </cell>
          <cell r="AF192">
            <v>1000.53227225859</v>
          </cell>
          <cell r="AG192">
            <v>729.876199328507</v>
          </cell>
          <cell r="AH192">
            <v>1040.96225503579</v>
          </cell>
          <cell r="AI192">
            <v>1196.58685819599</v>
          </cell>
          <cell r="AJ192">
            <v>1524.77053596861</v>
          </cell>
          <cell r="AK192">
            <v>1566.01127936912</v>
          </cell>
          <cell r="AL192">
            <v>1488.03299454885</v>
          </cell>
          <cell r="AM192">
            <v>1881.73735538394</v>
          </cell>
          <cell r="AN192">
            <v>2194.01724731413</v>
          </cell>
          <cell r="AO192">
            <v>2232.07581576996</v>
          </cell>
          <cell r="AP192">
            <v>2306.4385268089</v>
          </cell>
          <cell r="AQ192">
            <v>2163.11935688776</v>
          </cell>
          <cell r="AR192">
            <v>1924.48641937224</v>
          </cell>
          <cell r="AS192">
            <v>1955.58800627896</v>
          </cell>
          <cell r="AT192">
            <v>1941.47534195424</v>
          </cell>
          <cell r="AU192">
            <v>2021.24003836472</v>
          </cell>
          <cell r="AV192">
            <v>2145.64388854096</v>
          </cell>
          <cell r="AW192">
            <v>2417.03436315532</v>
          </cell>
          <cell r="AX192">
            <v>2729.49917213529</v>
          </cell>
          <cell r="AY192">
            <v>3154.3313491397</v>
          </cell>
          <cell r="AZ192">
            <v>3606.07068932344</v>
          </cell>
          <cell r="BA192">
            <v>4220.61637832028</v>
          </cell>
          <cell r="BB192">
            <v>4196.31162707942</v>
          </cell>
          <cell r="BC192">
            <v>5082.35370614454</v>
          </cell>
          <cell r="BD192">
            <v>5869.32388186462</v>
          </cell>
          <cell r="BE192">
            <v>6528.9717753128</v>
          </cell>
          <cell r="BF192">
            <v>6756.75299620034</v>
          </cell>
          <cell r="BG192">
            <v>6672.8773725884</v>
          </cell>
          <cell r="BH192">
            <v>6229.10067398112</v>
          </cell>
          <cell r="BI192">
            <v>6204.9964574796</v>
          </cell>
          <cell r="BJ192">
            <v>6710.50760214164</v>
          </cell>
          <cell r="BK192">
            <v>6958.49726229132</v>
          </cell>
          <cell r="BL192">
            <v>7023.07752627143</v>
          </cell>
          <cell r="BM192">
            <v>6117.49357129272</v>
          </cell>
          <cell r="BN192">
            <v>6692.24837450351</v>
          </cell>
        </row>
        <row r="193">
          <cell r="A193" t="str">
            <v>Philippines</v>
          </cell>
          <cell r="B193" t="str">
            <v>PHL</v>
          </cell>
          <cell r="C193" t="str">
            <v>GDP per capita (current US$)</v>
          </cell>
          <cell r="D193" t="str">
            <v>NY.GDP.PCAP.CD</v>
          </cell>
          <cell r="E193">
            <v>286.104330096758</v>
          </cell>
          <cell r="F193">
            <v>300.842041562067</v>
          </cell>
          <cell r="G193">
            <v>176.460034845634</v>
          </cell>
          <cell r="H193">
            <v>189.746866022966</v>
          </cell>
          <cell r="I193">
            <v>198.732569745411</v>
          </cell>
          <cell r="J193">
            <v>210.847796523783</v>
          </cell>
          <cell r="K193">
            <v>225.614436516631</v>
          </cell>
          <cell r="L193">
            <v>235.342462691996</v>
          </cell>
          <cell r="M193">
            <v>255.443036382624</v>
          </cell>
          <cell r="N193">
            <v>275.159996208971</v>
          </cell>
          <cell r="O193">
            <v>211.129088429769</v>
          </cell>
          <cell r="P193">
            <v>227.277048311774</v>
          </cell>
          <cell r="Q193">
            <v>239.11022162975</v>
          </cell>
          <cell r="R193">
            <v>292.455513451546</v>
          </cell>
          <cell r="S193">
            <v>388.79354007317</v>
          </cell>
          <cell r="T193">
            <v>408.742589445308</v>
          </cell>
          <cell r="U193">
            <v>456.595318668269</v>
          </cell>
          <cell r="V193">
            <v>510.737653843276</v>
          </cell>
          <cell r="W193">
            <v>574.552812515816</v>
          </cell>
          <cell r="X193">
            <v>677.487273391694</v>
          </cell>
          <cell r="Y193">
            <v>778.082780263974</v>
          </cell>
          <cell r="Z193">
            <v>832.079095776292</v>
          </cell>
          <cell r="AA193">
            <v>843.722595918509</v>
          </cell>
          <cell r="AB193">
            <v>734.488197820474</v>
          </cell>
          <cell r="AC193">
            <v>676.361916484038</v>
          </cell>
          <cell r="AD193">
            <v>644.146048023254</v>
          </cell>
          <cell r="AE193">
            <v>609.577043112653</v>
          </cell>
          <cell r="AF193">
            <v>659.953052927596</v>
          </cell>
          <cell r="AG193">
            <v>733.941296906066</v>
          </cell>
          <cell r="AH193">
            <v>803.99599452662</v>
          </cell>
          <cell r="AI193">
            <v>816.02954572391</v>
          </cell>
          <cell r="AJ193">
            <v>816.08041272373</v>
          </cell>
          <cell r="AK193">
            <v>929.286282127721</v>
          </cell>
          <cell r="AL193">
            <v>931.566126865943</v>
          </cell>
          <cell r="AM193">
            <v>1073.01756750924</v>
          </cell>
          <cell r="AN193">
            <v>1212.94443676678</v>
          </cell>
          <cell r="AO193">
            <v>1325.57106384692</v>
          </cell>
          <cell r="AP193">
            <v>1288.58073103574</v>
          </cell>
          <cell r="AQ193">
            <v>997.593693347995</v>
          </cell>
          <cell r="AR193">
            <v>1122.03201671943</v>
          </cell>
          <cell r="AS193">
            <v>1072.80175248718</v>
          </cell>
          <cell r="AT193">
            <v>990.565991260447</v>
          </cell>
          <cell r="AU193">
            <v>1036.15833064155</v>
          </cell>
          <cell r="AV193">
            <v>1048.00820456496</v>
          </cell>
          <cell r="AW193">
            <v>1121.49000606926</v>
          </cell>
          <cell r="AX193">
            <v>1244.34874065936</v>
          </cell>
          <cell r="AY193">
            <v>1452.43808944715</v>
          </cell>
          <cell r="AZ193">
            <v>1744.63997916407</v>
          </cell>
          <cell r="BA193">
            <v>1998.02692008501</v>
          </cell>
          <cell r="BB193">
            <v>1904.19638817199</v>
          </cell>
          <cell r="BC193">
            <v>2217.47215336652</v>
          </cell>
          <cell r="BD193">
            <v>2450.73569408545</v>
          </cell>
          <cell r="BE193">
            <v>2694.30510934442</v>
          </cell>
          <cell r="BF193">
            <v>2871.42970135775</v>
          </cell>
          <cell r="BG193">
            <v>2959.64543521349</v>
          </cell>
          <cell r="BH193">
            <v>3001.04318170863</v>
          </cell>
          <cell r="BI193">
            <v>3073.65468571489</v>
          </cell>
          <cell r="BJ193">
            <v>3123.24564174356</v>
          </cell>
          <cell r="BK193">
            <v>3252.11027410706</v>
          </cell>
          <cell r="BL193">
            <v>3485.34084390091</v>
          </cell>
          <cell r="BM193">
            <v>3301.21860257673</v>
          </cell>
          <cell r="BN193">
            <v>3548.82832258057</v>
          </cell>
        </row>
        <row r="194">
          <cell r="A194" t="str">
            <v>Palau</v>
          </cell>
          <cell r="B194" t="str">
            <v>PLW</v>
          </cell>
          <cell r="C194" t="str">
            <v>GDP per capita (current US$)</v>
          </cell>
          <cell r="D194" t="str">
            <v>NY.GDP.PCAP.CD</v>
          </cell>
        </row>
        <row r="194">
          <cell r="AS194">
            <v>7657.95121440536</v>
          </cell>
          <cell r="AT194">
            <v>8092.20732336256</v>
          </cell>
          <cell r="AU194">
            <v>8307.95743814276</v>
          </cell>
          <cell r="AV194">
            <v>7771.20936805976</v>
          </cell>
          <cell r="AW194">
            <v>8317.11394189618</v>
          </cell>
          <cell r="AX194">
            <v>9626.61241407198</v>
          </cell>
          <cell r="AY194">
            <v>9843.04937324124</v>
          </cell>
          <cell r="AZ194">
            <v>10381.4238738974</v>
          </cell>
          <cell r="BA194">
            <v>10598.8828308745</v>
          </cell>
          <cell r="BB194">
            <v>10252.7501366867</v>
          </cell>
          <cell r="BC194">
            <v>10356.6336192492</v>
          </cell>
          <cell r="BD194">
            <v>11094.8332206446</v>
          </cell>
          <cell r="BE194">
            <v>12044.1054720726</v>
          </cell>
          <cell r="BF194">
            <v>12561.3361358859</v>
          </cell>
          <cell r="BG194">
            <v>13711.7617021277</v>
          </cell>
          <cell r="BH194">
            <v>15876.4619303708</v>
          </cell>
          <cell r="BI194">
            <v>16835.9860029349</v>
          </cell>
          <cell r="BJ194">
            <v>16019.9898927509</v>
          </cell>
          <cell r="BK194">
            <v>15895.2598961532</v>
          </cell>
          <cell r="BL194">
            <v>15232.4870840509</v>
          </cell>
          <cell r="BM194">
            <v>14243.8646915764</v>
          </cell>
        </row>
        <row r="195">
          <cell r="A195" t="str">
            <v>Papua New Guinea</v>
          </cell>
          <cell r="B195" t="str">
            <v>PNG</v>
          </cell>
          <cell r="C195" t="str">
            <v>GDP per capita (current US$)</v>
          </cell>
          <cell r="D195" t="str">
            <v>NY.GDP.PCAP.CD</v>
          </cell>
          <cell r="E195">
            <v>102.176658717533</v>
          </cell>
          <cell r="F195">
            <v>106.585325466087</v>
          </cell>
          <cell r="G195">
            <v>111.600465303381</v>
          </cell>
          <cell r="H195">
            <v>115.664137612556</v>
          </cell>
          <cell r="I195">
            <v>125.425000076612</v>
          </cell>
          <cell r="J195">
            <v>138.470632821301</v>
          </cell>
          <cell r="K195">
            <v>153.945682703236</v>
          </cell>
          <cell r="L195">
            <v>170.095312754953</v>
          </cell>
          <cell r="M195">
            <v>182.62224267097</v>
          </cell>
          <cell r="N195">
            <v>202.749853928032</v>
          </cell>
          <cell r="O195">
            <v>231.946284336475</v>
          </cell>
          <cell r="P195">
            <v>251.872465099018</v>
          </cell>
          <cell r="Q195">
            <v>294.297951614401</v>
          </cell>
          <cell r="R195">
            <v>434.599493554582</v>
          </cell>
          <cell r="S195">
            <v>479.047217952665</v>
          </cell>
          <cell r="T195">
            <v>432.043111869387</v>
          </cell>
          <cell r="U195">
            <v>469.546197156158</v>
          </cell>
          <cell r="V195">
            <v>496.804129927674</v>
          </cell>
          <cell r="W195">
            <v>574.847932493527</v>
          </cell>
          <cell r="X195">
            <v>659.448135620984</v>
          </cell>
          <cell r="Y195">
            <v>712.91907247653</v>
          </cell>
          <cell r="Z195">
            <v>681.024778119215</v>
          </cell>
          <cell r="AA195">
            <v>628.523784873151</v>
          </cell>
          <cell r="AB195">
            <v>661.887935863868</v>
          </cell>
          <cell r="AC195">
            <v>641.991539902639</v>
          </cell>
          <cell r="AD195">
            <v>593.815247277172</v>
          </cell>
          <cell r="AE195">
            <v>632.517472403311</v>
          </cell>
          <cell r="AF195">
            <v>732.392172836589</v>
          </cell>
          <cell r="AG195">
            <v>831.032910189862</v>
          </cell>
          <cell r="AH195">
            <v>786.878927114901</v>
          </cell>
          <cell r="AI195">
            <v>697.538968503962</v>
          </cell>
          <cell r="AJ195">
            <v>801.47296469066</v>
          </cell>
          <cell r="AK195">
            <v>905.249167956101</v>
          </cell>
          <cell r="AL195">
            <v>1005.15195254153</v>
          </cell>
          <cell r="AM195">
            <v>1086.29116926266</v>
          </cell>
          <cell r="AN195">
            <v>893.773119089875</v>
          </cell>
          <cell r="AO195">
            <v>970.09047686243</v>
          </cell>
          <cell r="AP195">
            <v>906.360920369276</v>
          </cell>
          <cell r="AQ195">
            <v>678.896667420302</v>
          </cell>
          <cell r="AR195">
            <v>608.281530665367</v>
          </cell>
          <cell r="AS195">
            <v>602.186490344582</v>
          </cell>
          <cell r="AT195">
            <v>515.684780393696</v>
          </cell>
          <cell r="AU195">
            <v>491.834308148948</v>
          </cell>
          <cell r="AV195">
            <v>568.246348574007</v>
          </cell>
          <cell r="AW195">
            <v>618.036703163199</v>
          </cell>
          <cell r="AX195">
            <v>749.186511555671</v>
          </cell>
          <cell r="AY195">
            <v>1256.9796475644</v>
          </cell>
          <cell r="AZ195">
            <v>1401.94944676239</v>
          </cell>
          <cell r="BA195">
            <v>1672.95102374034</v>
          </cell>
          <cell r="BB195">
            <v>1626.31285454109</v>
          </cell>
          <cell r="BC195">
            <v>1949.35118513254</v>
          </cell>
          <cell r="BD195">
            <v>2406.91096725754</v>
          </cell>
          <cell r="BE195">
            <v>2790.67630344488</v>
          </cell>
          <cell r="BF195">
            <v>2729.8887512111</v>
          </cell>
          <cell r="BG195">
            <v>2920.78298571159</v>
          </cell>
          <cell r="BH195">
            <v>2679.34657921324</v>
          </cell>
          <cell r="BI195">
            <v>2509.62963689931</v>
          </cell>
          <cell r="BJ195">
            <v>2695.24900855956</v>
          </cell>
          <cell r="BK195">
            <v>2801.37139302915</v>
          </cell>
          <cell r="BL195">
            <v>2820.30639749593</v>
          </cell>
          <cell r="BM195">
            <v>2757.01101864579</v>
          </cell>
          <cell r="BN195">
            <v>2916.35734883159</v>
          </cell>
        </row>
        <row r="196">
          <cell r="A196" t="str">
            <v>Poland</v>
          </cell>
          <cell r="B196" t="str">
            <v>POL</v>
          </cell>
          <cell r="C196" t="str">
            <v>GDP per capita (current US$)</v>
          </cell>
          <cell r="D196" t="str">
            <v>NY.GDP.PCAP.CD</v>
          </cell>
        </row>
        <row r="196">
          <cell r="AI196">
            <v>1731.20953112388</v>
          </cell>
          <cell r="AJ196">
            <v>2235.54108862522</v>
          </cell>
          <cell r="AK196">
            <v>2459.02068468253</v>
          </cell>
          <cell r="AL196">
            <v>2497.19524116689</v>
          </cell>
          <cell r="AM196">
            <v>2874.8253108452</v>
          </cell>
          <cell r="AN196">
            <v>3686.81929987805</v>
          </cell>
          <cell r="AO196">
            <v>4147.46550145483</v>
          </cell>
          <cell r="AP196">
            <v>4123.13561806773</v>
          </cell>
          <cell r="AQ196">
            <v>4518.10822630174</v>
          </cell>
          <cell r="AR196">
            <v>4398.08104335996</v>
          </cell>
          <cell r="AS196">
            <v>4501.45406742273</v>
          </cell>
          <cell r="AT196">
            <v>4991.24435799511</v>
          </cell>
          <cell r="AU196">
            <v>5207.17142069402</v>
          </cell>
          <cell r="AV196">
            <v>5701.6022116161</v>
          </cell>
          <cell r="AW196">
            <v>6681.38647195042</v>
          </cell>
          <cell r="AX196">
            <v>8021.50574346795</v>
          </cell>
          <cell r="AY196">
            <v>9035.41046744936</v>
          </cell>
          <cell r="AZ196">
            <v>11254.5173881254</v>
          </cell>
          <cell r="BA196">
            <v>13996.0251506835</v>
          </cell>
          <cell r="BB196">
            <v>11526.0558884824</v>
          </cell>
          <cell r="BC196">
            <v>12613.0109954681</v>
          </cell>
          <cell r="BD196">
            <v>13879.5609852546</v>
          </cell>
          <cell r="BE196">
            <v>13097.2708482174</v>
          </cell>
          <cell r="BF196">
            <v>13696.4663046143</v>
          </cell>
          <cell r="BG196">
            <v>14271.3058536202</v>
          </cell>
          <cell r="BH196">
            <v>12578.4954734362</v>
          </cell>
          <cell r="BI196">
            <v>12447.4395912808</v>
          </cell>
          <cell r="BJ196">
            <v>13864.6817579973</v>
          </cell>
          <cell r="BK196">
            <v>15468.4822194105</v>
          </cell>
          <cell r="BL196">
            <v>15732.2031311754</v>
          </cell>
          <cell r="BM196">
            <v>15742.4537256368</v>
          </cell>
          <cell r="BN196">
            <v>17840.9210506674</v>
          </cell>
        </row>
        <row r="197">
          <cell r="A197" t="str">
            <v>Pre-demographic dividend</v>
          </cell>
          <cell r="B197" t="str">
            <v>PRE</v>
          </cell>
          <cell r="C197" t="str">
            <v>GDP per capita (current US$)</v>
          </cell>
          <cell r="D197" t="str">
            <v>NY.GDP.PCAP.CD</v>
          </cell>
          <cell r="E197">
            <v>111.590036301671</v>
          </cell>
          <cell r="F197">
            <v>112.79679261019</v>
          </cell>
          <cell r="G197">
            <v>120.383382305171</v>
          </cell>
          <cell r="H197">
            <v>137.050719665367</v>
          </cell>
          <cell r="I197">
            <v>124.668973286881</v>
          </cell>
          <cell r="J197">
            <v>137.161350140586</v>
          </cell>
          <cell r="K197">
            <v>147.004392987245</v>
          </cell>
          <cell r="L197">
            <v>135.388044362484</v>
          </cell>
          <cell r="M197">
            <v>139.142733826615</v>
          </cell>
          <cell r="N197">
            <v>153.609715793144</v>
          </cell>
          <cell r="O197">
            <v>183.099113098208</v>
          </cell>
          <cell r="P197">
            <v>174.352526934845</v>
          </cell>
          <cell r="Q197">
            <v>197.539759186201</v>
          </cell>
          <cell r="R197">
            <v>236.227946209507</v>
          </cell>
          <cell r="S197">
            <v>325.910439477273</v>
          </cell>
          <cell r="T197">
            <v>361.890292758799</v>
          </cell>
          <cell r="U197">
            <v>412.127339360704</v>
          </cell>
          <cell r="V197">
            <v>442.506030961441</v>
          </cell>
          <cell r="W197">
            <v>478.203588502756</v>
          </cell>
          <cell r="X197">
            <v>586.003744954555</v>
          </cell>
          <cell r="Y197">
            <v>701.949928986987</v>
          </cell>
          <cell r="Z197">
            <v>949.408018179877</v>
          </cell>
          <cell r="AA197">
            <v>865.138173727581</v>
          </cell>
          <cell r="AB197">
            <v>674.568753763076</v>
          </cell>
          <cell r="AC197">
            <v>601.966119771637</v>
          </cell>
          <cell r="AD197">
            <v>591.465367581396</v>
          </cell>
          <cell r="AE197">
            <v>554.900915831264</v>
          </cell>
          <cell r="AF197">
            <v>591.976603561044</v>
          </cell>
          <cell r="AG197">
            <v>604.397283032216</v>
          </cell>
          <cell r="AH197">
            <v>595.227860206269</v>
          </cell>
          <cell r="AI197">
            <v>947.908543442729</v>
          </cell>
          <cell r="AJ197">
            <v>485.414148258811</v>
          </cell>
          <cell r="AK197">
            <v>372.858139757307</v>
          </cell>
          <cell r="AL197">
            <v>322.189268804978</v>
          </cell>
          <cell r="AM197">
            <v>291.370662664482</v>
          </cell>
          <cell r="AN197">
            <v>361.166924938024</v>
          </cell>
          <cell r="AO197">
            <v>389.693282816015</v>
          </cell>
          <cell r="AP197">
            <v>417.982334825177</v>
          </cell>
          <cell r="AQ197">
            <v>420.156672369883</v>
          </cell>
          <cell r="AR197">
            <v>447.23399779416</v>
          </cell>
          <cell r="AS197">
            <v>504.015670409375</v>
          </cell>
          <cell r="AT197">
            <v>468.299769631941</v>
          </cell>
          <cell r="AU197">
            <v>521.691082344751</v>
          </cell>
          <cell r="AV197">
            <v>550.703109906117</v>
          </cell>
          <cell r="AW197">
            <v>667.980052743397</v>
          </cell>
          <cell r="AX197">
            <v>810.290302625768</v>
          </cell>
          <cell r="AY197">
            <v>990.840869907059</v>
          </cell>
          <cell r="AZ197">
            <v>1166.5832294914</v>
          </cell>
          <cell r="BA197">
            <v>1420.70622569533</v>
          </cell>
          <cell r="BB197">
            <v>1263.18246734964</v>
          </cell>
          <cell r="BC197">
            <v>1435.87703644408</v>
          </cell>
          <cell r="BD197">
            <v>1620.42441328812</v>
          </cell>
          <cell r="BE197">
            <v>1713.457216015</v>
          </cell>
          <cell r="BF197">
            <v>1822.84052050086</v>
          </cell>
          <cell r="BG197">
            <v>1861.650950308</v>
          </cell>
          <cell r="BH197">
            <v>1563.7311843568</v>
          </cell>
          <cell r="BI197">
            <v>1396.06129643286</v>
          </cell>
          <cell r="BJ197">
            <v>1446.5071960353</v>
          </cell>
          <cell r="BK197">
            <v>1438.52951623925</v>
          </cell>
          <cell r="BL197">
            <v>1474.82382199805</v>
          </cell>
          <cell r="BM197">
            <v>1349.15316019379</v>
          </cell>
          <cell r="BN197">
            <v>1437.2085016565</v>
          </cell>
        </row>
        <row r="198">
          <cell r="A198" t="str">
            <v>Puerto Rico</v>
          </cell>
          <cell r="B198" t="str">
            <v>PRI</v>
          </cell>
          <cell r="C198" t="str">
            <v>GDP per capita (current US$)</v>
          </cell>
          <cell r="D198" t="str">
            <v>NY.GDP.PCAP.CD</v>
          </cell>
          <cell r="E198">
            <v>717.514843087362</v>
          </cell>
          <cell r="F198">
            <v>777.215027407341</v>
          </cell>
          <cell r="G198">
            <v>854.74480496849</v>
          </cell>
          <cell r="H198">
            <v>931.751665981242</v>
          </cell>
          <cell r="I198">
            <v>1006.43444609497</v>
          </cell>
          <cell r="J198">
            <v>1110.83269082498</v>
          </cell>
          <cell r="K198">
            <v>1207.81182440348</v>
          </cell>
          <cell r="L198">
            <v>1335.27411162524</v>
          </cell>
          <cell r="M198">
            <v>1480.69317642251</v>
          </cell>
          <cell r="N198">
            <v>1661.86688523369</v>
          </cell>
          <cell r="O198">
            <v>1852.35467255335</v>
          </cell>
          <cell r="P198">
            <v>2044.31990558216</v>
          </cell>
          <cell r="Q198">
            <v>2246.4767135113</v>
          </cell>
          <cell r="R198">
            <v>2432.41421904928</v>
          </cell>
          <cell r="S198">
            <v>2614.50094053038</v>
          </cell>
          <cell r="T198">
            <v>2738.24315297261</v>
          </cell>
          <cell r="U198">
            <v>2946.46195251152</v>
          </cell>
          <cell r="V198">
            <v>3208.77135614128</v>
          </cell>
          <cell r="W198">
            <v>3567.7526290007</v>
          </cell>
          <cell r="X198">
            <v>4024.50942019287</v>
          </cell>
          <cell r="Y198">
            <v>4502.8384279476</v>
          </cell>
          <cell r="Z198">
            <v>4920.72293674859</v>
          </cell>
          <cell r="AA198">
            <v>5115.00851423346</v>
          </cell>
          <cell r="AB198">
            <v>5217.72272856039</v>
          </cell>
          <cell r="AC198">
            <v>5730.11700890201</v>
          </cell>
          <cell r="AD198">
            <v>6008.05448623038</v>
          </cell>
          <cell r="AE198">
            <v>6455.18446107614</v>
          </cell>
          <cell r="AF198">
            <v>6980.49014338219</v>
          </cell>
          <cell r="AG198">
            <v>7595.44465611829</v>
          </cell>
          <cell r="AH198">
            <v>8033.08944133042</v>
          </cell>
          <cell r="AI198">
            <v>8652.50749222505</v>
          </cell>
          <cell r="AJ198">
            <v>9064.01851711486</v>
          </cell>
          <cell r="AK198">
            <v>9659.33889995916</v>
          </cell>
          <cell r="AL198">
            <v>10212.2767630564</v>
          </cell>
          <cell r="AM198">
            <v>10876.4188239898</v>
          </cell>
          <cell r="AN198">
            <v>11579.1849969985</v>
          </cell>
          <cell r="AO198">
            <v>12173.163688986</v>
          </cell>
          <cell r="AP198">
            <v>12817.6449621352</v>
          </cell>
          <cell r="AQ198">
            <v>14304.4049868015</v>
          </cell>
          <cell r="AR198">
            <v>15220.9913420267</v>
          </cell>
          <cell r="AS198">
            <v>16192.1269719638</v>
          </cell>
          <cell r="AT198">
            <v>18123.1987019918</v>
          </cell>
          <cell r="AU198">
            <v>18731.4593897378</v>
          </cell>
          <cell r="AV198">
            <v>19557.1202492358</v>
          </cell>
          <cell r="AW198">
            <v>20988.9923326534</v>
          </cell>
          <cell r="AX198">
            <v>21959.322696986</v>
          </cell>
          <cell r="AY198">
            <v>22935.9411586313</v>
          </cell>
          <cell r="AZ198">
            <v>23664.8823485096</v>
          </cell>
          <cell r="BA198">
            <v>24898.3345857045</v>
          </cell>
          <cell r="BB198">
            <v>25768.7258883384</v>
          </cell>
          <cell r="BC198">
            <v>26435.74878578</v>
          </cell>
          <cell r="BD198">
            <v>27278.8830499205</v>
          </cell>
          <cell r="BE198">
            <v>27944.7338937424</v>
          </cell>
          <cell r="BF198">
            <v>28513.1657351067</v>
          </cell>
          <cell r="BG198">
            <v>28981.4573305866</v>
          </cell>
          <cell r="BH198">
            <v>29763.4883013861</v>
          </cell>
          <cell r="BI198">
            <v>30627.1634017011</v>
          </cell>
          <cell r="BJ198">
            <v>31108.7605697675</v>
          </cell>
          <cell r="BK198">
            <v>31604.7015144578</v>
          </cell>
          <cell r="BL198">
            <v>32850.5486123592</v>
          </cell>
          <cell r="BM198">
            <v>31429.8661176558</v>
          </cell>
        </row>
        <row r="199">
          <cell r="A199" t="str">
            <v>Korea, Dem. People's Rep.</v>
          </cell>
          <cell r="B199" t="str">
            <v>PRK</v>
          </cell>
          <cell r="C199" t="str">
            <v>GDP per capita (current US$)</v>
          </cell>
          <cell r="D199" t="str">
            <v>NY.GDP.PCAP.CD</v>
          </cell>
        </row>
        <row r="200">
          <cell r="A200" t="str">
            <v>Portugal</v>
          </cell>
          <cell r="B200" t="str">
            <v>PRT</v>
          </cell>
          <cell r="C200" t="str">
            <v>GDP per capita (current US$)</v>
          </cell>
          <cell r="D200" t="str">
            <v>NY.GDP.PCAP.CD</v>
          </cell>
          <cell r="E200">
            <v>360.499298506858</v>
          </cell>
          <cell r="F200">
            <v>382.729946994368</v>
          </cell>
          <cell r="G200">
            <v>407.852843612372</v>
          </cell>
          <cell r="H200">
            <v>432.511729575075</v>
          </cell>
          <cell r="I200">
            <v>468.781081635443</v>
          </cell>
          <cell r="J200">
            <v>520.910659367884</v>
          </cell>
          <cell r="K200">
            <v>575.007680668221</v>
          </cell>
          <cell r="L200">
            <v>646.82272006084</v>
          </cell>
          <cell r="M200">
            <v>719.08049185329</v>
          </cell>
          <cell r="N200">
            <v>795.759371391099</v>
          </cell>
          <cell r="O200">
            <v>934.082156096117</v>
          </cell>
          <cell r="P200">
            <v>1064.53771257341</v>
          </cell>
          <cell r="Q200">
            <v>1302.2662677393</v>
          </cell>
          <cell r="R200">
            <v>1747.98904060266</v>
          </cell>
          <cell r="S200">
            <v>2000.41824574682</v>
          </cell>
          <cell r="T200">
            <v>2127.6375072593</v>
          </cell>
          <cell r="U200">
            <v>2173.28393425975</v>
          </cell>
          <cell r="V200">
            <v>2267.37100319478</v>
          </cell>
          <cell r="W200">
            <v>2457.31321644599</v>
          </cell>
          <cell r="X200">
            <v>2755.6246177008</v>
          </cell>
          <cell r="Y200">
            <v>3368.36666940279</v>
          </cell>
          <cell r="Z200">
            <v>3245.97521367748</v>
          </cell>
          <cell r="AA200">
            <v>3079.94956634271</v>
          </cell>
          <cell r="AB200">
            <v>2735.49106580047</v>
          </cell>
          <cell r="AC200">
            <v>2522.74747620658</v>
          </cell>
          <cell r="AD200">
            <v>2705.19300197317</v>
          </cell>
          <cell r="AE200">
            <v>3861.9484333688</v>
          </cell>
          <cell r="AF200">
            <v>4803.86609546941</v>
          </cell>
          <cell r="AG200">
            <v>5623.69699982123</v>
          </cell>
          <cell r="AH200">
            <v>6056.38102771889</v>
          </cell>
          <cell r="AI200">
            <v>7884.61798756332</v>
          </cell>
          <cell r="AJ200">
            <v>8958.9853330247</v>
          </cell>
          <cell r="AK200">
            <v>10810.5665079626</v>
          </cell>
          <cell r="AL200">
            <v>9534.6563637308</v>
          </cell>
          <cell r="AM200">
            <v>9977.31990905771</v>
          </cell>
          <cell r="AN200">
            <v>11781.3618502221</v>
          </cell>
          <cell r="AO200">
            <v>12185.0914010629</v>
          </cell>
          <cell r="AP200">
            <v>11575.5071124358</v>
          </cell>
          <cell r="AQ200">
            <v>12199.206385024</v>
          </cell>
          <cell r="AR200">
            <v>12475.2917701476</v>
          </cell>
          <cell r="AS200">
            <v>11526.3720667968</v>
          </cell>
          <cell r="AT200">
            <v>11734.7649743954</v>
          </cell>
          <cell r="AU200">
            <v>12936.6928204482</v>
          </cell>
          <cell r="AV200">
            <v>15797.7821340276</v>
          </cell>
          <cell r="AW200">
            <v>18064.1580932987</v>
          </cell>
          <cell r="AX200">
            <v>18780.12751241</v>
          </cell>
          <cell r="AY200">
            <v>19839.4540499032</v>
          </cell>
          <cell r="AZ200">
            <v>22811.0564844365</v>
          </cell>
          <cell r="BA200">
            <v>24949.0413566739</v>
          </cell>
          <cell r="BB200">
            <v>23151.2154130712</v>
          </cell>
          <cell r="BC200">
            <v>22520.6423124045</v>
          </cell>
          <cell r="BD200">
            <v>23217.2954965207</v>
          </cell>
          <cell r="BE200">
            <v>20563.7136012629</v>
          </cell>
          <cell r="BF200">
            <v>21653.1959752225</v>
          </cell>
          <cell r="BG200">
            <v>22103.7009703321</v>
          </cell>
          <cell r="BH200">
            <v>19250.1065376852</v>
          </cell>
          <cell r="BI200">
            <v>19991.9724878805</v>
          </cell>
          <cell r="BJ200">
            <v>21490.429863104</v>
          </cell>
          <cell r="BK200">
            <v>23562.5545228191</v>
          </cell>
          <cell r="BL200">
            <v>23330.817288932</v>
          </cell>
          <cell r="BM200">
            <v>22194.566114935</v>
          </cell>
          <cell r="BN200">
            <v>24262.1809352574</v>
          </cell>
        </row>
        <row r="201">
          <cell r="A201" t="str">
            <v>Paraguay</v>
          </cell>
          <cell r="B201" t="str">
            <v>PRY</v>
          </cell>
          <cell r="C201" t="str">
            <v>GDP per capita (current US$)</v>
          </cell>
          <cell r="D201" t="str">
            <v>NY.GDP.PCAP.CD</v>
          </cell>
        </row>
        <row r="201">
          <cell r="J201">
            <v>204.200830354844</v>
          </cell>
          <cell r="K201">
            <v>208.850135309286</v>
          </cell>
          <cell r="L201">
            <v>215.06689731766</v>
          </cell>
          <cell r="M201">
            <v>220.096547957203</v>
          </cell>
          <cell r="N201">
            <v>230.502433414844</v>
          </cell>
          <cell r="O201">
            <v>240.270503775163</v>
          </cell>
          <cell r="P201">
            <v>262.067690416936</v>
          </cell>
          <cell r="Q201">
            <v>296.109188398387</v>
          </cell>
          <cell r="R201">
            <v>374.341959794115</v>
          </cell>
          <cell r="S201">
            <v>489.561481695312</v>
          </cell>
          <cell r="T201">
            <v>541.487941156045</v>
          </cell>
          <cell r="U201">
            <v>593.654325587455</v>
          </cell>
          <cell r="V201">
            <v>712.658515370636</v>
          </cell>
          <cell r="W201">
            <v>849.524867696422</v>
          </cell>
          <cell r="X201">
            <v>1103.91311369874</v>
          </cell>
          <cell r="Y201">
            <v>1398.05429787568</v>
          </cell>
          <cell r="Z201">
            <v>1718.49982157102</v>
          </cell>
          <cell r="AA201">
            <v>1608.72455696821</v>
          </cell>
          <cell r="AB201">
            <v>1635.63348717293</v>
          </cell>
          <cell r="AC201">
            <v>1260.74379798249</v>
          </cell>
          <cell r="AD201">
            <v>892.890451667096</v>
          </cell>
          <cell r="AE201">
            <v>984.383055364732</v>
          </cell>
          <cell r="AF201">
            <v>1020.38163637009</v>
          </cell>
          <cell r="AG201">
            <v>1063.47475442385</v>
          </cell>
          <cell r="AH201">
            <v>1156.92462495395</v>
          </cell>
          <cell r="AI201">
            <v>1376.16532482423</v>
          </cell>
          <cell r="AJ201">
            <v>1611.39986057966</v>
          </cell>
          <cell r="AK201">
            <v>1610.2122468004</v>
          </cell>
          <cell r="AL201">
            <v>1591.37415773709</v>
          </cell>
          <cell r="AM201">
            <v>1686.84527811247</v>
          </cell>
          <cell r="AN201">
            <v>1897.09834727976</v>
          </cell>
          <cell r="AO201">
            <v>2002.68345988885</v>
          </cell>
          <cell r="AP201">
            <v>1993.80437631669</v>
          </cell>
          <cell r="AQ201">
            <v>1812.99366707348</v>
          </cell>
          <cell r="AR201">
            <v>1694.11121032211</v>
          </cell>
          <cell r="AS201">
            <v>1663.60493919986</v>
          </cell>
          <cell r="AT201">
            <v>1565.0542885389</v>
          </cell>
          <cell r="AU201">
            <v>1300.85236671095</v>
          </cell>
          <cell r="AV201">
            <v>1365.41641811806</v>
          </cell>
          <cell r="AW201">
            <v>1679.49511989641</v>
          </cell>
          <cell r="AX201">
            <v>1843.634107636</v>
          </cell>
          <cell r="AY201">
            <v>2271.08888540796</v>
          </cell>
          <cell r="AZ201">
            <v>2976.84448021129</v>
          </cell>
          <cell r="BA201">
            <v>4047.70244531103</v>
          </cell>
          <cell r="BB201">
            <v>3626.74729344102</v>
          </cell>
          <cell r="BC201">
            <v>4342.06584459985</v>
          </cell>
          <cell r="BD201">
            <v>5326.35828406965</v>
          </cell>
          <cell r="BE201">
            <v>5185.14154871279</v>
          </cell>
          <cell r="BF201">
            <v>5936.97595902248</v>
          </cell>
          <cell r="BG201">
            <v>6118.31811031962</v>
          </cell>
          <cell r="BH201">
            <v>5413.77602061858</v>
          </cell>
          <cell r="BI201">
            <v>5324.60906777777</v>
          </cell>
          <cell r="BJ201">
            <v>5678.8699722</v>
          </cell>
          <cell r="BK201">
            <v>5782.78454981286</v>
          </cell>
          <cell r="BL201">
            <v>5383.57442150776</v>
          </cell>
          <cell r="BM201">
            <v>4967.68721171529</v>
          </cell>
          <cell r="BN201">
            <v>5400.10382635384</v>
          </cell>
        </row>
        <row r="202">
          <cell r="A202" t="str">
            <v>West Bank and Gaza</v>
          </cell>
          <cell r="B202" t="str">
            <v>PSE</v>
          </cell>
          <cell r="C202" t="str">
            <v>GDP per capita (current US$)</v>
          </cell>
          <cell r="D202" t="str">
            <v>NY.GDP.PCAP.CD</v>
          </cell>
        </row>
        <row r="202">
          <cell r="AM202">
            <v>1201.58154213882</v>
          </cell>
          <cell r="AN202">
            <v>1326.56285737146</v>
          </cell>
          <cell r="AO202">
            <v>1317.46675131385</v>
          </cell>
          <cell r="AP202">
            <v>1389.16497137651</v>
          </cell>
          <cell r="AQ202">
            <v>1465.04605685868</v>
          </cell>
          <cell r="AR202">
            <v>1499.49217657019</v>
          </cell>
          <cell r="AS202">
            <v>1476.17185000238</v>
          </cell>
          <cell r="AT202">
            <v>1335.55319529359</v>
          </cell>
          <cell r="AU202">
            <v>1156.21747345769</v>
          </cell>
          <cell r="AV202">
            <v>1257.69857009689</v>
          </cell>
          <cell r="AW202">
            <v>1422.19088643544</v>
          </cell>
          <cell r="AX202">
            <v>1543.70141392774</v>
          </cell>
          <cell r="AY202">
            <v>1570.10439962728</v>
          </cell>
          <cell r="AZ202">
            <v>1664.24571669276</v>
          </cell>
          <cell r="BA202">
            <v>2035.20234121766</v>
          </cell>
          <cell r="BB202">
            <v>2191.78178736868</v>
          </cell>
          <cell r="BC202">
            <v>2557.07562356699</v>
          </cell>
          <cell r="BD202">
            <v>2880.79843707909</v>
          </cell>
          <cell r="BE202">
            <v>3067.43872735614</v>
          </cell>
          <cell r="BF202">
            <v>3315.29753909282</v>
          </cell>
          <cell r="BG202">
            <v>3352.11259506043</v>
          </cell>
          <cell r="BH202">
            <v>3272.15432360708</v>
          </cell>
          <cell r="BI202">
            <v>3527.61382413178</v>
          </cell>
          <cell r="BJ202">
            <v>3620.36048715937</v>
          </cell>
          <cell r="BK202">
            <v>3562.33094270256</v>
          </cell>
          <cell r="BL202">
            <v>3656.85827137011</v>
          </cell>
          <cell r="BM202">
            <v>3233.56863835858</v>
          </cell>
          <cell r="BN202">
            <v>3663.96905468875</v>
          </cell>
        </row>
        <row r="203">
          <cell r="A203" t="str">
            <v>Pacific island small states</v>
          </cell>
          <cell r="B203" t="str">
            <v>PSS</v>
          </cell>
          <cell r="C203" t="str">
            <v>GDP per capita (current US$)</v>
          </cell>
          <cell r="D203" t="str">
            <v>NY.GDP.PCAP.CD</v>
          </cell>
        </row>
        <row r="203">
          <cell r="P203">
            <v>371.83244980906</v>
          </cell>
          <cell r="Q203">
            <v>437.280202888103</v>
          </cell>
          <cell r="R203">
            <v>583.841658542741</v>
          </cell>
          <cell r="S203">
            <v>812.470574382472</v>
          </cell>
          <cell r="T203">
            <v>888.912713132003</v>
          </cell>
          <cell r="U203">
            <v>873.26400772264</v>
          </cell>
          <cell r="V203">
            <v>892.738468022672</v>
          </cell>
          <cell r="W203">
            <v>1014.30200020606</v>
          </cell>
          <cell r="X203">
            <v>1216.71533700281</v>
          </cell>
          <cell r="Y203">
            <v>1381.39061242011</v>
          </cell>
          <cell r="Z203">
            <v>1390.85460979626</v>
          </cell>
          <cell r="AA203">
            <v>1327.10243004618</v>
          </cell>
          <cell r="AB203">
            <v>1233.21382765295</v>
          </cell>
          <cell r="AC203">
            <v>1272.05469508711</v>
          </cell>
          <cell r="AD203">
            <v>1182.21413754968</v>
          </cell>
          <cell r="AE203">
            <v>1269.43216340344</v>
          </cell>
          <cell r="AF203">
            <v>1217.479409285</v>
          </cell>
          <cell r="AG203">
            <v>1231.00935608616</v>
          </cell>
          <cell r="AH203">
            <v>1257.03979839772</v>
          </cell>
          <cell r="AI203">
            <v>1387.91578947397</v>
          </cell>
          <cell r="AJ203">
            <v>1452.84573414105</v>
          </cell>
          <cell r="AK203">
            <v>1566.71526186917</v>
          </cell>
          <cell r="AL203">
            <v>1631.92858338181</v>
          </cell>
          <cell r="AM203">
            <v>1890.06778171006</v>
          </cell>
          <cell r="AN203">
            <v>2018.39860319762</v>
          </cell>
          <cell r="AO203">
            <v>2129.72149691243</v>
          </cell>
          <cell r="AP203">
            <v>2105.24617225407</v>
          </cell>
          <cell r="AQ203">
            <v>1780.42836276544</v>
          </cell>
          <cell r="AR203">
            <v>1933.66560545539</v>
          </cell>
          <cell r="AS203">
            <v>1750.84080061428</v>
          </cell>
          <cell r="AT203">
            <v>1708.0830887683</v>
          </cell>
          <cell r="AU203">
            <v>1774.14665237044</v>
          </cell>
          <cell r="AV203">
            <v>2058.25444470774</v>
          </cell>
          <cell r="AW203">
            <v>2344.15645320522</v>
          </cell>
          <cell r="AX203">
            <v>2574.69577532089</v>
          </cell>
          <cell r="AY203">
            <v>2669.74862557357</v>
          </cell>
          <cell r="AZ203">
            <v>2911.25016100689</v>
          </cell>
          <cell r="BA203">
            <v>3074.5528869205</v>
          </cell>
          <cell r="BB203">
            <v>2726.45236363843</v>
          </cell>
          <cell r="BC203">
            <v>2965.1059764304</v>
          </cell>
          <cell r="BD203">
            <v>3440.44474832921</v>
          </cell>
          <cell r="BE203">
            <v>3609.41412396295</v>
          </cell>
          <cell r="BF203">
            <v>3702.43142627227</v>
          </cell>
          <cell r="BG203">
            <v>3970.59544311098</v>
          </cell>
          <cell r="BH203">
            <v>3832.55118119596</v>
          </cell>
          <cell r="BI203">
            <v>3965.89517883793</v>
          </cell>
          <cell r="BJ203">
            <v>4222.55737533502</v>
          </cell>
          <cell r="BK203">
            <v>4340.56470402293</v>
          </cell>
          <cell r="BL203">
            <v>4271.58376628044</v>
          </cell>
          <cell r="BM203">
            <v>3785.50340580673</v>
          </cell>
          <cell r="BN203">
            <v>3798.75277714128</v>
          </cell>
        </row>
        <row r="204">
          <cell r="A204" t="str">
            <v>Post-demographic dividend</v>
          </cell>
          <cell r="B204" t="str">
            <v>PST</v>
          </cell>
          <cell r="C204" t="str">
            <v>GDP per capita (current US$)</v>
          </cell>
          <cell r="D204" t="str">
            <v>NY.GDP.PCAP.CD</v>
          </cell>
          <cell r="E204">
            <v>1387.39396726686</v>
          </cell>
          <cell r="F204">
            <v>1449.26170416869</v>
          </cell>
          <cell r="G204">
            <v>1545.75573555468</v>
          </cell>
          <cell r="H204">
            <v>1645.31647014828</v>
          </cell>
          <cell r="I204">
            <v>1774.4001980507</v>
          </cell>
          <cell r="J204">
            <v>1906.58591542747</v>
          </cell>
          <cell r="K204">
            <v>2069.91048500928</v>
          </cell>
          <cell r="L204">
            <v>2200.75574527432</v>
          </cell>
          <cell r="M204">
            <v>2365.24812958588</v>
          </cell>
          <cell r="N204">
            <v>2577.11164911902</v>
          </cell>
          <cell r="O204">
            <v>2788.84202496983</v>
          </cell>
          <cell r="P204">
            <v>3058.0670558082</v>
          </cell>
          <cell r="Q204">
            <v>3514.69476605742</v>
          </cell>
          <cell r="R204">
            <v>4206.52381675765</v>
          </cell>
          <cell r="S204">
            <v>4658.36785884986</v>
          </cell>
          <cell r="T204">
            <v>5178.25544095192</v>
          </cell>
          <cell r="U204">
            <v>5579.34399921903</v>
          </cell>
          <cell r="V204">
            <v>6264.58385920603</v>
          </cell>
          <cell r="W204">
            <v>7475.85612172508</v>
          </cell>
          <cell r="X204">
            <v>8534.52938889762</v>
          </cell>
          <cell r="Y204">
            <v>9387.33475216831</v>
          </cell>
          <cell r="Z204">
            <v>9430.43973334013</v>
          </cell>
          <cell r="AA204">
            <v>9332.65495121913</v>
          </cell>
          <cell r="AB204">
            <v>9631.88676245328</v>
          </cell>
          <cell r="AC204">
            <v>10014.1124311951</v>
          </cell>
          <cell r="AD204">
            <v>10490.3801088163</v>
          </cell>
          <cell r="AE204">
            <v>12747.8948036871</v>
          </cell>
          <cell r="AF204">
            <v>14697.8519756883</v>
          </cell>
          <cell r="AG204">
            <v>16461.4588454757</v>
          </cell>
          <cell r="AH204">
            <v>17086.7607790692</v>
          </cell>
          <cell r="AI204">
            <v>19058.0280012407</v>
          </cell>
          <cell r="AJ204">
            <v>19968.0044493797</v>
          </cell>
          <cell r="AK204">
            <v>21279.7793386737</v>
          </cell>
          <cell r="AL204">
            <v>21279.0243506605</v>
          </cell>
          <cell r="AM204">
            <v>22746.0832494908</v>
          </cell>
          <cell r="AN204">
            <v>25094.9116722017</v>
          </cell>
          <cell r="AO204">
            <v>25080.0400341376</v>
          </cell>
          <cell r="AP204">
            <v>24461.0238505185</v>
          </cell>
          <cell r="AQ204">
            <v>24448.7525790668</v>
          </cell>
          <cell r="AR204">
            <v>25549.2118387813</v>
          </cell>
          <cell r="AS204">
            <v>25864.5189857715</v>
          </cell>
          <cell r="AT204">
            <v>25490.2887382637</v>
          </cell>
          <cell r="AU204">
            <v>26458.4957497277</v>
          </cell>
          <cell r="AV204">
            <v>29518.7946978341</v>
          </cell>
          <cell r="AW204">
            <v>32630.8829597586</v>
          </cell>
          <cell r="AX204">
            <v>34160.5322582252</v>
          </cell>
          <cell r="AY204">
            <v>35752.7854566381</v>
          </cell>
          <cell r="AZ204">
            <v>38809.0409805384</v>
          </cell>
          <cell r="BA204">
            <v>40855.4125249717</v>
          </cell>
          <cell r="BB204">
            <v>38266.8957637125</v>
          </cell>
          <cell r="BC204">
            <v>39720.3812844014</v>
          </cell>
          <cell r="BD204">
            <v>42549.5614758223</v>
          </cell>
          <cell r="BE204">
            <v>42308.7032896047</v>
          </cell>
          <cell r="BF204">
            <v>42546.6783155699</v>
          </cell>
          <cell r="BG204">
            <v>43196.8533125083</v>
          </cell>
          <cell r="BH204">
            <v>40669.0420759149</v>
          </cell>
          <cell r="BI204">
            <v>41401.3778666421</v>
          </cell>
          <cell r="BJ204">
            <v>42995.8593515014</v>
          </cell>
          <cell r="BK204">
            <v>45413.5509179499</v>
          </cell>
          <cell r="BL204">
            <v>45728.10122651</v>
          </cell>
          <cell r="BM204">
            <v>44330.3116982257</v>
          </cell>
          <cell r="BN204">
            <v>48916.1765681417</v>
          </cell>
        </row>
        <row r="205">
          <cell r="A205" t="str">
            <v>French Polynesia</v>
          </cell>
          <cell r="B205" t="str">
            <v>PYF</v>
          </cell>
          <cell r="C205" t="str">
            <v>GDP per capita (current US$)</v>
          </cell>
          <cell r="D205" t="str">
            <v>NY.GDP.PCAP.CD</v>
          </cell>
        </row>
        <row r="205">
          <cell r="J205">
            <v>1889.24239879307</v>
          </cell>
          <cell r="K205">
            <v>2229.75272011825</v>
          </cell>
          <cell r="L205">
            <v>2210.06468054285</v>
          </cell>
          <cell r="M205">
            <v>2512.26736221735</v>
          </cell>
          <cell r="N205">
            <v>2274.45637185665</v>
          </cell>
          <cell r="O205">
            <v>2299.17640058855</v>
          </cell>
          <cell r="P205">
            <v>2595.31855661306</v>
          </cell>
          <cell r="Q205">
            <v>2756.15561092766</v>
          </cell>
          <cell r="R205">
            <v>3516.38471794967</v>
          </cell>
          <cell r="S205">
            <v>4375.55325789603</v>
          </cell>
          <cell r="T205">
            <v>5260.44846006504</v>
          </cell>
          <cell r="U205">
            <v>5401.99403227662</v>
          </cell>
          <cell r="V205">
            <v>5670.021941382</v>
          </cell>
          <cell r="W205">
            <v>6969.91010620083</v>
          </cell>
          <cell r="X205">
            <v>8169.16417694919</v>
          </cell>
          <cell r="Y205">
            <v>8885.69567544375</v>
          </cell>
          <cell r="Z205">
            <v>8103.45621320072</v>
          </cell>
          <cell r="AA205">
            <v>7907.98169128186</v>
          </cell>
          <cell r="AB205">
            <v>7977.83149322163</v>
          </cell>
          <cell r="AC205">
            <v>8006.27693510223</v>
          </cell>
          <cell r="AD205">
            <v>8514.24449168564</v>
          </cell>
          <cell r="AE205">
            <v>12659.7311413759</v>
          </cell>
          <cell r="AF205">
            <v>13629.8381303078</v>
          </cell>
          <cell r="AG205">
            <v>14051.6800744834</v>
          </cell>
          <cell r="AH205">
            <v>13470.0899104576</v>
          </cell>
          <cell r="AI205">
            <v>15913.5104041458</v>
          </cell>
          <cell r="AJ205">
            <v>16038.8366679235</v>
          </cell>
          <cell r="AK205">
            <v>17170.3991761475</v>
          </cell>
          <cell r="AL205">
            <v>16123.2189098216</v>
          </cell>
          <cell r="AM205">
            <v>16444.1550454759</v>
          </cell>
          <cell r="AN205">
            <v>18262.4216852574</v>
          </cell>
          <cell r="AO205">
            <v>17788.0703913631</v>
          </cell>
          <cell r="AP205">
            <v>15722.3263499203</v>
          </cell>
          <cell r="AQ205">
            <v>16300.9263382669</v>
          </cell>
          <cell r="AR205">
            <v>16068.9735615561</v>
          </cell>
          <cell r="AS205">
            <v>14350.6158563333</v>
          </cell>
        </row>
        <row r="205">
          <cell r="BH205">
            <v>19500.1008550573</v>
          </cell>
          <cell r="BI205">
            <v>20020.0938634051</v>
          </cell>
          <cell r="BJ205">
            <v>21127.0643295323</v>
          </cell>
          <cell r="BK205">
            <v>22094.7574631942</v>
          </cell>
          <cell r="BL205">
            <v>21512.2732970947</v>
          </cell>
          <cell r="BM205">
            <v>20182.5845029164</v>
          </cell>
        </row>
        <row r="206">
          <cell r="A206" t="str">
            <v>Qatar</v>
          </cell>
          <cell r="B206" t="str">
            <v>QAT</v>
          </cell>
          <cell r="C206" t="str">
            <v>GDP per capita (current US$)</v>
          </cell>
          <cell r="D206" t="str">
            <v>NY.GDP.PCAP.CD</v>
          </cell>
        </row>
        <row r="206">
          <cell r="O206">
            <v>2755.55648497824</v>
          </cell>
          <cell r="P206">
            <v>3246.71588726519</v>
          </cell>
          <cell r="Q206">
            <v>3909.88805578694</v>
          </cell>
          <cell r="R206">
            <v>5583.6178395175</v>
          </cell>
          <cell r="S206">
            <v>15631.6931432644</v>
          </cell>
          <cell r="T206">
            <v>15292.5741773572</v>
          </cell>
          <cell r="U206">
            <v>18906.1533318148</v>
          </cell>
          <cell r="V206">
            <v>19842.0360563657</v>
          </cell>
          <cell r="W206">
            <v>21109.9960546446</v>
          </cell>
          <cell r="X206">
            <v>27455.0149046849</v>
          </cell>
          <cell r="Y206">
            <v>35010.3952789566</v>
          </cell>
          <cell r="Z206">
            <v>34926.7039959685</v>
          </cell>
          <cell r="AA206">
            <v>27402.267491084</v>
          </cell>
          <cell r="AB206">
            <v>20910.4533402704</v>
          </cell>
          <cell r="AC206">
            <v>19645.3146586178</v>
          </cell>
          <cell r="AD206">
            <v>16590.8027157778</v>
          </cell>
          <cell r="AE206">
            <v>12704.3663069235</v>
          </cell>
          <cell r="AF206">
            <v>12901.5209646685</v>
          </cell>
          <cell r="AG206">
            <v>13611.4456877017</v>
          </cell>
          <cell r="AH206">
            <v>14052.5898180418</v>
          </cell>
          <cell r="AI206">
            <v>15454.1796715698</v>
          </cell>
          <cell r="AJ206">
            <v>14124.2638482838</v>
          </cell>
          <cell r="AK206">
            <v>15434.2100946431</v>
          </cell>
          <cell r="AL206">
            <v>14270.9737672887</v>
          </cell>
          <cell r="AM206">
            <v>14544.0055877414</v>
          </cell>
          <cell r="AN206">
            <v>15849.5657351625</v>
          </cell>
          <cell r="AO206">
            <v>17337.4218651437</v>
          </cell>
          <cell r="AP206">
            <v>21104.7637214836</v>
          </cell>
          <cell r="AQ206">
            <v>18593.4140746031</v>
          </cell>
          <cell r="AR206">
            <v>21723.8142007549</v>
          </cell>
          <cell r="AS206">
            <v>29976.1676344676</v>
          </cell>
          <cell r="AT206">
            <v>28517.2208367328</v>
          </cell>
          <cell r="AU206">
            <v>30214.6704236357</v>
          </cell>
          <cell r="AV206">
            <v>34517.6032080083</v>
          </cell>
          <cell r="AW206">
            <v>42124.9408415757</v>
          </cell>
          <cell r="AX206">
            <v>51455.9509428993</v>
          </cell>
          <cell r="AY206">
            <v>59530.5610001944</v>
          </cell>
          <cell r="AZ206">
            <v>65421.3769169684</v>
          </cell>
          <cell r="BA206">
            <v>80234.1908337022</v>
          </cell>
          <cell r="BB206">
            <v>59094.6591838465</v>
          </cell>
          <cell r="BC206">
            <v>67403.0876779676</v>
          </cell>
          <cell r="BD206">
            <v>82409.9416434106</v>
          </cell>
          <cell r="BE206">
            <v>85075.9865369665</v>
          </cell>
          <cell r="BF206">
            <v>85050.6843463442</v>
          </cell>
          <cell r="BG206">
            <v>83858.3404554095</v>
          </cell>
          <cell r="BH206">
            <v>63039.1126261242</v>
          </cell>
          <cell r="BI206">
            <v>57162.9680076257</v>
          </cell>
          <cell r="BJ206">
            <v>59124.8672675489</v>
          </cell>
          <cell r="BK206">
            <v>65907.9484330735</v>
          </cell>
          <cell r="BL206">
            <v>62087.9741348946</v>
          </cell>
          <cell r="BM206">
            <v>50124.3859361728</v>
          </cell>
          <cell r="BN206">
            <v>61275.9982687563</v>
          </cell>
        </row>
        <row r="207">
          <cell r="A207" t="str">
            <v>Romania</v>
          </cell>
          <cell r="B207" t="str">
            <v>ROU</v>
          </cell>
          <cell r="C207" t="str">
            <v>GDP per capita (current US$)</v>
          </cell>
          <cell r="D207" t="str">
            <v>NY.GDP.PCAP.CD</v>
          </cell>
        </row>
        <row r="207">
          <cell r="AF207">
            <v>1673.83836389995</v>
          </cell>
          <cell r="AG207">
            <v>1769.88993114409</v>
          </cell>
          <cell r="AH207">
            <v>1817.90210089083</v>
          </cell>
          <cell r="AI207">
            <v>1680.70562287227</v>
          </cell>
          <cell r="AJ207">
            <v>1260.74904545125</v>
          </cell>
          <cell r="AK207">
            <v>1102.10378473246</v>
          </cell>
          <cell r="AL207">
            <v>1158.13251591344</v>
          </cell>
          <cell r="AM207">
            <v>1323.10432504932</v>
          </cell>
          <cell r="AN207">
            <v>1650.27648080037</v>
          </cell>
          <cell r="AO207">
            <v>1633.01064354117</v>
          </cell>
          <cell r="AP207">
            <v>1577.32335708773</v>
          </cell>
          <cell r="AQ207">
            <v>1852.46730900413</v>
          </cell>
          <cell r="AR207">
            <v>1599.88953304677</v>
          </cell>
          <cell r="AS207">
            <v>1659.90763954548</v>
          </cell>
          <cell r="AT207">
            <v>1825.17980455979</v>
          </cell>
          <cell r="AU207">
            <v>2119.88267323918</v>
          </cell>
          <cell r="AV207">
            <v>2679.41190951209</v>
          </cell>
          <cell r="AW207">
            <v>3494.94451718304</v>
          </cell>
          <cell r="AX207">
            <v>4617.92901643258</v>
          </cell>
          <cell r="AY207">
            <v>5757.4964285719</v>
          </cell>
          <cell r="AZ207">
            <v>8360.16632132485</v>
          </cell>
          <cell r="BA207">
            <v>10435.0439841037</v>
          </cell>
          <cell r="BB207">
            <v>8548.11867218639</v>
          </cell>
          <cell r="BC207">
            <v>8214.07689289811</v>
          </cell>
          <cell r="BD207">
            <v>9099.2175388969</v>
          </cell>
          <cell r="BE207">
            <v>8507.10477456436</v>
          </cell>
          <cell r="BF207">
            <v>9547.85215096612</v>
          </cell>
          <cell r="BG207">
            <v>10043.6774497614</v>
          </cell>
          <cell r="BH207">
            <v>8969.14892146193</v>
          </cell>
          <cell r="BI207">
            <v>9548.58740298268</v>
          </cell>
          <cell r="BJ207">
            <v>10807.0091671993</v>
          </cell>
          <cell r="BK207">
            <v>12398.9819787666</v>
          </cell>
          <cell r="BL207">
            <v>12899.3461112897</v>
          </cell>
          <cell r="BM207">
            <v>12956.5662477568</v>
          </cell>
          <cell r="BN207">
            <v>14861.9091737933</v>
          </cell>
        </row>
        <row r="208">
          <cell r="A208" t="str">
            <v>Russian Federation</v>
          </cell>
          <cell r="B208" t="str">
            <v>RUS</v>
          </cell>
          <cell r="C208" t="str">
            <v>GDP per capita (current US$)</v>
          </cell>
          <cell r="D208" t="str">
            <v>NY.GDP.PCAP.CD</v>
          </cell>
        </row>
        <row r="208">
          <cell r="AG208">
            <v>3777.2353515625</v>
          </cell>
          <cell r="AH208">
            <v>3428.76220703125</v>
          </cell>
          <cell r="AI208">
            <v>3492.71020507813</v>
          </cell>
          <cell r="AJ208">
            <v>3490.45239257813</v>
          </cell>
          <cell r="AK208">
            <v>3098.802734375</v>
          </cell>
          <cell r="AL208">
            <v>2930.67016601563</v>
          </cell>
          <cell r="AM208">
            <v>2662.10400390625</v>
          </cell>
          <cell r="AN208">
            <v>2665.77978515625</v>
          </cell>
          <cell r="AO208">
            <v>2643.92919921875</v>
          </cell>
          <cell r="AP208">
            <v>2737.57202148438</v>
          </cell>
          <cell r="AQ208">
            <v>1834.86181640625</v>
          </cell>
          <cell r="AR208">
            <v>1330.75720214844</v>
          </cell>
          <cell r="AS208">
            <v>1771.59411621094</v>
          </cell>
          <cell r="AT208">
            <v>2100.3525390625</v>
          </cell>
          <cell r="AU208">
            <v>2377.52954101563</v>
          </cell>
          <cell r="AV208">
            <v>2975.12524414063</v>
          </cell>
          <cell r="AW208">
            <v>4102.36474609375</v>
          </cell>
          <cell r="AX208">
            <v>5323.462890625</v>
          </cell>
          <cell r="AY208">
            <v>6920.18896484375</v>
          </cell>
          <cell r="AZ208">
            <v>9101.2548828125</v>
          </cell>
          <cell r="BA208">
            <v>11635.2724609375</v>
          </cell>
          <cell r="BB208">
            <v>8562.8134765625</v>
          </cell>
          <cell r="BC208">
            <v>10674.99609375</v>
          </cell>
          <cell r="BD208">
            <v>14311.083984375</v>
          </cell>
          <cell r="BE208">
            <v>15420.875</v>
          </cell>
          <cell r="BF208">
            <v>15974.64453125</v>
          </cell>
          <cell r="BG208">
            <v>14095.6484375</v>
          </cell>
          <cell r="BH208">
            <v>9313.013671875</v>
          </cell>
          <cell r="BI208">
            <v>8704.8984375</v>
          </cell>
          <cell r="BJ208">
            <v>10720.3330078125</v>
          </cell>
          <cell r="BK208">
            <v>11287.3603515625</v>
          </cell>
          <cell r="BL208">
            <v>11536.2509765625</v>
          </cell>
          <cell r="BM208">
            <v>10161.982421875</v>
          </cell>
          <cell r="BN208">
            <v>12172.78515625</v>
          </cell>
        </row>
        <row r="209">
          <cell r="A209" t="str">
            <v>Rwanda</v>
          </cell>
          <cell r="B209" t="str">
            <v>RWA</v>
          </cell>
          <cell r="C209" t="str">
            <v>GDP per capita (current US$)</v>
          </cell>
          <cell r="D209" t="str">
            <v>NY.GDP.PCAP.CD</v>
          </cell>
          <cell r="E209">
            <v>40.5372112788806</v>
          </cell>
          <cell r="F209">
            <v>40.6892681068887</v>
          </cell>
          <cell r="G209">
            <v>40.9441819467614</v>
          </cell>
          <cell r="H209">
            <v>41.2182969308148</v>
          </cell>
          <cell r="I209">
            <v>41.0838793802528</v>
          </cell>
          <cell r="J209">
            <v>45.9892827648958</v>
          </cell>
          <cell r="K209">
            <v>37.488839319314</v>
          </cell>
          <cell r="L209">
            <v>46.6427425321487</v>
          </cell>
          <cell r="M209">
            <v>48.7840997847211</v>
          </cell>
          <cell r="N209">
            <v>51.7946092993676</v>
          </cell>
          <cell r="O209">
            <v>58.5252764514148</v>
          </cell>
          <cell r="P209">
            <v>57.5892353406497</v>
          </cell>
          <cell r="Q209">
            <v>61.8119022529417</v>
          </cell>
          <cell r="R209">
            <v>70.8029851726779</v>
          </cell>
          <cell r="S209">
            <v>72.894402582075</v>
          </cell>
          <cell r="T209">
            <v>131.019798969444</v>
          </cell>
          <cell r="U209">
            <v>141.531010923414</v>
          </cell>
          <cell r="V209">
            <v>160.384242800638</v>
          </cell>
          <cell r="W209">
            <v>188.184756891559</v>
          </cell>
          <cell r="X209">
            <v>222.813438332045</v>
          </cell>
          <cell r="Y209">
            <v>243.487074517845</v>
          </cell>
          <cell r="Z209">
            <v>264.026384131378</v>
          </cell>
          <cell r="AA209">
            <v>255.637012297001</v>
          </cell>
          <cell r="AB209">
            <v>260.005444727657</v>
          </cell>
          <cell r="AC209">
            <v>268.923276720984</v>
          </cell>
          <cell r="AD209">
            <v>279.104964268031</v>
          </cell>
          <cell r="AE209">
            <v>301.798124524559</v>
          </cell>
          <cell r="AF209">
            <v>318.206500160498</v>
          </cell>
          <cell r="AG209">
            <v>337.955461929181</v>
          </cell>
          <cell r="AH209">
            <v>330.497121252032</v>
          </cell>
          <cell r="AI209">
            <v>349.873309552059</v>
          </cell>
          <cell r="AJ209">
            <v>269.85042334791</v>
          </cell>
          <cell r="AK209">
            <v>302.738637644386</v>
          </cell>
          <cell r="AL209">
            <v>314.751304069673</v>
          </cell>
          <cell r="AM209">
            <v>126.954894013875</v>
          </cell>
          <cell r="AN209">
            <v>221.628926108787</v>
          </cell>
          <cell r="AO209">
            <v>229.886767352433</v>
          </cell>
          <cell r="AP209">
            <v>288.409302094861</v>
          </cell>
          <cell r="AQ209">
            <v>285.710273915441</v>
          </cell>
          <cell r="AR209">
            <v>287.380206458787</v>
          </cell>
          <cell r="AS209">
            <v>260.607654653932</v>
          </cell>
          <cell r="AT209">
            <v>238.788134020174</v>
          </cell>
          <cell r="AU209">
            <v>233.157504369528</v>
          </cell>
          <cell r="AV209">
            <v>249.750703141855</v>
          </cell>
          <cell r="AW209">
            <v>273.644662726172</v>
          </cell>
          <cell r="AX209">
            <v>331.704511349098</v>
          </cell>
          <cell r="AY209">
            <v>366.911629271557</v>
          </cell>
          <cell r="AZ209">
            <v>438.681336347755</v>
          </cell>
          <cell r="BA209">
            <v>543.568011875889</v>
          </cell>
          <cell r="BB209">
            <v>579.7532367826</v>
          </cell>
          <cell r="BC209">
            <v>609.754297393961</v>
          </cell>
          <cell r="BD209">
            <v>668.527848252682</v>
          </cell>
          <cell r="BE209">
            <v>725.20495213212</v>
          </cell>
          <cell r="BF209">
            <v>722.929086839793</v>
          </cell>
          <cell r="BG209">
            <v>742.966243370171</v>
          </cell>
          <cell r="BH209">
            <v>751.110505478611</v>
          </cell>
          <cell r="BI209">
            <v>744.794385790975</v>
          </cell>
          <cell r="BJ209">
            <v>772.294884583004</v>
          </cell>
          <cell r="BK209">
            <v>783.812790116076</v>
          </cell>
          <cell r="BL209">
            <v>820.177239282094</v>
          </cell>
          <cell r="BM209">
            <v>786.301814784707</v>
          </cell>
          <cell r="BN209">
            <v>833.829875672994</v>
          </cell>
        </row>
        <row r="210">
          <cell r="A210" t="str">
            <v>South Asia</v>
          </cell>
          <cell r="B210" t="str">
            <v>SAS</v>
          </cell>
          <cell r="C210" t="str">
            <v>GDP per capita (current US$)</v>
          </cell>
          <cell r="D210" t="str">
            <v>NY.GDP.PCAP.CD</v>
          </cell>
          <cell r="E210">
            <v>82.3453989071595</v>
          </cell>
          <cell r="F210">
            <v>86.0460827573224</v>
          </cell>
          <cell r="G210">
            <v>89.9113280359445</v>
          </cell>
          <cell r="H210">
            <v>98.9785796342667</v>
          </cell>
          <cell r="I210">
            <v>110.874643897598</v>
          </cell>
          <cell r="J210">
            <v>116.484498536897</v>
          </cell>
          <cell r="K210">
            <v>95.7995482239185</v>
          </cell>
          <cell r="L210">
            <v>103.062636613917</v>
          </cell>
          <cell r="M210">
            <v>105.614406259748</v>
          </cell>
          <cell r="N210">
            <v>113.508382924177</v>
          </cell>
          <cell r="O210">
            <v>120.128791672938</v>
          </cell>
          <cell r="P210">
            <v>124.907441187365</v>
          </cell>
          <cell r="Q210">
            <v>122.746139972505</v>
          </cell>
          <cell r="R210">
            <v>137.15772569259</v>
          </cell>
          <cell r="S210">
            <v>162.375554725388</v>
          </cell>
          <cell r="T210">
            <v>169.813559096768</v>
          </cell>
          <cell r="U210">
            <v>161.905302837011</v>
          </cell>
          <cell r="V210">
            <v>183.114196956447</v>
          </cell>
          <cell r="W210">
            <v>203.48504985049</v>
          </cell>
          <cell r="X210">
            <v>222.568211450005</v>
          </cell>
          <cell r="Y210">
            <v>262.077252884557</v>
          </cell>
          <cell r="Z210">
            <v>271.314700745558</v>
          </cell>
          <cell r="AA210">
            <v>274.134279702133</v>
          </cell>
          <cell r="AB210">
            <v>283.432353511532</v>
          </cell>
          <cell r="AC210">
            <v>275.588605516584</v>
          </cell>
          <cell r="AD210">
            <v>292.809393059173</v>
          </cell>
          <cell r="AE210">
            <v>303.084317476103</v>
          </cell>
          <cell r="AF210">
            <v>328.986102468126</v>
          </cell>
          <cell r="AG210">
            <v>345.657361132525</v>
          </cell>
          <cell r="AH210">
            <v>341.14229239521</v>
          </cell>
          <cell r="AI210">
            <v>359.231669420333</v>
          </cell>
          <cell r="AJ210">
            <v>312.657641462301</v>
          </cell>
          <cell r="AK210">
            <v>324.907343144382</v>
          </cell>
          <cell r="AL210">
            <v>314.998535831535</v>
          </cell>
          <cell r="AM210">
            <v>349.863574500782</v>
          </cell>
          <cell r="AN210">
            <v>380.35370103308</v>
          </cell>
          <cell r="AO210">
            <v>407.751551825926</v>
          </cell>
          <cell r="AP210">
            <v>419.319788083275</v>
          </cell>
          <cell r="AQ210">
            <v>416.9828765771</v>
          </cell>
          <cell r="AR210">
            <v>438.310721012017</v>
          </cell>
          <cell r="AS210">
            <v>453.237604097344</v>
          </cell>
          <cell r="AT210">
            <v>455.858018925268</v>
          </cell>
          <cell r="AU210">
            <v>469.712186027703</v>
          </cell>
          <cell r="AV210">
            <v>538.711135990329</v>
          </cell>
          <cell r="AW210">
            <v>613.94779740106</v>
          </cell>
          <cell r="AX210">
            <v>691.692617164966</v>
          </cell>
          <cell r="AY210">
            <v>774.863798619305</v>
          </cell>
          <cell r="AZ210">
            <v>959.305126399097</v>
          </cell>
          <cell r="BA210">
            <v>959.461249363055</v>
          </cell>
          <cell r="BB210">
            <v>1041.98021072851</v>
          </cell>
          <cell r="BC210">
            <v>1257.49950821449</v>
          </cell>
          <cell r="BD210">
            <v>1368.9163043781</v>
          </cell>
          <cell r="BE210">
            <v>1366.05942528235</v>
          </cell>
          <cell r="BF210">
            <v>1383.31690853857</v>
          </cell>
          <cell r="BG210">
            <v>1496.01499570479</v>
          </cell>
          <cell r="BH210">
            <v>1543.04813072167</v>
          </cell>
          <cell r="BI210">
            <v>1696.73962856355</v>
          </cell>
          <cell r="BJ210">
            <v>1911.32975360518</v>
          </cell>
          <cell r="BK210">
            <v>1944.00663468586</v>
          </cell>
          <cell r="BL210">
            <v>1987.5683404338</v>
          </cell>
          <cell r="BM210">
            <v>1875.44139149022</v>
          </cell>
          <cell r="BN210">
            <v>2176.77667126391</v>
          </cell>
        </row>
        <row r="211">
          <cell r="A211" t="str">
            <v>Saudi Arabia</v>
          </cell>
          <cell r="B211" t="str">
            <v>SAU</v>
          </cell>
          <cell r="C211" t="str">
            <v>GDP per capita (current US$)</v>
          </cell>
          <cell r="D211" t="str">
            <v>NY.GDP.PCAP.CD</v>
          </cell>
        </row>
        <row r="211">
          <cell r="M211">
            <v>777.267272584564</v>
          </cell>
          <cell r="N211">
            <v>801.044739199234</v>
          </cell>
          <cell r="O211">
            <v>921.335053194621</v>
          </cell>
          <cell r="P211">
            <v>1177.72461184752</v>
          </cell>
          <cell r="Q211">
            <v>1511.67038085333</v>
          </cell>
          <cell r="R211">
            <v>2227.00607314772</v>
          </cell>
          <cell r="S211">
            <v>6437.41808951454</v>
          </cell>
          <cell r="T211">
            <v>6304.11644705405</v>
          </cell>
          <cell r="U211">
            <v>8202.77002039342</v>
          </cell>
          <cell r="V211">
            <v>9038.87918649285</v>
          </cell>
          <cell r="W211">
            <v>9282.66116624438</v>
          </cell>
          <cell r="X211">
            <v>12241.2571458466</v>
          </cell>
          <cell r="Y211">
            <v>16977.9859319615</v>
          </cell>
          <cell r="Z211">
            <v>17871.9919952317</v>
          </cell>
          <cell r="AA211">
            <v>13944.9512844839</v>
          </cell>
          <cell r="AB211">
            <v>11039.239795436</v>
          </cell>
          <cell r="AC211">
            <v>9632.53874644388</v>
          </cell>
          <cell r="AD211">
            <v>7919.65154736679</v>
          </cell>
          <cell r="AE211">
            <v>6304.2598375873</v>
          </cell>
          <cell r="AF211">
            <v>5932.29551040195</v>
          </cell>
          <cell r="AG211">
            <v>5856.38233882376</v>
          </cell>
          <cell r="AH211">
            <v>6085.95646502052</v>
          </cell>
          <cell r="AI211">
            <v>7246.01592027905</v>
          </cell>
          <cell r="AJ211">
            <v>7883.2452680575</v>
          </cell>
          <cell r="AK211">
            <v>7932.09323262693</v>
          </cell>
          <cell r="AL211">
            <v>7485.54175585874</v>
          </cell>
          <cell r="AM211">
            <v>7421.28919382258</v>
          </cell>
          <cell r="AN211">
            <v>7690.57628428611</v>
          </cell>
          <cell r="AO211">
            <v>8335.80474237354</v>
          </cell>
          <cell r="AP211">
            <v>8551.67605908093</v>
          </cell>
          <cell r="AQ211">
            <v>7419.16114403759</v>
          </cell>
          <cell r="AR211">
            <v>8007.95819422595</v>
          </cell>
          <cell r="AS211">
            <v>9171.33147630515</v>
          </cell>
          <cell r="AT211">
            <v>8684.64576229464</v>
          </cell>
          <cell r="AU211">
            <v>8695.39648348233</v>
          </cell>
          <cell r="AV211">
            <v>9609.96868647714</v>
          </cell>
          <cell r="AW211">
            <v>11185.1370411547</v>
          </cell>
          <cell r="AX211">
            <v>13791.454761932</v>
          </cell>
          <cell r="AY211">
            <v>15384.7383584183</v>
          </cell>
          <cell r="AZ211">
            <v>16516.6317804658</v>
          </cell>
          <cell r="BA211">
            <v>20078.2600730401</v>
          </cell>
          <cell r="BB211">
            <v>16113.1437100059</v>
          </cell>
          <cell r="BC211">
            <v>19262.5476013733</v>
          </cell>
          <cell r="BD211">
            <v>23745.8805778048</v>
          </cell>
          <cell r="BE211">
            <v>25243.6019978478</v>
          </cell>
          <cell r="BF211">
            <v>24845.124663596</v>
          </cell>
          <cell r="BG211">
            <v>24464.2125566118</v>
          </cell>
          <cell r="BH211">
            <v>20627.9217793895</v>
          </cell>
          <cell r="BI211">
            <v>19878.7681693177</v>
          </cell>
          <cell r="BJ211">
            <v>20802.4617855102</v>
          </cell>
          <cell r="BK211">
            <v>24228.8390391665</v>
          </cell>
          <cell r="BL211">
            <v>23450.5620241541</v>
          </cell>
          <cell r="BM211">
            <v>20203.6688777651</v>
          </cell>
          <cell r="BN211">
            <v>23585.8856300817</v>
          </cell>
        </row>
        <row r="212">
          <cell r="A212" t="str">
            <v>Sudan</v>
          </cell>
          <cell r="B212" t="str">
            <v>SDN</v>
          </cell>
          <cell r="C212" t="str">
            <v>GDP per capita (current US$)</v>
          </cell>
          <cell r="D212" t="str">
            <v>NY.GDP.PCAP.CD</v>
          </cell>
          <cell r="E212">
            <v>125.859840393066</v>
          </cell>
          <cell r="F212">
            <v>133.082244873047</v>
          </cell>
          <cell r="G212">
            <v>140.725128173828</v>
          </cell>
          <cell r="H212">
            <v>139.309844970703</v>
          </cell>
          <cell r="I212">
            <v>139.223403930664</v>
          </cell>
          <cell r="J212">
            <v>141.081924438477</v>
          </cell>
          <cell r="K212">
            <v>140.685775756836</v>
          </cell>
          <cell r="L212">
            <v>147.997680664063</v>
          </cell>
          <cell r="M212">
            <v>150.022537231445</v>
          </cell>
          <cell r="N212">
            <v>160.384155273438</v>
          </cell>
          <cell r="O212">
            <v>176.954025268555</v>
          </cell>
          <cell r="P212">
            <v>187.076934814453</v>
          </cell>
          <cell r="Q212">
            <v>196.91081237793</v>
          </cell>
          <cell r="R212">
            <v>236.617218017578</v>
          </cell>
          <cell r="S212">
            <v>294.985229492188</v>
          </cell>
          <cell r="T212">
            <v>348.010070800781</v>
          </cell>
          <cell r="U212">
            <v>419.931030273438</v>
          </cell>
          <cell r="V212">
            <v>506.659729003906</v>
          </cell>
          <cell r="W212">
            <v>431.812072753906</v>
          </cell>
          <cell r="X212">
            <v>491.577423095703</v>
          </cell>
          <cell r="Y212">
            <v>470.897827148438</v>
          </cell>
          <cell r="Z212">
            <v>509.130645751953</v>
          </cell>
          <cell r="AA212">
            <v>408.416564941406</v>
          </cell>
          <cell r="AB212">
            <v>390.781311035156</v>
          </cell>
          <cell r="AC212">
            <v>480.252227783203</v>
          </cell>
          <cell r="AD212">
            <v>360.635559082031</v>
          </cell>
          <cell r="AE212">
            <v>437.163146972656</v>
          </cell>
          <cell r="AF212">
            <v>509.767395019531</v>
          </cell>
          <cell r="AG212">
            <v>590.1796875</v>
          </cell>
          <cell r="AH212">
            <v>856.727600097656</v>
          </cell>
          <cell r="AI212">
            <v>1312.04931640625</v>
          </cell>
          <cell r="AJ212">
            <v>1668.13305664063</v>
          </cell>
          <cell r="AK212">
            <v>260.510345458984</v>
          </cell>
          <cell r="AL212">
            <v>320.485321044922</v>
          </cell>
          <cell r="AM212">
            <v>449.710571289063</v>
          </cell>
          <cell r="AN212">
            <v>473.413482666016</v>
          </cell>
          <cell r="AO212">
            <v>300.56494140625</v>
          </cell>
          <cell r="AP212">
            <v>378.954772949219</v>
          </cell>
          <cell r="AQ212">
            <v>355.152557373047</v>
          </cell>
          <cell r="AR212">
            <v>328.068664550781</v>
          </cell>
          <cell r="AS212">
            <v>366.172729492188</v>
          </cell>
          <cell r="AT212">
            <v>456.624237060547</v>
          </cell>
          <cell r="AU212">
            <v>512.441284179688</v>
          </cell>
          <cell r="AV212">
            <v>586.753234863281</v>
          </cell>
          <cell r="AW212">
            <v>711.921997070313</v>
          </cell>
          <cell r="AX212">
            <v>914.16650390625</v>
          </cell>
          <cell r="AY212">
            <v>1143.93225097656</v>
          </cell>
          <cell r="AZ212">
            <v>1461.31591796875</v>
          </cell>
          <cell r="BA212">
            <v>1551.08581542969</v>
          </cell>
          <cell r="BB212">
            <v>1358.52722167969</v>
          </cell>
          <cell r="BC212">
            <v>1683.2119140625</v>
          </cell>
          <cell r="BD212">
            <v>1947.18420410156</v>
          </cell>
          <cell r="BE212">
            <v>1746.03198242188</v>
          </cell>
          <cell r="BF212">
            <v>1781.01025390625</v>
          </cell>
          <cell r="BG212">
            <v>2022.72424316406</v>
          </cell>
          <cell r="BH212">
            <v>2184.54223632813</v>
          </cell>
          <cell r="BI212">
            <v>2583.447265625</v>
          </cell>
          <cell r="BJ212">
            <v>3178.31420898438</v>
          </cell>
          <cell r="BK212">
            <v>773.507080078125</v>
          </cell>
          <cell r="BL212">
            <v>755.328979492188</v>
          </cell>
          <cell r="BM212">
            <v>615.462097167969</v>
          </cell>
          <cell r="BN212">
            <v>764.341003417969</v>
          </cell>
        </row>
        <row r="213">
          <cell r="A213" t="str">
            <v>Senegal</v>
          </cell>
          <cell r="B213" t="str">
            <v>SEN</v>
          </cell>
          <cell r="C213" t="str">
            <v>GDP per capita (current US$)</v>
          </cell>
          <cell r="D213" t="str">
            <v>NY.GDP.PCAP.CD</v>
          </cell>
          <cell r="E213">
            <v>312.992962847554</v>
          </cell>
          <cell r="F213">
            <v>321.361239592927</v>
          </cell>
          <cell r="G213">
            <v>320.501538916872</v>
          </cell>
          <cell r="H213">
            <v>322.300733290872</v>
          </cell>
          <cell r="I213">
            <v>332.081155349151</v>
          </cell>
          <cell r="J213">
            <v>328.563169209696</v>
          </cell>
          <cell r="K213">
            <v>329.053313391297</v>
          </cell>
          <cell r="L213">
            <v>319.639351686344</v>
          </cell>
          <cell r="M213">
            <v>326.195796521574</v>
          </cell>
          <cell r="N213">
            <v>301.267165818592</v>
          </cell>
          <cell r="O213">
            <v>304.734090600065</v>
          </cell>
          <cell r="P213">
            <v>305.308046448948</v>
          </cell>
          <cell r="Q213">
            <v>358.367926403444</v>
          </cell>
          <cell r="R213">
            <v>399.808623877949</v>
          </cell>
          <cell r="S213">
            <v>437.615734439833</v>
          </cell>
          <cell r="T213">
            <v>574.133229495951</v>
          </cell>
          <cell r="U213">
            <v>567.444140960895</v>
          </cell>
          <cell r="V213">
            <v>567.025662861419</v>
          </cell>
          <cell r="W213">
            <v>618.155089170069</v>
          </cell>
          <cell r="X213">
            <v>751.025344198736</v>
          </cell>
          <cell r="Y213">
            <v>807.805929530045</v>
          </cell>
          <cell r="Z213">
            <v>713.515228557769</v>
          </cell>
          <cell r="AA213">
            <v>679.210074186447</v>
          </cell>
          <cell r="AB213">
            <v>586.142900166</v>
          </cell>
          <cell r="AC213">
            <v>555.190693076078</v>
          </cell>
          <cell r="AD213">
            <v>590.132970066873</v>
          </cell>
          <cell r="AE213">
            <v>808.329230712652</v>
          </cell>
          <cell r="AF213">
            <v>943.512497778512</v>
          </cell>
          <cell r="AG213">
            <v>905.709093366832</v>
          </cell>
          <cell r="AH213">
            <v>871.640961803317</v>
          </cell>
          <cell r="AI213">
            <v>982.017876321565</v>
          </cell>
          <cell r="AJ213">
            <v>935.491959835352</v>
          </cell>
          <cell r="AK213">
            <v>972.4318335977</v>
          </cell>
          <cell r="AL213">
            <v>895.613284760677</v>
          </cell>
          <cell r="AM213">
            <v>595.030006772919</v>
          </cell>
          <cell r="AN213">
            <v>727.989657599257</v>
          </cell>
          <cell r="AO213">
            <v>735.981909160091</v>
          </cell>
          <cell r="AP213">
            <v>661.653759845214</v>
          </cell>
          <cell r="AQ213">
            <v>695.952378128979</v>
          </cell>
          <cell r="AR213">
            <v>688.998896893659</v>
          </cell>
          <cell r="AS213">
            <v>613.732384491775</v>
          </cell>
          <cell r="AT213">
            <v>648.441473299398</v>
          </cell>
          <cell r="AU213">
            <v>681.311850824678</v>
          </cell>
          <cell r="AV213">
            <v>831.831040294406</v>
          </cell>
          <cell r="AW213">
            <v>932.168095434437</v>
          </cell>
          <cell r="AX213">
            <v>992.688058138543</v>
          </cell>
          <cell r="AY213">
            <v>1027.73144085752</v>
          </cell>
          <cell r="AZ213">
            <v>1197.40956116175</v>
          </cell>
          <cell r="BA213">
            <v>1403.94938456653</v>
          </cell>
          <cell r="BB213">
            <v>1308.93780804914</v>
          </cell>
          <cell r="BC213">
            <v>1271.58328084525</v>
          </cell>
          <cell r="BD213">
            <v>1366.77450070807</v>
          </cell>
          <cell r="BE213">
            <v>1317.77980180538</v>
          </cell>
          <cell r="BF213">
            <v>1372.66577931902</v>
          </cell>
          <cell r="BG213">
            <v>1396.65733855586</v>
          </cell>
          <cell r="BH213">
            <v>1219.24941513302</v>
          </cell>
          <cell r="BI213">
            <v>1269.90329385985</v>
          </cell>
          <cell r="BJ213">
            <v>1361.70197218375</v>
          </cell>
          <cell r="BK213">
            <v>1458.08158374002</v>
          </cell>
          <cell r="BL213">
            <v>1435.83036653076</v>
          </cell>
          <cell r="BM213">
            <v>1462.80816888438</v>
          </cell>
          <cell r="BN213">
            <v>1606.47206087311</v>
          </cell>
        </row>
        <row r="214">
          <cell r="A214" t="str">
            <v>Singapore</v>
          </cell>
          <cell r="B214" t="str">
            <v>SGP</v>
          </cell>
          <cell r="C214" t="str">
            <v>GDP per capita (current US$)</v>
          </cell>
          <cell r="D214" t="str">
            <v>NY.GDP.PCAP.CD</v>
          </cell>
          <cell r="E214">
            <v>428.058980027396</v>
          </cell>
          <cell r="F214">
            <v>449.151071278746</v>
          </cell>
          <cell r="G214">
            <v>472.085824452565</v>
          </cell>
          <cell r="H214">
            <v>511.205575252773</v>
          </cell>
          <cell r="I214">
            <v>485.533858206574</v>
          </cell>
          <cell r="J214">
            <v>516.53530333901</v>
          </cell>
          <cell r="K214">
            <v>566.807677554886</v>
          </cell>
          <cell r="L214">
            <v>626.033527685697</v>
          </cell>
          <cell r="M214">
            <v>708.606066462846</v>
          </cell>
          <cell r="N214">
            <v>812.682796852012</v>
          </cell>
          <cell r="O214">
            <v>925.80391294265</v>
          </cell>
          <cell r="P214">
            <v>1071.41154035538</v>
          </cell>
          <cell r="Q214">
            <v>1264.37510720987</v>
          </cell>
          <cell r="R214">
            <v>1685.45979632163</v>
          </cell>
          <cell r="S214">
            <v>2341.70551423633</v>
          </cell>
          <cell r="T214">
            <v>2489.91157517591</v>
          </cell>
          <cell r="U214">
            <v>2758.94038028476</v>
          </cell>
          <cell r="V214">
            <v>2846.33598832854</v>
          </cell>
          <cell r="W214">
            <v>3193.90565722355</v>
          </cell>
          <cell r="X214">
            <v>3900.53355310873</v>
          </cell>
          <cell r="Y214">
            <v>4928.13911785754</v>
          </cell>
          <cell r="Z214">
            <v>5596.58597723068</v>
          </cell>
          <cell r="AA214">
            <v>6077.63424070932</v>
          </cell>
          <cell r="AB214">
            <v>6633.23667366491</v>
          </cell>
          <cell r="AC214">
            <v>7228.31758410647</v>
          </cell>
          <cell r="AD214">
            <v>7001.7667477117</v>
          </cell>
          <cell r="AE214">
            <v>6799.93036332671</v>
          </cell>
          <cell r="AF214">
            <v>7539.02930212443</v>
          </cell>
          <cell r="AG214">
            <v>8914.44122574729</v>
          </cell>
          <cell r="AH214">
            <v>10394.5389962406</v>
          </cell>
          <cell r="AI214">
            <v>11861.7561591366</v>
          </cell>
          <cell r="AJ214">
            <v>14502.3799938606</v>
          </cell>
          <cell r="AK214">
            <v>16135.9136525986</v>
          </cell>
          <cell r="AL214">
            <v>18290.0282372282</v>
          </cell>
          <cell r="AM214">
            <v>21553.0308996263</v>
          </cell>
          <cell r="AN214">
            <v>24914.411255678</v>
          </cell>
          <cell r="AO214">
            <v>26233.6288964795</v>
          </cell>
          <cell r="AP214">
            <v>26375.9719503189</v>
          </cell>
          <cell r="AQ214">
            <v>21829.2998697666</v>
          </cell>
          <cell r="AR214">
            <v>21796.0844360572</v>
          </cell>
          <cell r="AS214">
            <v>23852.3270285975</v>
          </cell>
          <cell r="AT214">
            <v>21700.0200458315</v>
          </cell>
          <cell r="AU214">
            <v>22159.6888632741</v>
          </cell>
          <cell r="AV214">
            <v>23730.1524496489</v>
          </cell>
          <cell r="AW214">
            <v>27608.5373712744</v>
          </cell>
          <cell r="AX214">
            <v>29961.2632774569</v>
          </cell>
          <cell r="AY214">
            <v>33769.1541633501</v>
          </cell>
          <cell r="AZ214">
            <v>39432.9383493761</v>
          </cell>
          <cell r="BA214">
            <v>40007.469261214</v>
          </cell>
          <cell r="BB214">
            <v>38927.2068817715</v>
          </cell>
          <cell r="BC214">
            <v>47236.9602345421</v>
          </cell>
          <cell r="BD214">
            <v>53890.4287270504</v>
          </cell>
          <cell r="BE214">
            <v>55546.4885386921</v>
          </cell>
          <cell r="BF214">
            <v>56967.4257940383</v>
          </cell>
          <cell r="BG214">
            <v>57562.5307937678</v>
          </cell>
          <cell r="BH214">
            <v>55646.6187469505</v>
          </cell>
          <cell r="BI214">
            <v>56860.4132375207</v>
          </cell>
          <cell r="BJ214">
            <v>61150.7271966595</v>
          </cell>
          <cell r="BK214">
            <v>66859.3383447804</v>
          </cell>
          <cell r="BL214">
            <v>65831.1894308765</v>
          </cell>
          <cell r="BM214">
            <v>60729.4503486794</v>
          </cell>
          <cell r="BN214">
            <v>72794.0030226738</v>
          </cell>
        </row>
        <row r="215">
          <cell r="A215" t="str">
            <v>Solomon Islands</v>
          </cell>
          <cell r="B215" t="str">
            <v>SLB</v>
          </cell>
          <cell r="C215" t="str">
            <v>GDP per capita (current US$)</v>
          </cell>
          <cell r="D215" t="str">
            <v>NY.GDP.PCAP.CD</v>
          </cell>
        </row>
        <row r="215">
          <cell r="L215">
            <v>173.435848254969</v>
          </cell>
          <cell r="M215">
            <v>187.369503414404</v>
          </cell>
          <cell r="N215">
            <v>184.760133036498</v>
          </cell>
        </row>
        <row r="215">
          <cell r="P215">
            <v>301.251679503788</v>
          </cell>
          <cell r="Q215">
            <v>235.333016810426</v>
          </cell>
          <cell r="R215">
            <v>308.255768594121</v>
          </cell>
          <cell r="S215">
            <v>453.787942277986</v>
          </cell>
          <cell r="T215">
            <v>385.815463614959</v>
          </cell>
          <cell r="U215">
            <v>414.248651093387</v>
          </cell>
          <cell r="V215">
            <v>448.070035138772</v>
          </cell>
          <cell r="W215">
            <v>515.664680106408</v>
          </cell>
          <cell r="X215">
            <v>678.825745047787</v>
          </cell>
          <cell r="Y215">
            <v>793.112358196097</v>
          </cell>
          <cell r="Z215">
            <v>812.633330098573</v>
          </cell>
          <cell r="AA215">
            <v>782.719254298566</v>
          </cell>
          <cell r="AB215">
            <v>711.879629650282</v>
          </cell>
          <cell r="AC215">
            <v>691.194042887297</v>
          </cell>
          <cell r="AD215">
            <v>611.273735151302</v>
          </cell>
          <cell r="AE215">
            <v>529.419107945754</v>
          </cell>
          <cell r="AF215">
            <v>540.760718403627</v>
          </cell>
          <cell r="AG215">
            <v>598.33485482566</v>
          </cell>
          <cell r="AH215">
            <v>570.057360407833</v>
          </cell>
          <cell r="AI215">
            <v>688.999670946249</v>
          </cell>
          <cell r="AJ215">
            <v>709.319699729992</v>
          </cell>
          <cell r="AK215">
            <v>815.246469173054</v>
          </cell>
          <cell r="AL215">
            <v>885.857404080618</v>
          </cell>
          <cell r="AM215">
            <v>1153.34384524409</v>
          </cell>
          <cell r="AN215">
            <v>1306.63668461927</v>
          </cell>
          <cell r="AO215">
            <v>1381.75081857521</v>
          </cell>
          <cell r="AP215">
            <v>1385.69138752628</v>
          </cell>
          <cell r="AQ215">
            <v>1171.18544624961</v>
          </cell>
          <cell r="AR215">
            <v>1215.23524113019</v>
          </cell>
          <cell r="AS215">
            <v>1017.39966262942</v>
          </cell>
          <cell r="AT215">
            <v>965.935499700581</v>
          </cell>
          <cell r="AU215">
            <v>795.540315371014</v>
          </cell>
          <cell r="AV215">
            <v>788.633356241565</v>
          </cell>
          <cell r="AW215">
            <v>866.990275882531</v>
          </cell>
          <cell r="AX215">
            <v>1014.72318799943</v>
          </cell>
          <cell r="AY215">
            <v>1119.5808629219</v>
          </cell>
          <cell r="AZ215">
            <v>1260.251271286</v>
          </cell>
          <cell r="BA215">
            <v>1389.05610721387</v>
          </cell>
          <cell r="BB215">
            <v>1428.61620879554</v>
          </cell>
          <cell r="BC215">
            <v>1604.14888755803</v>
          </cell>
          <cell r="BD215">
            <v>1938.77569432938</v>
          </cell>
          <cell r="BE215">
            <v>2141.91404113885</v>
          </cell>
          <cell r="BF215">
            <v>2248.72759351184</v>
          </cell>
          <cell r="BG215">
            <v>2274.96625122036</v>
          </cell>
          <cell r="BH215">
            <v>2167.15539406206</v>
          </cell>
          <cell r="BI215">
            <v>2225.47520383444</v>
          </cell>
          <cell r="BJ215">
            <v>2332.89855519863</v>
          </cell>
          <cell r="BK215">
            <v>2411.89790433612</v>
          </cell>
          <cell r="BL215">
            <v>2344.04897615315</v>
          </cell>
          <cell r="BM215">
            <v>2250.6011638607</v>
          </cell>
          <cell r="BN215">
            <v>2336.96813417731</v>
          </cell>
        </row>
        <row r="216">
          <cell r="A216" t="str">
            <v>Sierra Leone</v>
          </cell>
          <cell r="B216" t="str">
            <v>SLE</v>
          </cell>
          <cell r="C216" t="str">
            <v>GDP per capita (current US$)</v>
          </cell>
          <cell r="D216" t="str">
            <v>NY.GDP.PCAP.CD</v>
          </cell>
          <cell r="E216">
            <v>138.938639928686</v>
          </cell>
          <cell r="F216">
            <v>139.363569743324</v>
          </cell>
          <cell r="G216">
            <v>143.4726482737</v>
          </cell>
          <cell r="H216">
            <v>143.620306755701</v>
          </cell>
          <cell r="I216">
            <v>150.748970879357</v>
          </cell>
          <cell r="J216">
            <v>143.280492367138</v>
          </cell>
          <cell r="K216">
            <v>147.15582102386</v>
          </cell>
          <cell r="L216">
            <v>134.317456729551</v>
          </cell>
          <cell r="M216">
            <v>124.75745824962</v>
          </cell>
          <cell r="N216">
            <v>151.740796376573</v>
          </cell>
          <cell r="O216">
            <v>158.261487259653</v>
          </cell>
          <cell r="P216">
            <v>149.907234638136</v>
          </cell>
          <cell r="Q216">
            <v>163.013286782826</v>
          </cell>
          <cell r="R216">
            <v>197.446522637728</v>
          </cell>
          <cell r="S216">
            <v>218.079268532849</v>
          </cell>
          <cell r="T216">
            <v>223.674863513011</v>
          </cell>
          <cell r="U216">
            <v>191.741323741529</v>
          </cell>
          <cell r="V216">
            <v>218.191800605492</v>
          </cell>
          <cell r="W216">
            <v>296.444144879811</v>
          </cell>
          <cell r="X216">
            <v>334.803897166003</v>
          </cell>
          <cell r="Y216">
            <v>324.830395132127</v>
          </cell>
          <cell r="Z216">
            <v>321.822778852153</v>
          </cell>
          <cell r="AA216">
            <v>365.904485194525</v>
          </cell>
          <cell r="AB216">
            <v>274.90177928366</v>
          </cell>
          <cell r="AC216">
            <v>293.315724581217</v>
          </cell>
          <cell r="AD216">
            <v>225.183191310296</v>
          </cell>
          <cell r="AE216">
            <v>125.152126511172</v>
          </cell>
          <cell r="AF216">
            <v>173.670345976015</v>
          </cell>
          <cell r="AG216">
            <v>253.831209992257</v>
          </cell>
          <cell r="AH216">
            <v>219.294602270747</v>
          </cell>
          <cell r="AI216">
            <v>150.388997452047</v>
          </cell>
          <cell r="AJ216">
            <v>179.361210312569</v>
          </cell>
          <cell r="AK216">
            <v>156.403103874074</v>
          </cell>
          <cell r="AL216">
            <v>177.59726281034</v>
          </cell>
          <cell r="AM216">
            <v>211.592232244682</v>
          </cell>
          <cell r="AN216">
            <v>202.316042811522</v>
          </cell>
          <cell r="AO216">
            <v>218.366890204629</v>
          </cell>
          <cell r="AP216">
            <v>196.115381680372</v>
          </cell>
          <cell r="AQ216">
            <v>153.458491996581</v>
          </cell>
          <cell r="AR216">
            <v>150.006424578628</v>
          </cell>
          <cell r="AS216">
            <v>138.698722497148</v>
          </cell>
          <cell r="AT216">
            <v>229.37565952613</v>
          </cell>
          <cell r="AU216">
            <v>252.396006970341</v>
          </cell>
          <cell r="AV216">
            <v>266.446905426105</v>
          </cell>
          <cell r="AW216">
            <v>266.569371315474</v>
          </cell>
          <cell r="AX216">
            <v>292.349066330563</v>
          </cell>
          <cell r="AY216">
            <v>323.389018440273</v>
          </cell>
          <cell r="AZ216">
            <v>360.371660481482</v>
          </cell>
          <cell r="BA216">
            <v>408.481008463935</v>
          </cell>
          <cell r="BB216">
            <v>391.200942951228</v>
          </cell>
          <cell r="BC216">
            <v>401.834876099443</v>
          </cell>
          <cell r="BD216">
            <v>448.337662148696</v>
          </cell>
          <cell r="BE216">
            <v>566.378235059355</v>
          </cell>
          <cell r="BF216">
            <v>716.835826906915</v>
          </cell>
          <cell r="BG216">
            <v>714.699795733977</v>
          </cell>
          <cell r="BH216">
            <v>588.228862794816</v>
          </cell>
          <cell r="BI216">
            <v>501.415165523953</v>
          </cell>
          <cell r="BJ216">
            <v>496.682294873131</v>
          </cell>
          <cell r="BK216">
            <v>533.991533265984</v>
          </cell>
          <cell r="BL216">
            <v>521.754836722241</v>
          </cell>
          <cell r="BM216">
            <v>509.376593987322</v>
          </cell>
          <cell r="BN216">
            <v>515.932091834125</v>
          </cell>
        </row>
        <row r="217">
          <cell r="A217" t="str">
            <v>El Salvador</v>
          </cell>
          <cell r="B217" t="str">
            <v>SLV</v>
          </cell>
          <cell r="C217" t="str">
            <v>GDP per capita (current US$)</v>
          </cell>
          <cell r="D217" t="str">
            <v>NY.GDP.PCAP.CD</v>
          </cell>
        </row>
        <row r="217">
          <cell r="J217">
            <v>274.175259503141</v>
          </cell>
          <cell r="K217">
            <v>282.189733068525</v>
          </cell>
          <cell r="L217">
            <v>288.18699031465</v>
          </cell>
          <cell r="M217">
            <v>290.025602994465</v>
          </cell>
          <cell r="N217">
            <v>293.387951467695</v>
          </cell>
          <cell r="O217">
            <v>308.439870124849</v>
          </cell>
          <cell r="P217">
            <v>314.615682509032</v>
          </cell>
          <cell r="Q217">
            <v>326.769770202027</v>
          </cell>
          <cell r="R217">
            <v>363.829635345497</v>
          </cell>
          <cell r="S217">
            <v>410.289501521456</v>
          </cell>
          <cell r="T217">
            <v>453.492451540898</v>
          </cell>
          <cell r="U217">
            <v>548.152022315202</v>
          </cell>
          <cell r="V217">
            <v>678.039258712384</v>
          </cell>
          <cell r="W217">
            <v>706.615501146571</v>
          </cell>
          <cell r="X217">
            <v>767.799243958328</v>
          </cell>
          <cell r="Y217">
            <v>778.448009043515</v>
          </cell>
          <cell r="Z217">
            <v>736.59114672011</v>
          </cell>
          <cell r="AA217">
            <v>717.543890387178</v>
          </cell>
          <cell r="AB217">
            <v>729.738710359514</v>
          </cell>
          <cell r="AC217">
            <v>751.725021407128</v>
          </cell>
          <cell r="AD217">
            <v>769.80357530977</v>
          </cell>
          <cell r="AE217">
            <v>753.979928189593</v>
          </cell>
          <cell r="AF217">
            <v>781.060007329013</v>
          </cell>
          <cell r="AG217">
            <v>816.219982845253</v>
          </cell>
          <cell r="AH217">
            <v>840.712335942259</v>
          </cell>
          <cell r="AI217">
            <v>914.131794733812</v>
          </cell>
          <cell r="AJ217">
            <v>983.181504214564</v>
          </cell>
          <cell r="AK217">
            <v>1073.31025250137</v>
          </cell>
          <cell r="AL217">
            <v>1216.70084098324</v>
          </cell>
          <cell r="AM217">
            <v>1380.70837459609</v>
          </cell>
          <cell r="AN217">
            <v>1585.10889560143</v>
          </cell>
          <cell r="AO217">
            <v>1684.78450487114</v>
          </cell>
          <cell r="AP217">
            <v>1778.8363374756</v>
          </cell>
          <cell r="AQ217">
            <v>1886.35996566952</v>
          </cell>
          <cell r="AR217">
            <v>1930.6274566566</v>
          </cell>
          <cell r="AS217">
            <v>2001.54004887966</v>
          </cell>
          <cell r="AT217">
            <v>2072.3015906358</v>
          </cell>
          <cell r="AU217">
            <v>2124.10181983345</v>
          </cell>
          <cell r="AV217">
            <v>2209.4972451963</v>
          </cell>
          <cell r="AW217">
            <v>2278.4303299528</v>
          </cell>
          <cell r="AX217">
            <v>2428.56887928932</v>
          </cell>
          <cell r="AY217">
            <v>2631.82273894031</v>
          </cell>
          <cell r="AZ217">
            <v>2786.15777431659</v>
          </cell>
          <cell r="BA217">
            <v>2933.3942401921</v>
          </cell>
          <cell r="BB217">
            <v>2858.48334388385</v>
          </cell>
          <cell r="BC217">
            <v>2983.2288061357</v>
          </cell>
          <cell r="BD217">
            <v>3266.01097774165</v>
          </cell>
          <cell r="BE217">
            <v>3428.40933246681</v>
          </cell>
          <cell r="BF217">
            <v>3509.52653622458</v>
          </cell>
          <cell r="BG217">
            <v>3589.04288461991</v>
          </cell>
          <cell r="BH217">
            <v>3705.57970353453</v>
          </cell>
          <cell r="BI217">
            <v>3805.99568574434</v>
          </cell>
          <cell r="BJ217">
            <v>3910.25440332717</v>
          </cell>
          <cell r="BK217">
            <v>4052.62477533742</v>
          </cell>
          <cell r="BL217">
            <v>4167.73093878563</v>
          </cell>
          <cell r="BM217">
            <v>3798.63652082321</v>
          </cell>
          <cell r="BN217">
            <v>4408.52036511467</v>
          </cell>
        </row>
        <row r="218">
          <cell r="A218" t="str">
            <v>San Marino</v>
          </cell>
          <cell r="B218" t="str">
            <v>SMR</v>
          </cell>
          <cell r="C218" t="str">
            <v>GDP per capita (current US$)</v>
          </cell>
          <cell r="D218" t="str">
            <v>NY.GDP.PCAP.CD</v>
          </cell>
        </row>
        <row r="218">
          <cell r="AR218">
            <v>40864.3254697731</v>
          </cell>
          <cell r="AS218">
            <v>36604.4933810621</v>
          </cell>
          <cell r="AT218">
            <v>38730.8030430952</v>
          </cell>
          <cell r="AU218">
            <v>41464.7464336905</v>
          </cell>
          <cell r="AV218">
            <v>51270.1292257065</v>
          </cell>
          <cell r="AW218">
            <v>59558.7727178495</v>
          </cell>
          <cell r="AX218">
            <v>60900.5432888271</v>
          </cell>
          <cell r="AY218">
            <v>64261.0327257484</v>
          </cell>
          <cell r="AZ218">
            <v>72697.7059863324</v>
          </cell>
          <cell r="BA218">
            <v>78643.5506479242</v>
          </cell>
          <cell r="BB218">
            <v>66703.2182274656</v>
          </cell>
          <cell r="BC218">
            <v>60254.7763024869</v>
          </cell>
          <cell r="BD218">
            <v>57297.5133143063</v>
          </cell>
          <cell r="BE218">
            <v>49988.4636311454</v>
          </cell>
          <cell r="BF218">
            <v>51570.9839547083</v>
          </cell>
          <cell r="BG218">
            <v>50817.3308247802</v>
          </cell>
          <cell r="BH218">
            <v>42662.9024081737</v>
          </cell>
          <cell r="BI218">
            <v>43828.2315473835</v>
          </cell>
          <cell r="BJ218">
            <v>45399.0289841537</v>
          </cell>
          <cell r="BK218">
            <v>48996.5929877</v>
          </cell>
          <cell r="BL218">
            <v>47727.1348939463</v>
          </cell>
          <cell r="BM218">
            <v>45515.7576957013</v>
          </cell>
        </row>
        <row r="219">
          <cell r="A219" t="str">
            <v>Somalia</v>
          </cell>
          <cell r="B219" t="str">
            <v>SOM</v>
          </cell>
          <cell r="C219" t="str">
            <v>GDP per capita (current US$)</v>
          </cell>
          <cell r="D219" t="str">
            <v>NY.GDP.PCAP.CD</v>
          </cell>
          <cell r="E219">
            <v>65.4797161127203</v>
          </cell>
          <cell r="F219">
            <v>68.1063969710067</v>
          </cell>
          <cell r="G219">
            <v>70.8130489706682</v>
          </cell>
          <cell r="H219">
            <v>73.6072042568089</v>
          </cell>
          <cell r="I219">
            <v>76.4803984686038</v>
          </cell>
          <cell r="J219">
            <v>79.4288131599353</v>
          </cell>
          <cell r="K219">
            <v>81.8711142362567</v>
          </cell>
          <cell r="L219">
            <v>84.1989645808447</v>
          </cell>
          <cell r="M219">
            <v>86.5503216195445</v>
          </cell>
          <cell r="N219">
            <v>90.4579762259085</v>
          </cell>
          <cell r="O219">
            <v>93.6546804964154</v>
          </cell>
          <cell r="P219">
            <v>95.3538884951686</v>
          </cell>
          <cell r="Q219">
            <v>119.818206642189</v>
          </cell>
          <cell r="R219">
            <v>144.344552548908</v>
          </cell>
          <cell r="S219">
            <v>128.703339965476</v>
          </cell>
          <cell r="T219">
            <v>183.195364909792</v>
          </cell>
          <cell r="U219">
            <v>188.661068923787</v>
          </cell>
          <cell r="V219">
            <v>103.818609194054</v>
          </cell>
          <cell r="W219">
            <v>105.11333351228</v>
          </cell>
          <cell r="X219">
            <v>100.194060938495</v>
          </cell>
          <cell r="Y219">
            <v>96.0960667990751</v>
          </cell>
          <cell r="Z219">
            <v>107.37212702214</v>
          </cell>
          <cell r="AA219">
            <v>117.193535405213</v>
          </cell>
          <cell r="AB219">
            <v>110.884783979098</v>
          </cell>
          <cell r="AC219">
            <v>119.174817325897</v>
          </cell>
          <cell r="AD219">
            <v>131.817364072182</v>
          </cell>
          <cell r="AE219">
            <v>138.096050351473</v>
          </cell>
          <cell r="AF219">
            <v>147.151476971349</v>
          </cell>
          <cell r="AG219">
            <v>148.216672024135</v>
          </cell>
          <cell r="AH219">
            <v>153.140710386691</v>
          </cell>
          <cell r="AI219">
            <v>126.924973243715</v>
          </cell>
        </row>
        <row r="219">
          <cell r="BF219">
            <v>350.168161787649</v>
          </cell>
          <cell r="BG219">
            <v>374.114780718262</v>
          </cell>
          <cell r="BH219">
            <v>386.437816984867</v>
          </cell>
          <cell r="BI219">
            <v>389.822061534191</v>
          </cell>
          <cell r="BJ219">
            <v>384.463401435243</v>
          </cell>
          <cell r="BK219">
            <v>389.83139549816</v>
          </cell>
          <cell r="BL219">
            <v>419.39480767899</v>
          </cell>
          <cell r="BM219">
            <v>438.255165584868</v>
          </cell>
          <cell r="BN219">
            <v>445.779016473609</v>
          </cell>
        </row>
        <row r="220">
          <cell r="A220" t="str">
            <v>Serbia</v>
          </cell>
          <cell r="B220" t="str">
            <v>SRB</v>
          </cell>
          <cell r="C220" t="str">
            <v>GDP per capita (current US$)</v>
          </cell>
          <cell r="D220" t="str">
            <v>NY.GDP.PCAP.CD</v>
          </cell>
        </row>
        <row r="220">
          <cell r="AN220">
            <v>2207.4505980581</v>
          </cell>
          <cell r="AO220">
            <v>2864.0847269944</v>
          </cell>
          <cell r="AP220">
            <v>3380.04141638289</v>
          </cell>
          <cell r="AQ220">
            <v>2571.17271041453</v>
          </cell>
          <cell r="AR220">
            <v>2571.30403953333</v>
          </cell>
          <cell r="AS220">
            <v>914.785719885861</v>
          </cell>
          <cell r="AT220">
            <v>1727.28119565526</v>
          </cell>
          <cell r="AU220">
            <v>2283.84668494941</v>
          </cell>
          <cell r="AV220">
            <v>3005.42635224484</v>
          </cell>
          <cell r="AW220">
            <v>3502.80292389567</v>
          </cell>
          <cell r="AX220">
            <v>3720.47915467431</v>
          </cell>
          <cell r="AY220">
            <v>4382.61727851692</v>
          </cell>
          <cell r="AZ220">
            <v>5848.47640545105</v>
          </cell>
          <cell r="BA220">
            <v>7101.04014116862</v>
          </cell>
          <cell r="BB220">
            <v>6169.11419477823</v>
          </cell>
          <cell r="BC220">
            <v>5735.42285659849</v>
          </cell>
          <cell r="BD220">
            <v>6809.15980400146</v>
          </cell>
          <cell r="BE220">
            <v>6015.94522756969</v>
          </cell>
          <cell r="BF220">
            <v>6755.07367461629</v>
          </cell>
          <cell r="BG220">
            <v>6600.05680854589</v>
          </cell>
          <cell r="BH220">
            <v>5588.98072768556</v>
          </cell>
          <cell r="BI220">
            <v>5765.20076202711</v>
          </cell>
          <cell r="BJ220">
            <v>6292.54362926707</v>
          </cell>
          <cell r="BK220">
            <v>7252.40185773992</v>
          </cell>
          <cell r="BL220">
            <v>7417.20364852201</v>
          </cell>
          <cell r="BM220">
            <v>7730.69174637698</v>
          </cell>
          <cell r="BN220">
            <v>9214.99354640982</v>
          </cell>
        </row>
        <row r="221">
          <cell r="A221" t="str">
            <v>Sub-Saharan Africa (excluding high income)</v>
          </cell>
          <cell r="B221" t="str">
            <v>SSA</v>
          </cell>
          <cell r="C221" t="str">
            <v>GDP per capita (current US$)</v>
          </cell>
          <cell r="D221" t="str">
            <v>NY.GDP.PCAP.CD</v>
          </cell>
          <cell r="E221">
            <v>137.138333939534</v>
          </cell>
          <cell r="F221">
            <v>139.395762629132</v>
          </cell>
          <cell r="G221">
            <v>147.308154615396</v>
          </cell>
          <cell r="H221">
            <v>164.421809992709</v>
          </cell>
          <cell r="I221">
            <v>157.561904896744</v>
          </cell>
          <cell r="J221">
            <v>171.136233268296</v>
          </cell>
          <cell r="K221">
            <v>180.090682723526</v>
          </cell>
          <cell r="L221">
            <v>174.528083624499</v>
          </cell>
          <cell r="M221">
            <v>182.162349623226</v>
          </cell>
          <cell r="N221">
            <v>202.760441917655</v>
          </cell>
          <cell r="O221">
            <v>232.039385322091</v>
          </cell>
          <cell r="P221">
            <v>230.708526125542</v>
          </cell>
          <cell r="Q221">
            <v>252.618336713985</v>
          </cell>
          <cell r="R221">
            <v>314.318597535298</v>
          </cell>
          <cell r="S221">
            <v>396.777960926895</v>
          </cell>
          <cell r="T221">
            <v>425.248228064365</v>
          </cell>
          <cell r="U221">
            <v>446.02668960438</v>
          </cell>
          <cell r="V221">
            <v>476.111989211288</v>
          </cell>
          <cell r="W221">
            <v>511.202695868758</v>
          </cell>
          <cell r="X221">
            <v>595.949225159912</v>
          </cell>
          <cell r="Y221">
            <v>733.183312503232</v>
          </cell>
          <cell r="Z221">
            <v>984.145693089888</v>
          </cell>
          <cell r="AA221">
            <v>878.950494911091</v>
          </cell>
          <cell r="AB221">
            <v>751.858667175299</v>
          </cell>
          <cell r="AC221">
            <v>639.81815294706</v>
          </cell>
          <cell r="AD221">
            <v>573.773315354501</v>
          </cell>
          <cell r="AE221">
            <v>572.323601996079</v>
          </cell>
          <cell r="AF221">
            <v>632.574906260672</v>
          </cell>
          <cell r="AG221">
            <v>648.284053946438</v>
          </cell>
          <cell r="AH221">
            <v>642.104207997514</v>
          </cell>
          <cell r="AI221">
            <v>733.478692192577</v>
          </cell>
          <cell r="AJ221">
            <v>742.983505833208</v>
          </cell>
          <cell r="AK221">
            <v>659.730977564952</v>
          </cell>
          <cell r="AL221">
            <v>603.391151772108</v>
          </cell>
          <cell r="AM221">
            <v>571.336846265405</v>
          </cell>
          <cell r="AN221">
            <v>644.389679534726</v>
          </cell>
          <cell r="AO221">
            <v>655.119588067873</v>
          </cell>
          <cell r="AP221">
            <v>662.310049798017</v>
          </cell>
          <cell r="AQ221">
            <v>624.272590388899</v>
          </cell>
          <cell r="AR221">
            <v>614.108882481515</v>
          </cell>
          <cell r="AS221">
            <v>635.041268624446</v>
          </cell>
          <cell r="AT221">
            <v>593.587328337263</v>
          </cell>
          <cell r="AU221">
            <v>628.52817097875</v>
          </cell>
          <cell r="AV221">
            <v>771.872371855746</v>
          </cell>
          <cell r="AW221">
            <v>934.727384944081</v>
          </cell>
          <cell r="AX221">
            <v>1081.11554215438</v>
          </cell>
          <cell r="AY221">
            <v>1240.82572535565</v>
          </cell>
          <cell r="AZ221">
            <v>1399.71748166849</v>
          </cell>
          <cell r="BA221">
            <v>1547.94355305383</v>
          </cell>
          <cell r="BB221">
            <v>1448.93963735682</v>
          </cell>
          <cell r="BC221">
            <v>1669.61066543265</v>
          </cell>
          <cell r="BD221">
            <v>1829.86873435934</v>
          </cell>
          <cell r="BE221">
            <v>1851.8651283776</v>
          </cell>
          <cell r="BF221">
            <v>1912.51133731048</v>
          </cell>
          <cell r="BG221">
            <v>1927.28388723456</v>
          </cell>
          <cell r="BH221">
            <v>1691.41056609812</v>
          </cell>
          <cell r="BI221">
            <v>1536.92933133768</v>
          </cell>
          <cell r="BJ221">
            <v>1621.6323409707</v>
          </cell>
          <cell r="BK221">
            <v>1605.49002331914</v>
          </cell>
          <cell r="BL221">
            <v>1617.54193226682</v>
          </cell>
          <cell r="BM221">
            <v>1500.85264844909</v>
          </cell>
          <cell r="BN221">
            <v>1644.48036161356</v>
          </cell>
        </row>
        <row r="222">
          <cell r="A222" t="str">
            <v>South Sudan</v>
          </cell>
          <cell r="B222" t="str">
            <v>SSD</v>
          </cell>
          <cell r="C222" t="str">
            <v>GDP per capita (current US$)</v>
          </cell>
          <cell r="D222" t="str">
            <v>NY.GDP.PCAP.CD</v>
          </cell>
        </row>
        <row r="222">
          <cell r="BA222">
            <v>1669.49375170405</v>
          </cell>
          <cell r="BB222">
            <v>1337.88223052413</v>
          </cell>
          <cell r="BC222">
            <v>1535.70689187913</v>
          </cell>
          <cell r="BD222">
            <v>1516.40437759013</v>
          </cell>
          <cell r="BE222">
            <v>1179.73971108066</v>
          </cell>
          <cell r="BF222">
            <v>1779.47036531513</v>
          </cell>
          <cell r="BG222">
            <v>1322.82036383331</v>
          </cell>
          <cell r="BH222">
            <v>1119.65143716565</v>
          </cell>
        </row>
        <row r="223">
          <cell r="A223" t="str">
            <v>Sub-Saharan Africa</v>
          </cell>
          <cell r="B223" t="str">
            <v>SSF</v>
          </cell>
          <cell r="C223" t="str">
            <v>GDP per capita (current US$)</v>
          </cell>
          <cell r="D223" t="str">
            <v>NY.GDP.PCAP.CD</v>
          </cell>
          <cell r="E223">
            <v>137.161909400584</v>
          </cell>
          <cell r="F223">
            <v>139.415203467847</v>
          </cell>
          <cell r="G223">
            <v>147.329089012329</v>
          </cell>
          <cell r="H223">
            <v>164.442690082503</v>
          </cell>
          <cell r="I223">
            <v>157.589644526496</v>
          </cell>
          <cell r="J223">
            <v>171.159624670163</v>
          </cell>
          <cell r="K223">
            <v>180.113634048219</v>
          </cell>
          <cell r="L223">
            <v>174.551567867845</v>
          </cell>
          <cell r="M223">
            <v>182.179906348793</v>
          </cell>
          <cell r="N223">
            <v>202.772551679692</v>
          </cell>
          <cell r="O223">
            <v>232.049936346323</v>
          </cell>
          <cell r="P223">
            <v>230.731043642863</v>
          </cell>
          <cell r="Q223">
            <v>252.664723234982</v>
          </cell>
          <cell r="R223">
            <v>314.368917826369</v>
          </cell>
          <cell r="S223">
            <v>396.825832429679</v>
          </cell>
          <cell r="T223">
            <v>425.300805108072</v>
          </cell>
          <cell r="U223">
            <v>446.075013666472</v>
          </cell>
          <cell r="V223">
            <v>476.197005330525</v>
          </cell>
          <cell r="W223">
            <v>511.339725139515</v>
          </cell>
          <cell r="X223">
            <v>596.18438697156</v>
          </cell>
          <cell r="Y223">
            <v>733.435217259914</v>
          </cell>
          <cell r="Z223">
            <v>984.3542507838</v>
          </cell>
          <cell r="AA223">
            <v>879.15436834232</v>
          </cell>
          <cell r="AB223">
            <v>752.078168013192</v>
          </cell>
          <cell r="AC223">
            <v>640.063047191096</v>
          </cell>
          <cell r="AD223">
            <v>574.064243803274</v>
          </cell>
          <cell r="AE223">
            <v>572.695364449148</v>
          </cell>
          <cell r="AF223">
            <v>633.013177929069</v>
          </cell>
          <cell r="AG223">
            <v>648.78094980945</v>
          </cell>
          <cell r="AH223">
            <v>642.630763857645</v>
          </cell>
          <cell r="AI223">
            <v>734.10364226196</v>
          </cell>
          <cell r="AJ223">
            <v>743.599426463877</v>
          </cell>
          <cell r="AK223">
            <v>660.453937429563</v>
          </cell>
          <cell r="AL223">
            <v>604.174909219853</v>
          </cell>
          <cell r="AM223">
            <v>572.124606323213</v>
          </cell>
          <cell r="AN223">
            <v>645.182908577728</v>
          </cell>
          <cell r="AO223">
            <v>655.880390605894</v>
          </cell>
          <cell r="AP223">
            <v>663.147851897064</v>
          </cell>
          <cell r="AQ223">
            <v>625.165252034473</v>
          </cell>
          <cell r="AR223">
            <v>615.001071622811</v>
          </cell>
          <cell r="AS223">
            <v>635.894299954986</v>
          </cell>
          <cell r="AT223">
            <v>594.434444321552</v>
          </cell>
          <cell r="AU223">
            <v>629.455425620411</v>
          </cell>
          <cell r="AV223">
            <v>772.769761067037</v>
          </cell>
          <cell r="AW223">
            <v>935.764934770636</v>
          </cell>
          <cell r="AX223">
            <v>1082.21416238718</v>
          </cell>
          <cell r="AY223">
            <v>1242.00009288337</v>
          </cell>
          <cell r="AZ223">
            <v>1400.86266899238</v>
          </cell>
          <cell r="BA223">
            <v>1548.95537067417</v>
          </cell>
          <cell r="BB223">
            <v>1449.79195741041</v>
          </cell>
          <cell r="BC223">
            <v>1670.55403153337</v>
          </cell>
          <cell r="BD223">
            <v>1830.88264526029</v>
          </cell>
          <cell r="BE223">
            <v>1852.84089188473</v>
          </cell>
          <cell r="BF223">
            <v>1913.7372257658</v>
          </cell>
          <cell r="BG223">
            <v>1928.53420210314</v>
          </cell>
          <cell r="BH223">
            <v>1692.67429410075</v>
          </cell>
          <cell r="BI223">
            <v>1538.24441673708</v>
          </cell>
          <cell r="BJ223">
            <v>1622.98261366666</v>
          </cell>
          <cell r="BK223">
            <v>1606.86341924427</v>
          </cell>
          <cell r="BL223">
            <v>1618.92077064803</v>
          </cell>
          <cell r="BM223">
            <v>1501.77942150021</v>
          </cell>
          <cell r="BN223">
            <v>1645.47294380133</v>
          </cell>
        </row>
        <row r="224">
          <cell r="A224" t="str">
            <v>Small states</v>
          </cell>
          <cell r="B224" t="str">
            <v>SST</v>
          </cell>
          <cell r="C224" t="str">
            <v>GDP per capita (current US$)</v>
          </cell>
          <cell r="D224" t="str">
            <v>NY.GDP.PCAP.CD</v>
          </cell>
        </row>
        <row r="224">
          <cell r="O224">
            <v>461.031484523101</v>
          </cell>
          <cell r="P224">
            <v>509.38816064805</v>
          </cell>
          <cell r="Q224">
            <v>589.369117567049</v>
          </cell>
          <cell r="R224">
            <v>721.370673777905</v>
          </cell>
          <cell r="S224">
            <v>1100.58903680575</v>
          </cell>
          <cell r="T224">
            <v>1230.37354872704</v>
          </cell>
          <cell r="U224">
            <v>1379.41828490167</v>
          </cell>
          <cell r="V224">
            <v>1538.45426825124</v>
          </cell>
          <cell r="W224">
            <v>1624.29317534068</v>
          </cell>
          <cell r="X224">
            <v>1978.12169852719</v>
          </cell>
          <cell r="Y224">
            <v>2581.29846971136</v>
          </cell>
          <cell r="Z224">
            <v>2614.01164770355</v>
          </cell>
          <cell r="AA224">
            <v>2548.05517950938</v>
          </cell>
          <cell r="AB224">
            <v>2414.12792558654</v>
          </cell>
          <cell r="AC224">
            <v>2342.63405675835</v>
          </cell>
          <cell r="AD224">
            <v>2209.67846603278</v>
          </cell>
          <cell r="AE224">
            <v>2124.03827684593</v>
          </cell>
          <cell r="AF224">
            <v>2376.37746384358</v>
          </cell>
          <cell r="AG224">
            <v>2564.52850505598</v>
          </cell>
          <cell r="AH224">
            <v>2616.2708737332</v>
          </cell>
          <cell r="AI224">
            <v>2973.43912581062</v>
          </cell>
          <cell r="AJ224">
            <v>2982.0072936034</v>
          </cell>
          <cell r="AK224">
            <v>3120.57952025251</v>
          </cell>
          <cell r="AL224">
            <v>3030.53718244168</v>
          </cell>
          <cell r="AM224">
            <v>3140.15609751469</v>
          </cell>
          <cell r="AN224">
            <v>3518.43856892198</v>
          </cell>
          <cell r="AO224">
            <v>3684.42003801293</v>
          </cell>
          <cell r="AP224">
            <v>3880.74747453533</v>
          </cell>
          <cell r="AQ224">
            <v>3818.01274431786</v>
          </cell>
          <cell r="AR224">
            <v>4028.83465816117</v>
          </cell>
          <cell r="AS224">
            <v>4391.70095550493</v>
          </cell>
          <cell r="AT224">
            <v>4346.30522733967</v>
          </cell>
          <cell r="AU224">
            <v>4584.6999402588</v>
          </cell>
          <cell r="AV224">
            <v>5404.04414346614</v>
          </cell>
          <cell r="AW224">
            <v>6401.58515401415</v>
          </cell>
          <cell r="AX224">
            <v>7494.24373643835</v>
          </cell>
          <cell r="AY224">
            <v>8558.77305042892</v>
          </cell>
          <cell r="AZ224">
            <v>10045.2645212626</v>
          </cell>
          <cell r="BA224">
            <v>11836.661487596</v>
          </cell>
          <cell r="BB224">
            <v>9923.05774233329</v>
          </cell>
          <cell r="BC224">
            <v>11170.4172306624</v>
          </cell>
          <cell r="BD224">
            <v>13210.2667495786</v>
          </cell>
          <cell r="BE224">
            <v>13523.4185104634</v>
          </cell>
          <cell r="BF224">
            <v>13820.5634385582</v>
          </cell>
          <cell r="BG224">
            <v>14001.869338776</v>
          </cell>
          <cell r="BH224">
            <v>11746.8396782772</v>
          </cell>
          <cell r="BI224">
            <v>11348.5705678822</v>
          </cell>
          <cell r="BJ224">
            <v>12064.6404914849</v>
          </cell>
          <cell r="BK224">
            <v>13015.085851986</v>
          </cell>
          <cell r="BL224">
            <v>12615.1325542735</v>
          </cell>
          <cell r="BM224">
            <v>10787.6687294932</v>
          </cell>
          <cell r="BN224">
            <v>12394.9259087059</v>
          </cell>
        </row>
        <row r="225">
          <cell r="A225" t="str">
            <v>Sao Tome and Principe</v>
          </cell>
          <cell r="B225" t="str">
            <v>STP</v>
          </cell>
          <cell r="C225" t="str">
            <v>GDP per capita (current US$)</v>
          </cell>
          <cell r="D225" t="str">
            <v>NY.GDP.PCAP.CD</v>
          </cell>
        </row>
        <row r="225">
          <cell r="AT225">
            <v>524.669872100335</v>
          </cell>
          <cell r="AU225">
            <v>577.628403970454</v>
          </cell>
          <cell r="AV225">
            <v>678.737963932546</v>
          </cell>
          <cell r="AW225">
            <v>745.320299910865</v>
          </cell>
          <cell r="AX225">
            <v>866.504995638803</v>
          </cell>
          <cell r="AY225">
            <v>883.097041341426</v>
          </cell>
          <cell r="AZ225">
            <v>896.867791263475</v>
          </cell>
          <cell r="BA225">
            <v>1098.75521904166</v>
          </cell>
          <cell r="BB225">
            <v>1067.90805262233</v>
          </cell>
          <cell r="BC225">
            <v>1090.26076257543</v>
          </cell>
          <cell r="BD225">
            <v>1254.54159767468</v>
          </cell>
          <cell r="BE225">
            <v>1330.62011395181</v>
          </cell>
          <cell r="BF225">
            <v>1564.768547927</v>
          </cell>
          <cell r="BG225">
            <v>1770.46768807179</v>
          </cell>
          <cell r="BH225">
            <v>1584.77565743788</v>
          </cell>
          <cell r="BI225">
            <v>1700.09799666364</v>
          </cell>
          <cell r="BJ225">
            <v>1813.80743359704</v>
          </cell>
          <cell r="BK225">
            <v>1953.5132573676</v>
          </cell>
          <cell r="BL225">
            <v>1987.57970166818</v>
          </cell>
          <cell r="BM225">
            <v>2157.84044569668</v>
          </cell>
          <cell r="BN225">
            <v>2449.33344243627</v>
          </cell>
        </row>
        <row r="226">
          <cell r="A226" t="str">
            <v>Suriname</v>
          </cell>
          <cell r="B226" t="str">
            <v>SUR</v>
          </cell>
          <cell r="C226" t="str">
            <v>GDP per capita (current US$)</v>
          </cell>
          <cell r="D226" t="str">
            <v>NY.GDP.PCAP.CD</v>
          </cell>
          <cell r="E226">
            <v>346.163198666065</v>
          </cell>
          <cell r="F226">
            <v>363.95832558894</v>
          </cell>
          <cell r="G226">
            <v>382.20563749202</v>
          </cell>
          <cell r="H226">
            <v>403.757072560868</v>
          </cell>
          <cell r="I226">
            <v>419.649854652524</v>
          </cell>
          <cell r="J226">
            <v>468.627921894333</v>
          </cell>
          <cell r="K226">
            <v>562.907542399196</v>
          </cell>
          <cell r="L226">
            <v>634.791887779609</v>
          </cell>
          <cell r="M226">
            <v>676.901761599322</v>
          </cell>
          <cell r="N226">
            <v>714.159978436302</v>
          </cell>
          <cell r="O226">
            <v>747.161113919647</v>
          </cell>
          <cell r="P226">
            <v>815.210031687566</v>
          </cell>
          <cell r="Q226">
            <v>847.904497604014</v>
          </cell>
          <cell r="R226">
            <v>930.237019295327</v>
          </cell>
          <cell r="S226">
            <v>1133.23102871442</v>
          </cell>
          <cell r="T226">
            <v>1295.81275714437</v>
          </cell>
          <cell r="U226">
            <v>1412.21235427393</v>
          </cell>
          <cell r="V226">
            <v>1793.65802784294</v>
          </cell>
          <cell r="W226">
            <v>2053.87835343463</v>
          </cell>
          <cell r="X226">
            <v>2180.72269010607</v>
          </cell>
          <cell r="Y226">
            <v>2211.21405386462</v>
          </cell>
          <cell r="Z226">
            <v>2468.4570616198</v>
          </cell>
          <cell r="AA226">
            <v>2535.13868455394</v>
          </cell>
          <cell r="AB226">
            <v>2438.70796782617</v>
          </cell>
          <cell r="AC226">
            <v>2368.92756674947</v>
          </cell>
          <cell r="AD226">
            <v>2368.18975900346</v>
          </cell>
          <cell r="AE226">
            <v>2381.50604196903</v>
          </cell>
          <cell r="AF226">
            <v>2571.9557098729</v>
          </cell>
          <cell r="AG226">
            <v>2985.5198430352</v>
          </cell>
          <cell r="AH226">
            <v>1366.46838688231</v>
          </cell>
          <cell r="AI226">
            <v>958.612332137947</v>
          </cell>
          <cell r="AJ226">
            <v>1084.96425017373</v>
          </cell>
          <cell r="AK226">
            <v>961.826471860751</v>
          </cell>
          <cell r="AL226">
            <v>1001.72116282662</v>
          </cell>
          <cell r="AM226">
            <v>1391.62015383495</v>
          </cell>
          <cell r="AN226">
            <v>1565.21202336887</v>
          </cell>
          <cell r="AO226">
            <v>1921.90543949937</v>
          </cell>
          <cell r="AP226">
            <v>2039.83684343796</v>
          </cell>
          <cell r="AQ226">
            <v>2415.742065684</v>
          </cell>
          <cell r="AR226">
            <v>1904.44517958318</v>
          </cell>
          <cell r="AS226">
            <v>2012.28165067815</v>
          </cell>
          <cell r="AT226">
            <v>1750.57673687227</v>
          </cell>
          <cell r="AU226">
            <v>2267.75398376931</v>
          </cell>
          <cell r="AV226">
            <v>2611.37749349033</v>
          </cell>
          <cell r="AW226">
            <v>3006.18323287406</v>
          </cell>
          <cell r="AX226">
            <v>3590.64818332412</v>
          </cell>
          <cell r="AY226">
            <v>5197.74790651499</v>
          </cell>
          <cell r="AZ226">
            <v>5744.75972670722</v>
          </cell>
          <cell r="BA226">
            <v>6831.98362206284</v>
          </cell>
          <cell r="BB226">
            <v>7408.36078641818</v>
          </cell>
          <cell r="BC226">
            <v>8255.87487222955</v>
          </cell>
          <cell r="BD226">
            <v>8263.20380320348</v>
          </cell>
          <cell r="BE226">
            <v>9200.97478600343</v>
          </cell>
          <cell r="BF226">
            <v>9402.1644191114</v>
          </cell>
          <cell r="BG226">
            <v>9471.92200052426</v>
          </cell>
          <cell r="BH226">
            <v>9168.23715664009</v>
          </cell>
          <cell r="BI226">
            <v>5872.78942866166</v>
          </cell>
          <cell r="BJ226">
            <v>6295.56056173578</v>
          </cell>
          <cell r="BK226">
            <v>6938.08698147294</v>
          </cell>
          <cell r="BL226">
            <v>6853.69341077988</v>
          </cell>
          <cell r="BM226">
            <v>4916.60566637918</v>
          </cell>
          <cell r="BN226">
            <v>4836.33263325566</v>
          </cell>
        </row>
        <row r="227">
          <cell r="A227" t="str">
            <v>Slovak Republic</v>
          </cell>
          <cell r="B227" t="str">
            <v>SVK</v>
          </cell>
          <cell r="C227" t="str">
            <v>GDP per capita (current US$)</v>
          </cell>
          <cell r="D227" t="str">
            <v>NY.GDP.PCAP.CD</v>
          </cell>
        </row>
        <row r="227">
          <cell r="AI227">
            <v>2405.53516040785</v>
          </cell>
          <cell r="AJ227">
            <v>2691.19565226261</v>
          </cell>
          <cell r="AK227">
            <v>2920.91754234186</v>
          </cell>
          <cell r="AL227">
            <v>3102.29685877712</v>
          </cell>
          <cell r="AM227">
            <v>3771.35951578288</v>
          </cell>
          <cell r="AN227">
            <v>4819.12555470987</v>
          </cell>
          <cell r="AO227">
            <v>5196.94037965932</v>
          </cell>
          <cell r="AP227">
            <v>5146.67107827084</v>
          </cell>
          <cell r="AQ227">
            <v>5538.61646477184</v>
          </cell>
          <cell r="AR227">
            <v>5645.58139584233</v>
          </cell>
          <cell r="AS227">
            <v>5426.62428119306</v>
          </cell>
          <cell r="AT227">
            <v>5722.1681828083</v>
          </cell>
          <cell r="AU227">
            <v>6564.69631373665</v>
          </cell>
          <cell r="AV227">
            <v>8731.93736824381</v>
          </cell>
          <cell r="AW227">
            <v>10691.4465495259</v>
          </cell>
          <cell r="AX227">
            <v>11690.1134689407</v>
          </cell>
          <cell r="AY227">
            <v>13170.7849804675</v>
          </cell>
          <cell r="AZ227">
            <v>16106.0604446695</v>
          </cell>
          <cell r="BA227">
            <v>18753.5849413816</v>
          </cell>
          <cell r="BB227">
            <v>16597.2084581361</v>
          </cell>
          <cell r="BC227">
            <v>16841.7677398734</v>
          </cell>
          <cell r="BD227">
            <v>18430.1298033985</v>
          </cell>
          <cell r="BE227">
            <v>17429.829750132</v>
          </cell>
          <cell r="BF227">
            <v>18208.4175936578</v>
          </cell>
          <cell r="BG227">
            <v>18655.7901089421</v>
          </cell>
          <cell r="BH227">
            <v>16342.2162621093</v>
          </cell>
          <cell r="BI227">
            <v>16512.2929859005</v>
          </cell>
          <cell r="BJ227">
            <v>17538.048584386</v>
          </cell>
          <cell r="BK227">
            <v>19389.9821594449</v>
          </cell>
          <cell r="BL227">
            <v>19303.5456581383</v>
          </cell>
          <cell r="BM227">
            <v>19266.5135736247</v>
          </cell>
          <cell r="BN227">
            <v>21087.8461010057</v>
          </cell>
        </row>
        <row r="228">
          <cell r="A228" t="str">
            <v>Slovenia</v>
          </cell>
          <cell r="B228" t="str">
            <v>SVN</v>
          </cell>
          <cell r="C228" t="str">
            <v>GDP per capita (current US$)</v>
          </cell>
          <cell r="D228" t="str">
            <v>NY.GDP.PCAP.CD</v>
          </cell>
        </row>
        <row r="228">
          <cell r="AN228">
            <v>10730.4510136379</v>
          </cell>
          <cell r="AO228">
            <v>10815.1110457688</v>
          </cell>
          <cell r="AP228">
            <v>10454.9656390657</v>
          </cell>
          <cell r="AQ228">
            <v>11175.7710286265</v>
          </cell>
          <cell r="AR228">
            <v>11452.7831245082</v>
          </cell>
          <cell r="AS228">
            <v>10201.3035366727</v>
          </cell>
          <cell r="AT228">
            <v>10479.7596309273</v>
          </cell>
          <cell r="AU228">
            <v>11777.1556578814</v>
          </cell>
          <cell r="AV228">
            <v>14849.0372415032</v>
          </cell>
          <cell r="AW228">
            <v>17233.1385611279</v>
          </cell>
          <cell r="AX228">
            <v>18098.9085440003</v>
          </cell>
          <cell r="AY228">
            <v>19672.9655554146</v>
          </cell>
          <cell r="AZ228">
            <v>23817.8867320201</v>
          </cell>
          <cell r="BA228">
            <v>27595.5999653992</v>
          </cell>
          <cell r="BB228">
            <v>24792.1279805504</v>
          </cell>
          <cell r="BC228">
            <v>23532.4808545468</v>
          </cell>
          <cell r="BD228">
            <v>25128.0150431304</v>
          </cell>
          <cell r="BE228">
            <v>22641.805122503</v>
          </cell>
          <cell r="BF228">
            <v>23503.2824850255</v>
          </cell>
          <cell r="BG228">
            <v>24247.1733184083</v>
          </cell>
          <cell r="BH228">
            <v>20890.1664304173</v>
          </cell>
          <cell r="BI228">
            <v>21678.3594670629</v>
          </cell>
          <cell r="BJ228">
            <v>23514.0254604147</v>
          </cell>
          <cell r="BK228">
            <v>26116.8563558793</v>
          </cell>
          <cell r="BL228">
            <v>25942.9547741436</v>
          </cell>
          <cell r="BM228">
            <v>25489.5002284083</v>
          </cell>
          <cell r="BN228">
            <v>29200.8198783863</v>
          </cell>
        </row>
        <row r="229">
          <cell r="A229" t="str">
            <v>Sweden</v>
          </cell>
          <cell r="B229" t="str">
            <v>SWE</v>
          </cell>
          <cell r="C229" t="str">
            <v>GDP per capita (current US$)</v>
          </cell>
          <cell r="D229" t="str">
            <v>NY.GDP.PCAP.CD</v>
          </cell>
          <cell r="E229">
            <v>2114.00297269192</v>
          </cell>
          <cell r="F229">
            <v>2288.92170111915</v>
          </cell>
          <cell r="G229">
            <v>2468.69458903006</v>
          </cell>
          <cell r="H229">
            <v>2657.02250478203</v>
          </cell>
          <cell r="I229">
            <v>2941.04889945204</v>
          </cell>
          <cell r="J229">
            <v>3206.09917020339</v>
          </cell>
          <cell r="K229">
            <v>3454.42978938679</v>
          </cell>
          <cell r="L229">
            <v>3720.92684527721</v>
          </cell>
          <cell r="M229">
            <v>3926.40900146965</v>
          </cell>
          <cell r="N229">
            <v>4234.16134821018</v>
          </cell>
          <cell r="O229">
            <v>4736.21715377766</v>
          </cell>
          <cell r="P229">
            <v>5132.71160742552</v>
          </cell>
          <cell r="Q229">
            <v>6027.12849917337</v>
          </cell>
          <cell r="R229">
            <v>7301.215425886</v>
          </cell>
          <cell r="S229">
            <v>8089.91458466682</v>
          </cell>
          <cell r="T229">
            <v>10117.3066842673</v>
          </cell>
          <cell r="U229">
            <v>10868.2757657546</v>
          </cell>
          <cell r="V229">
            <v>11448.6193912266</v>
          </cell>
          <cell r="W229">
            <v>12620.5186141512</v>
          </cell>
          <cell r="X229">
            <v>14877.1642883549</v>
          </cell>
          <cell r="Y229">
            <v>17097.8326512095</v>
          </cell>
          <cell r="Z229">
            <v>15586.4300780047</v>
          </cell>
          <cell r="AA229">
            <v>13738.9722980374</v>
          </cell>
          <cell r="AB229">
            <v>12608.2291505865</v>
          </cell>
          <cell r="AC229">
            <v>13099.0208341765</v>
          </cell>
          <cell r="AD229">
            <v>13666.8577454736</v>
          </cell>
          <cell r="AE229">
            <v>17981.0194119405</v>
          </cell>
          <cell r="AF229">
            <v>21792.5589059822</v>
          </cell>
          <cell r="AG229">
            <v>24534.6938164191</v>
          </cell>
          <cell r="AH229">
            <v>25662.2205892506</v>
          </cell>
          <cell r="AI229">
            <v>30593.6724447761</v>
          </cell>
          <cell r="AJ229">
            <v>31822.8038482367</v>
          </cell>
          <cell r="AK229">
            <v>32800.9826867546</v>
          </cell>
          <cell r="AL229">
            <v>24425.2849281118</v>
          </cell>
          <cell r="AM229">
            <v>26083.6143874838</v>
          </cell>
          <cell r="AN229">
            <v>30282.9639200066</v>
          </cell>
          <cell r="AO229">
            <v>32998.9681608432</v>
          </cell>
          <cell r="AP229">
            <v>30312.4875993103</v>
          </cell>
          <cell r="AQ229">
            <v>30596.5272048832</v>
          </cell>
          <cell r="AR229">
            <v>30941.0793624668</v>
          </cell>
          <cell r="AS229">
            <v>29624.9126748618</v>
          </cell>
          <cell r="AT229">
            <v>27247.857734793</v>
          </cell>
          <cell r="AU229">
            <v>29899.1952495081</v>
          </cell>
          <cell r="AV229">
            <v>37321.7979047059</v>
          </cell>
          <cell r="AW229">
            <v>42821.6731423358</v>
          </cell>
          <cell r="AX229">
            <v>43437.0631164776</v>
          </cell>
          <cell r="AY229">
            <v>46593.6021646111</v>
          </cell>
          <cell r="AZ229">
            <v>53700.0053363063</v>
          </cell>
          <cell r="BA229">
            <v>56152.552340314</v>
          </cell>
          <cell r="BB229">
            <v>46946.9602719954</v>
          </cell>
          <cell r="BC229">
            <v>52869.0442891587</v>
          </cell>
          <cell r="BD229">
            <v>60755.7595508465</v>
          </cell>
          <cell r="BE229">
            <v>58037.8213192173</v>
          </cell>
          <cell r="BF229">
            <v>61126.9431963979</v>
          </cell>
          <cell r="BG229">
            <v>60020.3604576572</v>
          </cell>
          <cell r="BH229">
            <v>51545.4836095322</v>
          </cell>
          <cell r="BI229">
            <v>51965.1571531985</v>
          </cell>
          <cell r="BJ229">
            <v>53791.5087298403</v>
          </cell>
          <cell r="BK229">
            <v>54589.0603860606</v>
          </cell>
          <cell r="BL229">
            <v>51939.4297445291</v>
          </cell>
          <cell r="BM229">
            <v>52300.2061994993</v>
          </cell>
          <cell r="BN229">
            <v>60238.9865644922</v>
          </cell>
        </row>
        <row r="230">
          <cell r="A230" t="str">
            <v>Eswatini</v>
          </cell>
          <cell r="B230" t="str">
            <v>SWZ</v>
          </cell>
          <cell r="C230" t="str">
            <v>GDP per capita (current US$)</v>
          </cell>
          <cell r="D230" t="str">
            <v>NY.GDP.PCAP.CD</v>
          </cell>
          <cell r="E230">
            <v>104.214055811225</v>
          </cell>
          <cell r="F230">
            <v>125.311491894503</v>
          </cell>
          <cell r="G230">
            <v>131.162089528268</v>
          </cell>
          <cell r="H230">
            <v>151.501704361161</v>
          </cell>
          <cell r="I230">
            <v>177.9669161218</v>
          </cell>
          <cell r="J230">
            <v>187.948370470312</v>
          </cell>
          <cell r="K230">
            <v>200.246112320211</v>
          </cell>
          <cell r="L230">
            <v>189.377102112431</v>
          </cell>
          <cell r="M230">
            <v>196.30217371348</v>
          </cell>
          <cell r="N230">
            <v>251.75083200315</v>
          </cell>
          <cell r="O230">
            <v>260.028979051307</v>
          </cell>
          <cell r="P230">
            <v>307.368871916887</v>
          </cell>
          <cell r="Q230">
            <v>321.069430537678</v>
          </cell>
          <cell r="R230">
            <v>471.569078803952</v>
          </cell>
          <cell r="S230">
            <v>545.257617093698</v>
          </cell>
          <cell r="T230">
            <v>576.883872766362</v>
          </cell>
          <cell r="U230">
            <v>528.584253816049</v>
          </cell>
          <cell r="V230">
            <v>571.246828268655</v>
          </cell>
          <cell r="W230">
            <v>619.542432514749</v>
          </cell>
          <cell r="X230">
            <v>725.112672810529</v>
          </cell>
          <cell r="Y230">
            <v>922.001649412919</v>
          </cell>
          <cell r="Z230">
            <v>938.174818152314</v>
          </cell>
          <cell r="AA230">
            <v>853.549917822489</v>
          </cell>
          <cell r="AB230">
            <v>851.596268383168</v>
          </cell>
          <cell r="AC230">
            <v>732.29622039224</v>
          </cell>
          <cell r="AD230">
            <v>515.072560342456</v>
          </cell>
          <cell r="AE230">
            <v>620.712035692557</v>
          </cell>
          <cell r="AF230">
            <v>780.268542333656</v>
          </cell>
          <cell r="AG230">
            <v>894.33958018379</v>
          </cell>
          <cell r="AH230">
            <v>872.782938295471</v>
          </cell>
          <cell r="AI230">
            <v>1355.38900074707</v>
          </cell>
          <cell r="AJ230">
            <v>1367.78319552771</v>
          </cell>
          <cell r="AK230">
            <v>1481.86118053922</v>
          </cell>
          <cell r="AL230">
            <v>1528.89244383416</v>
          </cell>
          <cell r="AM230">
            <v>1563.74950694899</v>
          </cell>
          <cell r="AN230">
            <v>1833.09931612518</v>
          </cell>
          <cell r="AO230">
            <v>1695.13477490516</v>
          </cell>
          <cell r="AP230">
            <v>1781.88852291683</v>
          </cell>
          <cell r="AQ230">
            <v>1609.21409301843</v>
          </cell>
          <cell r="AR230">
            <v>1557.06333059591</v>
          </cell>
          <cell r="AS230">
            <v>1728.71049762741</v>
          </cell>
          <cell r="AT230">
            <v>1521.76907531716</v>
          </cell>
          <cell r="AU230">
            <v>1405.44870562975</v>
          </cell>
          <cell r="AV230">
            <v>2148.632475194</v>
          </cell>
          <cell r="AW230">
            <v>2699.13074169713</v>
          </cell>
          <cell r="AX230">
            <v>3083.83814075588</v>
          </cell>
          <cell r="AY230">
            <v>3176.69116821334</v>
          </cell>
          <cell r="AZ230">
            <v>3327.44513395798</v>
          </cell>
          <cell r="BA230">
            <v>3137.38726604361</v>
          </cell>
          <cell r="BB230">
            <v>3385.85884592044</v>
          </cell>
          <cell r="BC230">
            <v>4168.48940292685</v>
          </cell>
          <cell r="BD230">
            <v>4496.61336050974</v>
          </cell>
          <cell r="BE230">
            <v>4527.56503878653</v>
          </cell>
          <cell r="BF230">
            <v>4230.17126641521</v>
          </cell>
          <cell r="BG230">
            <v>4039.15934079483</v>
          </cell>
          <cell r="BH230">
            <v>3680.34947283775</v>
          </cell>
          <cell r="BI230">
            <v>3425.53195692846</v>
          </cell>
          <cell r="BJ230">
            <v>3914.41848379603</v>
          </cell>
          <cell r="BK230">
            <v>4107.09443109307</v>
          </cell>
          <cell r="BL230">
            <v>3889.85122575483</v>
          </cell>
          <cell r="BM230">
            <v>3434.72179830295</v>
          </cell>
          <cell r="BN230">
            <v>4214.86168781553</v>
          </cell>
        </row>
        <row r="231">
          <cell r="A231" t="str">
            <v>Sint Maarten (Dutch part)</v>
          </cell>
          <cell r="B231" t="str">
            <v>SXM</v>
          </cell>
          <cell r="C231" t="str">
            <v>GDP per capita (current US$)</v>
          </cell>
          <cell r="D231" t="str">
            <v>NY.GDP.PCAP.CD</v>
          </cell>
        </row>
        <row r="231">
          <cell r="BD231">
            <v>27997.2898302635</v>
          </cell>
          <cell r="BE231">
            <v>28460.3326151186</v>
          </cell>
          <cell r="BF231">
            <v>27942.8805401415</v>
          </cell>
          <cell r="BG231">
            <v>33043.6883812669</v>
          </cell>
          <cell r="BH231">
            <v>32274.8905524359</v>
          </cell>
          <cell r="BI231">
            <v>31616.6816992667</v>
          </cell>
          <cell r="BJ231">
            <v>29369.0568278169</v>
          </cell>
          <cell r="BK231">
            <v>28988.2592085877</v>
          </cell>
        </row>
        <row r="232">
          <cell r="A232" t="str">
            <v>Seychelles</v>
          </cell>
          <cell r="B232" t="str">
            <v>SYC</v>
          </cell>
          <cell r="C232" t="str">
            <v>GDP per capita (current US$)</v>
          </cell>
          <cell r="D232" t="str">
            <v>NY.GDP.PCAP.CD</v>
          </cell>
          <cell r="E232">
            <v>288.057842014677</v>
          </cell>
          <cell r="F232">
            <v>270.279362820574</v>
          </cell>
          <cell r="G232">
            <v>287.044788426874</v>
          </cell>
          <cell r="H232">
            <v>308.19526439697</v>
          </cell>
          <cell r="I232">
            <v>332.305003111975</v>
          </cell>
          <cell r="J232">
            <v>328.484900958875</v>
          </cell>
          <cell r="K232">
            <v>337.646246557856</v>
          </cell>
          <cell r="L232">
            <v>333.233812466557</v>
          </cell>
          <cell r="M232">
            <v>314.351064841473</v>
          </cell>
          <cell r="N232">
            <v>314.179852817028</v>
          </cell>
          <cell r="O232">
            <v>343.881182121191</v>
          </cell>
          <cell r="P232">
            <v>401.608039515583</v>
          </cell>
          <cell r="Q232">
            <v>546.951061288794</v>
          </cell>
          <cell r="R232">
            <v>648.53192405897</v>
          </cell>
          <cell r="S232">
            <v>744.506941901819</v>
          </cell>
          <cell r="T232">
            <v>806.23264447194</v>
          </cell>
          <cell r="U232">
            <v>814.474737986674</v>
          </cell>
          <cell r="V232">
            <v>1044.35306798524</v>
          </cell>
          <cell r="W232">
            <v>1376.54657947199</v>
          </cell>
          <cell r="X232">
            <v>2030.13590345467</v>
          </cell>
          <cell r="Y232">
            <v>2329.35335798995</v>
          </cell>
          <cell r="Z232">
            <v>2419.03441901133</v>
          </cell>
          <cell r="AA232">
            <v>2296.30772927437</v>
          </cell>
          <cell r="AB232">
            <v>2280.45155062171</v>
          </cell>
          <cell r="AC232">
            <v>2338.07565218555</v>
          </cell>
          <cell r="AD232">
            <v>2588.55280379525</v>
          </cell>
          <cell r="AE232">
            <v>3165.94503803531</v>
          </cell>
          <cell r="AF232">
            <v>3638.98801125089</v>
          </cell>
          <cell r="AG232">
            <v>4128.1182318366</v>
          </cell>
          <cell r="AH232">
            <v>4407.20093965686</v>
          </cell>
          <cell r="AI232">
            <v>5302.84372714198</v>
          </cell>
          <cell r="AJ232">
            <v>5314.66312816659</v>
          </cell>
          <cell r="AK232">
            <v>6128.44556922114</v>
          </cell>
          <cell r="AL232">
            <v>6559.12999396324</v>
          </cell>
          <cell r="AM232">
            <v>6555.5044074812</v>
          </cell>
          <cell r="AN232">
            <v>6748.93110885887</v>
          </cell>
          <cell r="AO232">
            <v>6583.20101813288</v>
          </cell>
          <cell r="AP232">
            <v>7280.98962117856</v>
          </cell>
          <cell r="AQ232">
            <v>7715.91814709341</v>
          </cell>
          <cell r="AR232">
            <v>7747.61215872072</v>
          </cell>
          <cell r="AS232">
            <v>7578.85105298845</v>
          </cell>
          <cell r="AT232">
            <v>7663.13708026446</v>
          </cell>
          <cell r="AU232">
            <v>8331.2619970042</v>
          </cell>
          <cell r="AV232">
            <v>8524.96123557779</v>
          </cell>
          <cell r="AW232">
            <v>10176.6587120064</v>
          </cell>
          <cell r="AX232">
            <v>11092.5107357824</v>
          </cell>
          <cell r="AY232">
            <v>12014.3998729502</v>
          </cell>
          <cell r="AZ232">
            <v>12154.8299372808</v>
          </cell>
          <cell r="BA232">
            <v>11122.8620677142</v>
          </cell>
          <cell r="BB232">
            <v>9706.95605963959</v>
          </cell>
          <cell r="BC232">
            <v>10804.7232956282</v>
          </cell>
          <cell r="BD232">
            <v>12189.063747395</v>
          </cell>
          <cell r="BE232">
            <v>11998.4198749712</v>
          </cell>
          <cell r="BF232">
            <v>14764.9188581459</v>
          </cell>
          <cell r="BG232">
            <v>15188.1890475154</v>
          </cell>
          <cell r="BH232">
            <v>15157.5018256876</v>
          </cell>
          <cell r="BI232">
            <v>15740.1106283102</v>
          </cell>
          <cell r="BJ232">
            <v>16416.726074108</v>
          </cell>
          <cell r="BK232">
            <v>16910.6679212598</v>
          </cell>
          <cell r="BL232">
            <v>17252.0207802609</v>
          </cell>
          <cell r="BM232">
            <v>12193.8868736001</v>
          </cell>
          <cell r="BN232">
            <v>13306.7256006838</v>
          </cell>
        </row>
        <row r="233">
          <cell r="A233" t="str">
            <v>Syrian Arab Republic</v>
          </cell>
          <cell r="B233" t="str">
            <v>SYR</v>
          </cell>
          <cell r="C233" t="str">
            <v>GDP per capita (current US$)</v>
          </cell>
          <cell r="D233" t="str">
            <v>NY.GDP.PCAP.CD</v>
          </cell>
          <cell r="E233">
            <v>187.53728826627</v>
          </cell>
          <cell r="F233">
            <v>200.183479817742</v>
          </cell>
          <cell r="G233">
            <v>227.788340422721</v>
          </cell>
          <cell r="H233">
            <v>238.437633438458</v>
          </cell>
          <cell r="I233">
            <v>257.578160165979</v>
          </cell>
          <cell r="J233">
            <v>247.498330036062</v>
          </cell>
          <cell r="K233">
            <v>237.915673950358</v>
          </cell>
          <cell r="L233">
            <v>251.488023772549</v>
          </cell>
          <cell r="M233">
            <v>263.197929415226</v>
          </cell>
          <cell r="N233">
            <v>292.650449237743</v>
          </cell>
          <cell r="O233">
            <v>280.307436975775</v>
          </cell>
          <cell r="P233">
            <v>319.234361756597</v>
          </cell>
          <cell r="Q233">
            <v>355.24326915866</v>
          </cell>
          <cell r="R233">
            <v>366.477771742766</v>
          </cell>
          <cell r="S233">
            <v>582.804431235542</v>
          </cell>
          <cell r="T233">
            <v>738.716466421137</v>
          </cell>
          <cell r="U233">
            <v>823.337316774106</v>
          </cell>
          <cell r="V233">
            <v>853.813437626457</v>
          </cell>
          <cell r="W233">
            <v>989.870175977556</v>
          </cell>
          <cell r="X233">
            <v>1151.17492921003</v>
          </cell>
          <cell r="Y233">
            <v>1462.62994191833</v>
          </cell>
          <cell r="Z233">
            <v>1811.16781239384</v>
          </cell>
          <cell r="AA233">
            <v>1827.44443098019</v>
          </cell>
          <cell r="AB233">
            <v>1878.7749573128</v>
          </cell>
          <cell r="AC233">
            <v>1864.89113941165</v>
          </cell>
          <cell r="AD233">
            <v>1991.22475683508</v>
          </cell>
          <cell r="AE233">
            <v>2313.70458936044</v>
          </cell>
          <cell r="AF233">
            <v>2864.05461739956</v>
          </cell>
          <cell r="AG233">
            <v>1414.30603881076</v>
          </cell>
          <cell r="AH233">
            <v>1540.46821427488</v>
          </cell>
          <cell r="AI233">
            <v>1920.63122451941</v>
          </cell>
          <cell r="AJ233">
            <v>2165.85189318266</v>
          </cell>
          <cell r="AK233">
            <v>2510.47775508502</v>
          </cell>
          <cell r="AL233">
            <v>2717.28216376037</v>
          </cell>
          <cell r="AM233">
            <v>3231.92674255619</v>
          </cell>
          <cell r="AN233">
            <v>3545.8089033319</v>
          </cell>
          <cell r="AO233">
            <v>4171.45609652336</v>
          </cell>
          <cell r="AP233">
            <v>4376.87333205155</v>
          </cell>
          <cell r="AQ233">
            <v>4514.10471349477</v>
          </cell>
          <cell r="AR233">
            <v>4556.66107961861</v>
          </cell>
          <cell r="AS233">
            <v>4910.77774789534</v>
          </cell>
          <cell r="AT233">
            <v>5175.2619444591</v>
          </cell>
          <cell r="AU233">
            <v>5300.58281183443</v>
          </cell>
          <cell r="AV233">
            <v>5494.83965360699</v>
          </cell>
          <cell r="AW233">
            <v>6330.74018259423</v>
          </cell>
          <cell r="AX233">
            <v>7309.10787613772</v>
          </cell>
          <cell r="AY233">
            <v>8069.56487932034</v>
          </cell>
          <cell r="AZ233">
            <v>9056.63466160915</v>
          </cell>
          <cell r="BA233">
            <v>10554.0837798677</v>
          </cell>
          <cell r="BB233">
            <v>10589.5990535421</v>
          </cell>
          <cell r="BC233">
            <v>11820.6077761445</v>
          </cell>
          <cell r="BD233">
            <v>3491.95257624536</v>
          </cell>
          <cell r="BE233">
            <v>2158.52535064018</v>
          </cell>
          <cell r="BF233">
            <v>1151.90159664863</v>
          </cell>
          <cell r="BG233">
            <v>1179.85829624169</v>
          </cell>
          <cell r="BH233">
            <v>979.144438708991</v>
          </cell>
          <cell r="BI233">
            <v>713.02920396002</v>
          </cell>
          <cell r="BJ233">
            <v>955.836559044092</v>
          </cell>
          <cell r="BK233">
            <v>1265.60619039693</v>
          </cell>
        </row>
        <row r="234">
          <cell r="A234" t="str">
            <v>Turks and Caicos Islands</v>
          </cell>
          <cell r="B234" t="str">
            <v>TCA</v>
          </cell>
          <cell r="C234" t="str">
            <v>GDP per capita (current US$)</v>
          </cell>
          <cell r="D234" t="str">
            <v>NY.GDP.PCAP.CD</v>
          </cell>
        </row>
        <row r="234">
          <cell r="AT234">
            <v>16625.488923904</v>
          </cell>
          <cell r="AU234">
            <v>15785.9625484288</v>
          </cell>
          <cell r="AV234">
            <v>16384.902431222</v>
          </cell>
          <cell r="AW234">
            <v>18181.0928900371</v>
          </cell>
          <cell r="AX234">
            <v>20533.1876086725</v>
          </cell>
          <cell r="AY234">
            <v>24559.1437027965</v>
          </cell>
          <cell r="AZ234">
            <v>25457.9778165421</v>
          </cell>
          <cell r="BA234">
            <v>27650.1163461538</v>
          </cell>
          <cell r="BB234">
            <v>22020.3472896377</v>
          </cell>
          <cell r="BC234">
            <v>21029.6959397391</v>
          </cell>
          <cell r="BD234">
            <v>21839.0090198076</v>
          </cell>
          <cell r="BE234">
            <v>21345.0259782194</v>
          </cell>
          <cell r="BF234">
            <v>21715.3139665448</v>
          </cell>
          <cell r="BG234">
            <v>23778.5191258375</v>
          </cell>
          <cell r="BH234">
            <v>26183.8850440535</v>
          </cell>
          <cell r="BI234">
            <v>28241.479293178</v>
          </cell>
          <cell r="BJ234">
            <v>27545.1287854295</v>
          </cell>
          <cell r="BK234">
            <v>29553.1366979053</v>
          </cell>
          <cell r="BL234">
            <v>31350.8666282662</v>
          </cell>
          <cell r="BM234">
            <v>23879.9266491038</v>
          </cell>
          <cell r="BN234">
            <v>24047.0547086116</v>
          </cell>
        </row>
        <row r="235">
          <cell r="A235" t="str">
            <v>Chad</v>
          </cell>
          <cell r="B235" t="str">
            <v>TCD</v>
          </cell>
          <cell r="C235" t="str">
            <v>GDP per capita (current US$)</v>
          </cell>
          <cell r="D235" t="str">
            <v>NY.GDP.PCAP.CD</v>
          </cell>
          <cell r="E235">
            <v>104.471718929774</v>
          </cell>
          <cell r="F235">
            <v>109.129250541736</v>
          </cell>
          <cell r="G235">
            <v>114.581806595169</v>
          </cell>
          <cell r="H235">
            <v>116.776543939922</v>
          </cell>
          <cell r="I235">
            <v>120.820654687429</v>
          </cell>
          <cell r="J235">
            <v>125.975478771675</v>
          </cell>
          <cell r="K235">
            <v>128.342693975476</v>
          </cell>
          <cell r="L235">
            <v>130.960782771673</v>
          </cell>
          <cell r="M235">
            <v>129.731950793662</v>
          </cell>
          <cell r="N235">
            <v>132.169979987291</v>
          </cell>
          <cell r="O235">
            <v>128.791773593577</v>
          </cell>
          <cell r="P235">
            <v>134.686332527415</v>
          </cell>
          <cell r="Q235">
            <v>153.443964457862</v>
          </cell>
          <cell r="R235">
            <v>165.61349403997</v>
          </cell>
          <cell r="S235">
            <v>163.136543314323</v>
          </cell>
          <cell r="T235">
            <v>211.468197008828</v>
          </cell>
          <cell r="U235">
            <v>207.528822133236</v>
          </cell>
          <cell r="V235">
            <v>219.813694811823</v>
          </cell>
          <cell r="W235">
            <v>256.823871353799</v>
          </cell>
          <cell r="X235">
            <v>227.08000331988</v>
          </cell>
          <cell r="Y235">
            <v>228.822484414619</v>
          </cell>
          <cell r="Z235">
            <v>190.107208963728</v>
          </cell>
          <cell r="AA235">
            <v>176.842326447541</v>
          </cell>
          <cell r="AB235">
            <v>172.260217660926</v>
          </cell>
          <cell r="AC235">
            <v>185.394337118336</v>
          </cell>
          <cell r="AD235">
            <v>202.745556776456</v>
          </cell>
          <cell r="AE235">
            <v>203.501250885867</v>
          </cell>
          <cell r="AF235">
            <v>214.938182341105</v>
          </cell>
          <cell r="AG235">
            <v>265.240971286117</v>
          </cell>
          <cell r="AH235">
            <v>248.303375660423</v>
          </cell>
          <cell r="AI235">
            <v>291.553357327366</v>
          </cell>
          <cell r="AJ235">
            <v>304.874472521182</v>
          </cell>
          <cell r="AK235">
            <v>296.039696568968</v>
          </cell>
          <cell r="AL235">
            <v>222.923183217462</v>
          </cell>
          <cell r="AM235">
            <v>173.990272419466</v>
          </cell>
          <cell r="AN235">
            <v>206.26065256048</v>
          </cell>
          <cell r="AO235">
            <v>221.673040069621</v>
          </cell>
          <cell r="AP235">
            <v>205.862695808741</v>
          </cell>
          <cell r="AQ235">
            <v>224.553739501648</v>
          </cell>
          <cell r="AR235">
            <v>190.559071876625</v>
          </cell>
          <cell r="AS235">
            <v>166.175708881786</v>
          </cell>
          <cell r="AT235">
            <v>197.146082103195</v>
          </cell>
          <cell r="AU235">
            <v>221.416536911391</v>
          </cell>
          <cell r="AV235">
            <v>292.600880182047</v>
          </cell>
          <cell r="AW235">
            <v>454.336365239401</v>
          </cell>
          <cell r="AX235">
            <v>658.566973042801</v>
          </cell>
          <cell r="AY235">
            <v>710.396398684645</v>
          </cell>
          <cell r="AZ235">
            <v>799.603741996266</v>
          </cell>
          <cell r="BA235">
            <v>929.382751892261</v>
          </cell>
          <cell r="BB235">
            <v>803.686388398795</v>
          </cell>
          <cell r="BC235">
            <v>892.568869694168</v>
          </cell>
          <cell r="BD235">
            <v>984.736130484829</v>
          </cell>
          <cell r="BE235">
            <v>967.352948812122</v>
          </cell>
          <cell r="BF235">
            <v>979.811742616759</v>
          </cell>
          <cell r="BG235">
            <v>1020.28797948927</v>
          </cell>
          <cell r="BH235">
            <v>776.019752284262</v>
          </cell>
          <cell r="BI235">
            <v>693.449767448537</v>
          </cell>
          <cell r="BJ235">
            <v>665.948884859102</v>
          </cell>
          <cell r="BK235">
            <v>726.151007088549</v>
          </cell>
          <cell r="BL235">
            <v>709.54004317463</v>
          </cell>
          <cell r="BM235">
            <v>652.349209585738</v>
          </cell>
          <cell r="BN235">
            <v>696.422775532126</v>
          </cell>
        </row>
        <row r="236">
          <cell r="A236" t="str">
            <v>East Asia &amp; Pacific (IDA &amp; IBRD countries)</v>
          </cell>
          <cell r="B236" t="str">
            <v>TEA</v>
          </cell>
          <cell r="C236" t="str">
            <v>GDP per capita (current US$)</v>
          </cell>
          <cell r="D236" t="str">
            <v>NY.GDP.PCAP.CD</v>
          </cell>
          <cell r="E236">
            <v>91.941142907523</v>
          </cell>
          <cell r="F236">
            <v>80.9995251914589</v>
          </cell>
          <cell r="G236">
            <v>72.997083763026</v>
          </cell>
          <cell r="H236">
            <v>77.0930397930988</v>
          </cell>
          <cell r="I236">
            <v>86.8323292122801</v>
          </cell>
          <cell r="J236">
            <v>98.6068387432323</v>
          </cell>
          <cell r="K236">
            <v>104.872883062378</v>
          </cell>
          <cell r="L236">
            <v>99.1586749318657</v>
          </cell>
          <cell r="M236">
            <v>97.7998724209645</v>
          </cell>
          <cell r="N236">
            <v>106.821892667987</v>
          </cell>
          <cell r="O236">
            <v>115.435845036054</v>
          </cell>
          <cell r="P236">
            <v>120.784200130118</v>
          </cell>
          <cell r="Q236">
            <v>133.609236176369</v>
          </cell>
          <cell r="R236">
            <v>164.199423671691</v>
          </cell>
          <cell r="S236">
            <v>181.7514405435</v>
          </cell>
          <cell r="T236">
            <v>200.351580829789</v>
          </cell>
          <cell r="U236">
            <v>200.054341447133</v>
          </cell>
          <cell r="V236">
            <v>227.227977788547</v>
          </cell>
          <cell r="W236">
            <v>216.903220137004</v>
          </cell>
          <cell r="X236">
            <v>247.343502531305</v>
          </cell>
          <cell r="Y236">
            <v>281.140441541001</v>
          </cell>
          <cell r="Z236">
            <v>295.489881841658</v>
          </cell>
          <cell r="AA236">
            <v>305.007090136432</v>
          </cell>
          <cell r="AB236">
            <v>314.191987933641</v>
          </cell>
          <cell r="AC236">
            <v>335.101764044768</v>
          </cell>
          <cell r="AD236">
            <v>360.925642122122</v>
          </cell>
          <cell r="AE236">
            <v>354.033827541886</v>
          </cell>
          <cell r="AF236">
            <v>343.847186425926</v>
          </cell>
          <cell r="AG236">
            <v>374.726608796321</v>
          </cell>
          <cell r="AH236">
            <v>398.546731390843</v>
          </cell>
          <cell r="AI236">
            <v>420.452366994563</v>
          </cell>
          <cell r="AJ236">
            <v>449.1964246879</v>
          </cell>
          <cell r="AK236">
            <v>496.486936324544</v>
          </cell>
          <cell r="AL236">
            <v>537.82832461378</v>
          </cell>
          <cell r="AM236">
            <v>638.852200669187</v>
          </cell>
          <cell r="AN236">
            <v>778.382684451127</v>
          </cell>
          <cell r="AO236">
            <v>883.145235705979</v>
          </cell>
          <cell r="AP236">
            <v>903.477781244954</v>
          </cell>
          <cell r="AQ236">
            <v>813.57665921614</v>
          </cell>
          <cell r="AR236">
            <v>885.943770914661</v>
          </cell>
          <cell r="AS236">
            <v>965.751348773602</v>
          </cell>
          <cell r="AT236">
            <v>1019.02708311696</v>
          </cell>
          <cell r="AU236">
            <v>1117.75772149258</v>
          </cell>
          <cell r="AV236">
            <v>1253.47547000783</v>
          </cell>
          <cell r="AW236">
            <v>1442.78057141016</v>
          </cell>
          <cell r="AX236">
            <v>1657.91824268219</v>
          </cell>
          <cell r="AY236">
            <v>1980.89347019982</v>
          </cell>
          <cell r="AZ236">
            <v>2485.20926849616</v>
          </cell>
          <cell r="BA236">
            <v>3120.03224980088</v>
          </cell>
          <cell r="BB236">
            <v>3359.593936168</v>
          </cell>
          <cell r="BC236">
            <v>4058.46158879</v>
          </cell>
          <cell r="BD236">
            <v>4924.19486159731</v>
          </cell>
          <cell r="BE236">
            <v>5445.92506974354</v>
          </cell>
          <cell r="BF236">
            <v>5958.15919298037</v>
          </cell>
          <cell r="BG236">
            <v>6371.66041931644</v>
          </cell>
          <cell r="BH236">
            <v>6583.95345551637</v>
          </cell>
          <cell r="BI236">
            <v>6674.25557796987</v>
          </cell>
          <cell r="BJ236">
            <v>7238.96996206028</v>
          </cell>
          <cell r="BK236">
            <v>8042.94835173201</v>
          </cell>
          <cell r="BL236">
            <v>8268.3757181668</v>
          </cell>
          <cell r="BM236">
            <v>8361.93814697082</v>
          </cell>
          <cell r="BN236">
            <v>9884.67891392745</v>
          </cell>
        </row>
        <row r="237">
          <cell r="A237" t="str">
            <v>Europe &amp; Central Asia (IDA &amp; IBRD countries)</v>
          </cell>
          <cell r="B237" t="str">
            <v>TEC</v>
          </cell>
          <cell r="C237" t="str">
            <v>GDP per capita (current US$)</v>
          </cell>
          <cell r="D237" t="str">
            <v>NY.GDP.PCAP.CD</v>
          </cell>
        </row>
        <row r="237">
          <cell r="AG237">
            <v>2346.22652077053</v>
          </cell>
          <cell r="AH237">
            <v>2259.66895045852</v>
          </cell>
          <cell r="AI237">
            <v>2387.46447866703</v>
          </cell>
          <cell r="AJ237">
            <v>2344.62238927972</v>
          </cell>
          <cell r="AK237">
            <v>2178.87309289223</v>
          </cell>
          <cell r="AL237">
            <v>2145.75750342635</v>
          </cell>
          <cell r="AM237">
            <v>1925.80101054933</v>
          </cell>
          <cell r="AN237">
            <v>2130.32102725094</v>
          </cell>
          <cell r="AO237">
            <v>2189.65461772332</v>
          </cell>
          <cell r="AP237">
            <v>2256.45587867064</v>
          </cell>
          <cell r="AQ237">
            <v>2180.15800059989</v>
          </cell>
          <cell r="AR237">
            <v>1890.14352639863</v>
          </cell>
          <cell r="AS237">
            <v>2059.06259125328</v>
          </cell>
          <cell r="AT237">
            <v>2096.89614273466</v>
          </cell>
          <cell r="AU237">
            <v>2359.84544597357</v>
          </cell>
          <cell r="AV237">
            <v>2900.75809664346</v>
          </cell>
          <cell r="AW237">
            <v>3751.47686262117</v>
          </cell>
          <cell r="AX237">
            <v>4696.16930145589</v>
          </cell>
          <cell r="AY237">
            <v>5673.38494849802</v>
          </cell>
          <cell r="AZ237">
            <v>7285.22807635509</v>
          </cell>
          <cell r="BA237">
            <v>8994.91821773732</v>
          </cell>
          <cell r="BB237">
            <v>7103.46885949562</v>
          </cell>
          <cell r="BC237">
            <v>8309.82209352</v>
          </cell>
          <cell r="BD237">
            <v>10041.7973886301</v>
          </cell>
          <cell r="BE237">
            <v>10432.4712132893</v>
          </cell>
          <cell r="BF237">
            <v>11000.6591158592</v>
          </cell>
          <cell r="BG237">
            <v>10330.8050493611</v>
          </cell>
          <cell r="BH237">
            <v>8019.8978816306</v>
          </cell>
          <cell r="BI237">
            <v>7677.40660561137</v>
          </cell>
          <cell r="BJ237">
            <v>8562.5336453887</v>
          </cell>
          <cell r="BK237">
            <v>8876.1572505674</v>
          </cell>
          <cell r="BL237">
            <v>9026.08064607303</v>
          </cell>
          <cell r="BM237">
            <v>8406.89091077412</v>
          </cell>
          <cell r="BN237">
            <v>9782.54196718571</v>
          </cell>
        </row>
        <row r="238">
          <cell r="A238" t="str">
            <v>Togo</v>
          </cell>
          <cell r="B238" t="str">
            <v>TGO</v>
          </cell>
          <cell r="C238" t="str">
            <v>GDP per capita (current US$)</v>
          </cell>
          <cell r="D238" t="str">
            <v>NY.GDP.PCAP.CD</v>
          </cell>
          <cell r="E238">
            <v>76.6386966178104</v>
          </cell>
          <cell r="F238">
            <v>79.1202816529452</v>
          </cell>
          <cell r="G238">
            <v>81.9944440812139</v>
          </cell>
          <cell r="H238">
            <v>87.7922979453762</v>
          </cell>
          <cell r="I238">
            <v>99.9378893887589</v>
          </cell>
          <cell r="J238">
            <v>109.620120649437</v>
          </cell>
          <cell r="K238">
            <v>121.834175439114</v>
          </cell>
          <cell r="L238">
            <v>124.878857131216</v>
          </cell>
          <cell r="M238">
            <v>124.349763954504</v>
          </cell>
          <cell r="N238">
            <v>131.570191772583</v>
          </cell>
          <cell r="O238">
            <v>120.053880870366</v>
          </cell>
          <cell r="P238">
            <v>131.098435850626</v>
          </cell>
          <cell r="Q238">
            <v>149.350828711501</v>
          </cell>
          <cell r="R238">
            <v>176.473816398963</v>
          </cell>
          <cell r="S238">
            <v>237.814218072906</v>
          </cell>
          <cell r="T238">
            <v>256.102144117792</v>
          </cell>
          <cell r="U238">
            <v>251.326530735178</v>
          </cell>
          <cell r="V238">
            <v>308.695342649041</v>
          </cell>
          <cell r="W238">
            <v>319.941808458612</v>
          </cell>
          <cell r="X238">
            <v>337.449679789145</v>
          </cell>
          <cell r="Y238">
            <v>417.669139876884</v>
          </cell>
          <cell r="Z238">
            <v>342.190696121834</v>
          </cell>
          <cell r="AA238">
            <v>281.810552248143</v>
          </cell>
          <cell r="AB238">
            <v>252.973785957241</v>
          </cell>
          <cell r="AC238">
            <v>228.648692582517</v>
          </cell>
          <cell r="AD238">
            <v>234.356109981473</v>
          </cell>
          <cell r="AE238">
            <v>315.462122145632</v>
          </cell>
          <cell r="AF238">
            <v>359.790724421822</v>
          </cell>
          <cell r="AG238">
            <v>385.425418755934</v>
          </cell>
          <cell r="AH238">
            <v>367.792584109987</v>
          </cell>
          <cell r="AI238">
            <v>431.450388393856</v>
          </cell>
          <cell r="AJ238">
            <v>414.781437351068</v>
          </cell>
          <cell r="AK238">
            <v>429.042360955801</v>
          </cell>
          <cell r="AL238">
            <v>306.151247376532</v>
          </cell>
          <cell r="AM238">
            <v>238.465453459228</v>
          </cell>
          <cell r="AN238">
            <v>309.818293556622</v>
          </cell>
          <cell r="AO238">
            <v>336.977003891945</v>
          </cell>
          <cell r="AP238">
            <v>334.143842398366</v>
          </cell>
          <cell r="AQ238">
            <v>342.657904201102</v>
          </cell>
          <cell r="AR238">
            <v>329.816469698975</v>
          </cell>
          <cell r="AS238">
            <v>302.958591951416</v>
          </cell>
          <cell r="AT238">
            <v>292.823103529291</v>
          </cell>
          <cell r="AU238">
            <v>328.398107277437</v>
          </cell>
          <cell r="AV238">
            <v>396.920579751545</v>
          </cell>
          <cell r="AW238">
            <v>413.329866159356</v>
          </cell>
          <cell r="AX238">
            <v>406.562366042383</v>
          </cell>
          <cell r="AY238">
            <v>408.057117336142</v>
          </cell>
          <cell r="AZ238">
            <v>449.738250451153</v>
          </cell>
          <cell r="BA238">
            <v>546.35037020228</v>
          </cell>
          <cell r="BB238">
            <v>540.608712584616</v>
          </cell>
          <cell r="BC238">
            <v>534.04478262418</v>
          </cell>
          <cell r="BD238">
            <v>587.097492827983</v>
          </cell>
          <cell r="BE238">
            <v>571.806723944167</v>
          </cell>
          <cell r="BF238">
            <v>621.398853574683</v>
          </cell>
          <cell r="BG238">
            <v>640.934219628827</v>
          </cell>
          <cell r="BH238">
            <v>570.909967175308</v>
          </cell>
          <cell r="BI238">
            <v>803.1518934041</v>
          </cell>
          <cell r="BJ238">
            <v>830.745276651438</v>
          </cell>
          <cell r="BK238">
            <v>901.523016898937</v>
          </cell>
          <cell r="BL238">
            <v>893.352454121675</v>
          </cell>
          <cell r="BM238">
            <v>914.950792453214</v>
          </cell>
          <cell r="BN238">
            <v>992.328429362491</v>
          </cell>
        </row>
        <row r="239">
          <cell r="A239" t="str">
            <v>Thailand</v>
          </cell>
          <cell r="B239" t="str">
            <v>THA</v>
          </cell>
          <cell r="C239" t="str">
            <v>GDP per capita (current US$)</v>
          </cell>
          <cell r="D239" t="str">
            <v>NY.GDP.PCAP.CD</v>
          </cell>
          <cell r="E239">
            <v>100.76747498819</v>
          </cell>
          <cell r="F239">
            <v>107.498000971957</v>
          </cell>
          <cell r="G239">
            <v>113.782849798549</v>
          </cell>
          <cell r="H239">
            <v>118.143906991999</v>
          </cell>
          <cell r="I239">
            <v>125.938694169401</v>
          </cell>
          <cell r="J239">
            <v>137.91864667231</v>
          </cell>
          <cell r="K239">
            <v>161.005521595517</v>
          </cell>
          <cell r="L239">
            <v>166.923063418933</v>
          </cell>
          <cell r="M239">
            <v>174.784753754061</v>
          </cell>
          <cell r="N239">
            <v>186.879167529008</v>
          </cell>
          <cell r="O239">
            <v>192.127686001108</v>
          </cell>
          <cell r="P239">
            <v>194.266670952522</v>
          </cell>
          <cell r="Q239">
            <v>209.374780691917</v>
          </cell>
          <cell r="R239">
            <v>269.887959183304</v>
          </cell>
          <cell r="S239">
            <v>332.175269901396</v>
          </cell>
          <cell r="T239">
            <v>351.619335819513</v>
          </cell>
          <cell r="U239">
            <v>391.569389821531</v>
          </cell>
          <cell r="V239">
            <v>445.420852493951</v>
          </cell>
          <cell r="W239">
            <v>528.626755130957</v>
          </cell>
          <cell r="X239">
            <v>589.885059996931</v>
          </cell>
          <cell r="Y239">
            <v>682.929972776379</v>
          </cell>
          <cell r="Z239">
            <v>721.05934481239</v>
          </cell>
          <cell r="AA239">
            <v>742.851232619121</v>
          </cell>
          <cell r="AB239">
            <v>798.080449924439</v>
          </cell>
          <cell r="AC239">
            <v>818.038933525859</v>
          </cell>
          <cell r="AD239">
            <v>747.703437345799</v>
          </cell>
          <cell r="AE239">
            <v>813.45150453102</v>
          </cell>
          <cell r="AF239">
            <v>936.780458315873</v>
          </cell>
          <cell r="AG239">
            <v>1123.43764273139</v>
          </cell>
          <cell r="AH239">
            <v>1295.46472202503</v>
          </cell>
          <cell r="AI239">
            <v>1508.94246991043</v>
          </cell>
          <cell r="AJ239">
            <v>1716.41541952704</v>
          </cell>
          <cell r="AK239">
            <v>1927.88260333504</v>
          </cell>
          <cell r="AL239">
            <v>2209.36303047747</v>
          </cell>
          <cell r="AM239">
            <v>2491.42783631948</v>
          </cell>
          <cell r="AN239">
            <v>2846.58683404849</v>
          </cell>
          <cell r="AO239">
            <v>3043.98031418826</v>
          </cell>
          <cell r="AP239">
            <v>2468.18472987515</v>
          </cell>
          <cell r="AQ239">
            <v>1845.82886964502</v>
          </cell>
          <cell r="AR239">
            <v>2033.25800929259</v>
          </cell>
          <cell r="AS239">
            <v>2007.7352707452</v>
          </cell>
          <cell r="AT239">
            <v>1893.26423865967</v>
          </cell>
          <cell r="AU239">
            <v>2096.18780236208</v>
          </cell>
          <cell r="AV239">
            <v>2359.11683054367</v>
          </cell>
          <cell r="AW239">
            <v>2660.12683458135</v>
          </cell>
          <cell r="AX239">
            <v>2894.06265596401</v>
          </cell>
          <cell r="AY239">
            <v>3369.54319807344</v>
          </cell>
          <cell r="AZ239">
            <v>3973.01717157725</v>
          </cell>
          <cell r="BA239">
            <v>4379.65878719505</v>
          </cell>
          <cell r="BB239">
            <v>4213.00665375142</v>
          </cell>
          <cell r="BC239">
            <v>5076.33987220163</v>
          </cell>
          <cell r="BD239">
            <v>5492.12149993341</v>
          </cell>
          <cell r="BE239">
            <v>5860.58147053475</v>
          </cell>
          <cell r="BF239">
            <v>6168.26135569944</v>
          </cell>
          <cell r="BG239">
            <v>5951.88348654008</v>
          </cell>
          <cell r="BH239">
            <v>5840.05306687798</v>
          </cell>
          <cell r="BI239">
            <v>5993.30551610045</v>
          </cell>
          <cell r="BJ239">
            <v>6593.81835157138</v>
          </cell>
          <cell r="BK239">
            <v>7298.94714621349</v>
          </cell>
          <cell r="BL239">
            <v>7814.38443127242</v>
          </cell>
          <cell r="BM239">
            <v>7158.76668372256</v>
          </cell>
          <cell r="BN239">
            <v>7233.38885835752</v>
          </cell>
        </row>
        <row r="240">
          <cell r="A240" t="str">
            <v>Tajikistan</v>
          </cell>
          <cell r="B240" t="str">
            <v>TJK</v>
          </cell>
          <cell r="C240" t="str">
            <v>GDP per capita (current US$)</v>
          </cell>
          <cell r="D240" t="str">
            <v>NY.GDP.PCAP.CD</v>
          </cell>
        </row>
        <row r="240">
          <cell r="AI240">
            <v>498.081584119605</v>
          </cell>
          <cell r="AJ240">
            <v>250.340885777157</v>
          </cell>
          <cell r="AK240">
            <v>391.943768487842</v>
          </cell>
          <cell r="AL240">
            <v>293.98040221846</v>
          </cell>
          <cell r="AM240">
            <v>267.432962900242</v>
          </cell>
          <cell r="AN240">
            <v>213.544144308394</v>
          </cell>
          <cell r="AO240">
            <v>178.361251487267</v>
          </cell>
          <cell r="AP240">
            <v>155.18851774477</v>
          </cell>
          <cell r="AQ240">
            <v>219.040245556382</v>
          </cell>
          <cell r="AR240">
            <v>177.559628667509</v>
          </cell>
          <cell r="AS240">
            <v>138.429146735759</v>
          </cell>
          <cell r="AT240">
            <v>171.048064575398</v>
          </cell>
          <cell r="AU240">
            <v>190.002677638953</v>
          </cell>
          <cell r="AV240">
            <v>237.757335195414</v>
          </cell>
          <cell r="AW240">
            <v>311.627231254541</v>
          </cell>
          <cell r="AX240">
            <v>340.583183232527</v>
          </cell>
          <cell r="AY240">
            <v>408.838413523407</v>
          </cell>
          <cell r="AZ240">
            <v>526.643288270494</v>
          </cell>
          <cell r="BA240">
            <v>715.8657062687</v>
          </cell>
          <cell r="BB240">
            <v>676.12351106337</v>
          </cell>
          <cell r="BC240">
            <v>749.552412285997</v>
          </cell>
          <cell r="BD240">
            <v>847.382432066315</v>
          </cell>
          <cell r="BE240">
            <v>969.296103880894</v>
          </cell>
          <cell r="BF240">
            <v>1048.22560182624</v>
          </cell>
          <cell r="BG240">
            <v>1104.17235837941</v>
          </cell>
          <cell r="BH240">
            <v>978.404981180605</v>
          </cell>
          <cell r="BI240">
            <v>807.10258610434</v>
          </cell>
          <cell r="BJ240">
            <v>848.672379903239</v>
          </cell>
          <cell r="BK240">
            <v>853.218873401321</v>
          </cell>
          <cell r="BL240">
            <v>890.544402355733</v>
          </cell>
          <cell r="BM240">
            <v>852.830987774963</v>
          </cell>
          <cell r="BN240">
            <v>897.087901986119</v>
          </cell>
        </row>
        <row r="241">
          <cell r="A241" t="str">
            <v>Turkmenistan</v>
          </cell>
          <cell r="B241" t="str">
            <v>TKM</v>
          </cell>
          <cell r="C241" t="str">
            <v>GDP per capita (current US$)</v>
          </cell>
          <cell r="D241" t="str">
            <v>NY.GDP.PCAP.CD</v>
          </cell>
        </row>
        <row r="241">
          <cell r="AF241">
            <v>685.716473737594</v>
          </cell>
          <cell r="AG241">
            <v>861.513018953091</v>
          </cell>
          <cell r="AH241">
            <v>838.714541557866</v>
          </cell>
          <cell r="AI241">
            <v>865.395441648013</v>
          </cell>
          <cell r="AJ241">
            <v>846.645486846944</v>
          </cell>
          <cell r="AK241">
            <v>820.684272689977</v>
          </cell>
          <cell r="AL241">
            <v>792.668462135789</v>
          </cell>
          <cell r="AM241">
            <v>622.370172414838</v>
          </cell>
          <cell r="AN241">
            <v>589.905474021967</v>
          </cell>
          <cell r="AO241">
            <v>554.833915655583</v>
          </cell>
          <cell r="AP241">
            <v>562.635890927209</v>
          </cell>
          <cell r="AQ241">
            <v>590.393484566336</v>
          </cell>
          <cell r="AR241">
            <v>548.699393319266</v>
          </cell>
          <cell r="AS241">
            <v>643.175438078932</v>
          </cell>
          <cell r="AT241">
            <v>774.482151976644</v>
          </cell>
          <cell r="AU241">
            <v>967.887435334475</v>
          </cell>
          <cell r="AV241">
            <v>1283.90878153306</v>
          </cell>
          <cell r="AW241">
            <v>1453.91778376026</v>
          </cell>
          <cell r="AX241">
            <v>1704.41538021505</v>
          </cell>
          <cell r="AY241">
            <v>2136.47210126331</v>
          </cell>
          <cell r="AZ241">
            <v>2600.36875786979</v>
          </cell>
          <cell r="BA241">
            <v>3904.46530148983</v>
          </cell>
          <cell r="BB241">
            <v>4036.45680478876</v>
          </cell>
          <cell r="BC241">
            <v>4439.20212759739</v>
          </cell>
          <cell r="BD241">
            <v>5649.96210595541</v>
          </cell>
          <cell r="BE241">
            <v>6675.17805486958</v>
          </cell>
          <cell r="BF241">
            <v>7304.28577118881</v>
          </cell>
          <cell r="BG241">
            <v>7962.24492480061</v>
          </cell>
          <cell r="BH241">
            <v>6432.68532538494</v>
          </cell>
          <cell r="BI241">
            <v>6387.68257527254</v>
          </cell>
          <cell r="BJ241">
            <v>6587.09260439788</v>
          </cell>
          <cell r="BK241">
            <v>6967.37504258806</v>
          </cell>
          <cell r="BL241">
            <v>7612.03518009452</v>
          </cell>
        </row>
        <row r="242">
          <cell r="A242" t="str">
            <v>Latin America &amp; the Caribbean (IDA &amp; IBRD countries)</v>
          </cell>
          <cell r="B242" t="str">
            <v>TLA</v>
          </cell>
          <cell r="C242" t="str">
            <v>GDP per capita (current US$)</v>
          </cell>
          <cell r="D242" t="str">
            <v>NY.GDP.PCAP.CD</v>
          </cell>
          <cell r="E242">
            <v>379.000405390945</v>
          </cell>
          <cell r="F242">
            <v>390.205815964213</v>
          </cell>
          <cell r="G242">
            <v>415.5329984325</v>
          </cell>
          <cell r="H242">
            <v>411.190329584337</v>
          </cell>
          <cell r="I242">
            <v>443.654715072809</v>
          </cell>
          <cell r="J242">
            <v>463.690982740351</v>
          </cell>
          <cell r="K242">
            <v>497.097228142153</v>
          </cell>
          <cell r="L242">
            <v>492.736519494977</v>
          </cell>
          <cell r="M242">
            <v>514.70713676483</v>
          </cell>
          <cell r="N242">
            <v>560.323199563283</v>
          </cell>
          <cell r="O242">
            <v>595.546075772854</v>
          </cell>
          <cell r="P242">
            <v>646.090657806964</v>
          </cell>
          <cell r="Q242">
            <v>708.277779364969</v>
          </cell>
          <cell r="R242">
            <v>927.822292533225</v>
          </cell>
          <cell r="S242">
            <v>1185.1308320567</v>
          </cell>
          <cell r="T242">
            <v>1210.10134721843</v>
          </cell>
          <cell r="U242">
            <v>1298.23154647174</v>
          </cell>
          <cell r="V242">
            <v>1395.73776318037</v>
          </cell>
          <cell r="W242">
            <v>1541.48275691814</v>
          </cell>
          <cell r="X242">
            <v>1793.32309778843</v>
          </cell>
          <cell r="Y242">
            <v>2144.07852743573</v>
          </cell>
          <cell r="Z242">
            <v>2404.26102111761</v>
          </cell>
          <cell r="AA242">
            <v>2166.6207300578</v>
          </cell>
          <cell r="AB242">
            <v>1837.52092958298</v>
          </cell>
          <cell r="AC242">
            <v>1787.55379667164</v>
          </cell>
          <cell r="AD242">
            <v>1739.42727005645</v>
          </cell>
          <cell r="AE242">
            <v>1695.8704609205</v>
          </cell>
          <cell r="AF242">
            <v>1749.45500567427</v>
          </cell>
          <cell r="AG242">
            <v>1919.7827291607</v>
          </cell>
          <cell r="AH242">
            <v>2063.05714397241</v>
          </cell>
          <cell r="AI242">
            <v>2432.33166385045</v>
          </cell>
          <cell r="AJ242">
            <v>2580.48491144556</v>
          </cell>
          <cell r="AK242">
            <v>2779.50438320568</v>
          </cell>
          <cell r="AL242">
            <v>3184.64513060819</v>
          </cell>
          <cell r="AM242">
            <v>3678.75850715791</v>
          </cell>
          <cell r="AN242">
            <v>3930.93925852302</v>
          </cell>
          <cell r="AO242">
            <v>4203.06256968656</v>
          </cell>
          <cell r="AP242">
            <v>4536.37033761545</v>
          </cell>
          <cell r="AQ242">
            <v>4491.39133675209</v>
          </cell>
          <cell r="AR242">
            <v>3958.15877257306</v>
          </cell>
          <cell r="AS242">
            <v>4313.35349498814</v>
          </cell>
          <cell r="AT242">
            <v>4138.70330922981</v>
          </cell>
          <cell r="AU242">
            <v>3632.52182620168</v>
          </cell>
          <cell r="AV242">
            <v>3650.74300653787</v>
          </cell>
          <cell r="AW242">
            <v>4171.21731999563</v>
          </cell>
          <cell r="AX242">
            <v>5013.35469087782</v>
          </cell>
          <cell r="AY242">
            <v>5821.94060436732</v>
          </cell>
          <cell r="AZ242">
            <v>6810.98987710067</v>
          </cell>
          <cell r="BA242">
            <v>7862.13030912262</v>
          </cell>
          <cell r="BB242">
            <v>7277.90919500531</v>
          </cell>
          <cell r="BC242">
            <v>8988.80763441214</v>
          </cell>
          <cell r="BD242">
            <v>10137.848282808</v>
          </cell>
          <cell r="BE242">
            <v>10124.0375657864</v>
          </cell>
          <cell r="BF242">
            <v>10260.5058156794</v>
          </cell>
          <cell r="BG242">
            <v>10349.1233949743</v>
          </cell>
          <cell r="BH242">
            <v>8480.62583140115</v>
          </cell>
          <cell r="BI242">
            <v>8185.14751947639</v>
          </cell>
          <cell r="BJ242">
            <v>9037.7811708001</v>
          </cell>
          <cell r="BK242">
            <v>8740.51523365837</v>
          </cell>
          <cell r="BL242">
            <v>8519.25442463844</v>
          </cell>
          <cell r="BM242">
            <v>7062.47559044946</v>
          </cell>
          <cell r="BN242">
            <v>8100.57287507256</v>
          </cell>
        </row>
        <row r="243">
          <cell r="A243" t="str">
            <v>Timor-Leste</v>
          </cell>
          <cell r="B243" t="str">
            <v>TLS</v>
          </cell>
          <cell r="C243" t="str">
            <v>GDP per capita (current US$)</v>
          </cell>
          <cell r="D243" t="str">
            <v>NY.GDP.PCAP.CD</v>
          </cell>
        </row>
        <row r="243">
          <cell r="AS243">
            <v>415.085948577851</v>
          </cell>
          <cell r="AT243">
            <v>529.778165896224</v>
          </cell>
          <cell r="AU243">
            <v>508.84058614998</v>
          </cell>
          <cell r="AV243">
            <v>517.826968356368</v>
          </cell>
          <cell r="AW243">
            <v>453.513312734273</v>
          </cell>
          <cell r="AX243">
            <v>464.545938721574</v>
          </cell>
          <cell r="AY243">
            <v>446.466529652108</v>
          </cell>
          <cell r="AZ243">
            <v>523.73763493981</v>
          </cell>
          <cell r="BA243">
            <v>614.435754973338</v>
          </cell>
          <cell r="BB243">
            <v>676.619075367267</v>
          </cell>
          <cell r="BC243">
            <v>806.41434929681</v>
          </cell>
          <cell r="BD243">
            <v>936.448595612108</v>
          </cell>
          <cell r="BE243">
            <v>1024.1725080803</v>
          </cell>
          <cell r="BF243">
            <v>1210.03565458064</v>
          </cell>
          <cell r="BG243">
            <v>1232.45033563734</v>
          </cell>
          <cell r="BH243">
            <v>1332.79185551378</v>
          </cell>
          <cell r="BI243">
            <v>1353.75493422806</v>
          </cell>
          <cell r="BJ243">
            <v>1299.49463507231</v>
          </cell>
          <cell r="BK243">
            <v>1249.13835051953</v>
          </cell>
          <cell r="BL243">
            <v>1583.71357646622</v>
          </cell>
          <cell r="BM243">
            <v>1442.73073825015</v>
          </cell>
          <cell r="BN243">
            <v>1457.82512795863</v>
          </cell>
        </row>
        <row r="244">
          <cell r="A244" t="str">
            <v>Middle East &amp; North Africa (IDA &amp; IBRD countries)</v>
          </cell>
          <cell r="B244" t="str">
            <v>TMN</v>
          </cell>
          <cell r="C244" t="str">
            <v>GDP per capita (current US$)</v>
          </cell>
          <cell r="D244" t="str">
            <v>NY.GDP.PCAP.CD</v>
          </cell>
        </row>
        <row r="244">
          <cell r="J244">
            <v>212.006962243325</v>
          </cell>
          <cell r="K244">
            <v>215.099871205032</v>
          </cell>
          <cell r="L244">
            <v>226.619193224917</v>
          </cell>
          <cell r="M244">
            <v>242.639549815539</v>
          </cell>
          <cell r="N244">
            <v>262.074348487914</v>
          </cell>
          <cell r="O244">
            <v>288.300377190414</v>
          </cell>
          <cell r="P244">
            <v>322.083177871473</v>
          </cell>
          <cell r="Q244">
            <v>374.623491376407</v>
          </cell>
          <cell r="R244">
            <v>484.783590339498</v>
          </cell>
          <cell r="S244">
            <v>720.217352579859</v>
          </cell>
          <cell r="T244">
            <v>816.304927031192</v>
          </cell>
          <cell r="U244">
            <v>981.024431044122</v>
          </cell>
          <cell r="V244">
            <v>1104.89602387509</v>
          </cell>
          <cell r="W244">
            <v>1155.00244680406</v>
          </cell>
          <cell r="X244">
            <v>1399.94612910815</v>
          </cell>
          <cell r="Y244">
            <v>1627.6083075464</v>
          </cell>
          <cell r="Z244">
            <v>1540.77007136991</v>
          </cell>
          <cell r="AA244">
            <v>1713.14714944419</v>
          </cell>
          <cell r="AB244">
            <v>1865.90011848312</v>
          </cell>
          <cell r="AC244">
            <v>1914.82631718696</v>
          </cell>
          <cell r="AD244">
            <v>2024.61468440658</v>
          </cell>
          <cell r="AE244">
            <v>2207.72137256137</v>
          </cell>
          <cell r="AF244">
            <v>1874.55948375996</v>
          </cell>
          <cell r="AG244">
            <v>1672.23615123314</v>
          </cell>
          <cell r="AH244">
            <v>1635.7354454836</v>
          </cell>
          <cell r="AI244">
            <v>2240.99958108385</v>
          </cell>
          <cell r="AJ244">
            <v>1132.12434248594</v>
          </cell>
          <cell r="AK244">
            <v>1216.933432121</v>
          </cell>
          <cell r="AL244">
            <v>1220.99510653331</v>
          </cell>
          <cell r="AM244">
            <v>1280.57477914225</v>
          </cell>
          <cell r="AN244">
            <v>1461.36466720834</v>
          </cell>
          <cell r="AO244">
            <v>1652.70564015488</v>
          </cell>
          <cell r="AP244">
            <v>1713.73102766927</v>
          </cell>
          <cell r="AQ244">
            <v>1714.46899160669</v>
          </cell>
          <cell r="AR244">
            <v>1831.74444529576</v>
          </cell>
          <cell r="AS244">
            <v>1909.48379762542</v>
          </cell>
          <cell r="AT244">
            <v>1898.48398744344</v>
          </cell>
          <cell r="AU244">
            <v>1816.63740835585</v>
          </cell>
          <cell r="AV244">
            <v>1949.84805681814</v>
          </cell>
          <cell r="AW244">
            <v>2277.31471365591</v>
          </cell>
          <cell r="AX244">
            <v>2643.68966854293</v>
          </cell>
          <cell r="AY244">
            <v>3031.31579592297</v>
          </cell>
          <cell r="AZ244">
            <v>3635.59013121259</v>
          </cell>
          <cell r="BA244">
            <v>4407.19359474437</v>
          </cell>
          <cell r="BB244">
            <v>4214.73897421811</v>
          </cell>
          <cell r="BC244">
            <v>4773.52366272954</v>
          </cell>
          <cell r="BD244">
            <v>4844.53250173857</v>
          </cell>
          <cell r="BE244">
            <v>5116.59518402617</v>
          </cell>
          <cell r="BF244">
            <v>4616.20005048588</v>
          </cell>
          <cell r="BG244">
            <v>4465.58777681331</v>
          </cell>
          <cell r="BH244">
            <v>3939.38409115992</v>
          </cell>
          <cell r="BI244">
            <v>3968.09361972024</v>
          </cell>
          <cell r="BJ244">
            <v>3867.06706037686</v>
          </cell>
          <cell r="BK244">
            <v>3605.44010358655</v>
          </cell>
          <cell r="BL244">
            <v>3573.15570230824</v>
          </cell>
          <cell r="BM244">
            <v>3189.79540382642</v>
          </cell>
          <cell r="BN244">
            <v>3611.60101144752</v>
          </cell>
        </row>
        <row r="245">
          <cell r="A245" t="str">
            <v>Tonga</v>
          </cell>
          <cell r="B245" t="str">
            <v>TON</v>
          </cell>
          <cell r="C245" t="str">
            <v>GDP per capita (current US$)</v>
          </cell>
          <cell r="D245" t="str">
            <v>NY.GDP.PCAP.CD</v>
          </cell>
        </row>
        <row r="245">
          <cell r="T245">
            <v>368.052238087436</v>
          </cell>
          <cell r="U245">
            <v>336.625464674703</v>
          </cell>
          <cell r="V245">
            <v>378.238047074363</v>
          </cell>
          <cell r="W245">
            <v>455.105015242606</v>
          </cell>
          <cell r="X245">
            <v>484.084945563313</v>
          </cell>
          <cell r="Y245">
            <v>572.898451381248</v>
          </cell>
          <cell r="Z245">
            <v>666.295705510559</v>
          </cell>
          <cell r="AA245">
            <v>662.866430337718</v>
          </cell>
          <cell r="AB245">
            <v>649.312579627507</v>
          </cell>
          <cell r="AC245">
            <v>685.001594377678</v>
          </cell>
          <cell r="AD245">
            <v>639.629625484337</v>
          </cell>
          <cell r="AE245">
            <v>724.863209521298</v>
          </cell>
          <cell r="AF245">
            <v>865.870072040313</v>
          </cell>
          <cell r="AG245">
            <v>1127.55061070008</v>
          </cell>
          <cell r="AH245">
            <v>1121.21346771777</v>
          </cell>
          <cell r="AI245">
            <v>1194.54103416891</v>
          </cell>
          <cell r="AJ245">
            <v>1388.04050110623</v>
          </cell>
          <cell r="AK245">
            <v>1436.78369095862</v>
          </cell>
          <cell r="AL245">
            <v>1449.30600269019</v>
          </cell>
          <cell r="AM245">
            <v>2047.13843067308</v>
          </cell>
          <cell r="AN245">
            <v>2176.38129609347</v>
          </cell>
          <cell r="AO245">
            <v>2307.13096227661</v>
          </cell>
          <cell r="AP245">
            <v>2225.10067495677</v>
          </cell>
          <cell r="AQ245">
            <v>1973.54479534806</v>
          </cell>
          <cell r="AR245">
            <v>2043.75104613193</v>
          </cell>
          <cell r="AS245">
            <v>2091.11300904714</v>
          </cell>
          <cell r="AT245">
            <v>1839.08686653094</v>
          </cell>
          <cell r="AU245">
            <v>1845.66912653498</v>
          </cell>
          <cell r="AV245">
            <v>2030.7754685692</v>
          </cell>
          <cell r="AW245">
            <v>2301.65411507959</v>
          </cell>
          <cell r="AX245">
            <v>2594.41873934395</v>
          </cell>
          <cell r="AY245">
            <v>2873.0766372279</v>
          </cell>
          <cell r="AZ245">
            <v>2910.14512180299</v>
          </cell>
          <cell r="BA245">
            <v>3331.54655465772</v>
          </cell>
          <cell r="BB245">
            <v>3006.60634375505</v>
          </cell>
          <cell r="BC245">
            <v>3527.95234170016</v>
          </cell>
          <cell r="BD245">
            <v>4002.81377065344</v>
          </cell>
          <cell r="BE245">
            <v>4581.78324469272</v>
          </cell>
          <cell r="BF245">
            <v>4428.14652130855</v>
          </cell>
          <cell r="BG245">
            <v>4354.24436028041</v>
          </cell>
          <cell r="BH245">
            <v>4336.23960272654</v>
          </cell>
          <cell r="BI245">
            <v>4157.87724876095</v>
          </cell>
          <cell r="BJ245">
            <v>4513.4325306349</v>
          </cell>
          <cell r="BK245">
            <v>4740.70027224476</v>
          </cell>
          <cell r="BL245">
            <v>4903.01213835449</v>
          </cell>
          <cell r="BM245">
            <v>4624.82344882844</v>
          </cell>
        </row>
        <row r="246">
          <cell r="A246" t="str">
            <v>South Asia (IDA &amp; IBRD)</v>
          </cell>
          <cell r="B246" t="str">
            <v>TSA</v>
          </cell>
          <cell r="C246" t="str">
            <v>GDP per capita (current US$)</v>
          </cell>
          <cell r="D246" t="str">
            <v>NY.GDP.PCAP.CD</v>
          </cell>
          <cell r="E246">
            <v>82.3453989071595</v>
          </cell>
          <cell r="F246">
            <v>86.0460827573224</v>
          </cell>
          <cell r="G246">
            <v>89.9113280359445</v>
          </cell>
          <cell r="H246">
            <v>98.9785796342667</v>
          </cell>
          <cell r="I246">
            <v>110.874643897598</v>
          </cell>
          <cell r="J246">
            <v>116.484498536897</v>
          </cell>
          <cell r="K246">
            <v>95.7995482239185</v>
          </cell>
          <cell r="L246">
            <v>103.062636613917</v>
          </cell>
          <cell r="M246">
            <v>105.614406259748</v>
          </cell>
          <cell r="N246">
            <v>113.508382924177</v>
          </cell>
          <cell r="O246">
            <v>120.128791672938</v>
          </cell>
          <cell r="P246">
            <v>124.907441187365</v>
          </cell>
          <cell r="Q246">
            <v>122.746139972505</v>
          </cell>
          <cell r="R246">
            <v>137.15772569259</v>
          </cell>
          <cell r="S246">
            <v>162.375554725388</v>
          </cell>
          <cell r="T246">
            <v>169.813559096768</v>
          </cell>
          <cell r="U246">
            <v>161.905302837011</v>
          </cell>
          <cell r="V246">
            <v>183.114196956447</v>
          </cell>
          <cell r="W246">
            <v>203.48504985049</v>
          </cell>
          <cell r="X246">
            <v>222.568211450005</v>
          </cell>
          <cell r="Y246">
            <v>262.077252884557</v>
          </cell>
          <cell r="Z246">
            <v>271.314700745558</v>
          </cell>
          <cell r="AA246">
            <v>274.134279702133</v>
          </cell>
          <cell r="AB246">
            <v>283.432353511532</v>
          </cell>
          <cell r="AC246">
            <v>275.588605516584</v>
          </cell>
          <cell r="AD246">
            <v>292.809393059173</v>
          </cell>
          <cell r="AE246">
            <v>303.084317476103</v>
          </cell>
          <cell r="AF246">
            <v>328.986102468126</v>
          </cell>
          <cell r="AG246">
            <v>345.657361132525</v>
          </cell>
          <cell r="AH246">
            <v>341.14229239521</v>
          </cell>
          <cell r="AI246">
            <v>359.231669420333</v>
          </cell>
          <cell r="AJ246">
            <v>312.657641462301</v>
          </cell>
          <cell r="AK246">
            <v>324.907343144382</v>
          </cell>
          <cell r="AL246">
            <v>314.998535831535</v>
          </cell>
          <cell r="AM246">
            <v>349.863574500782</v>
          </cell>
          <cell r="AN246">
            <v>380.35370103308</v>
          </cell>
          <cell r="AO246">
            <v>407.751551825926</v>
          </cell>
          <cell r="AP246">
            <v>419.319788083275</v>
          </cell>
          <cell r="AQ246">
            <v>416.9828765771</v>
          </cell>
          <cell r="AR246">
            <v>438.310721012017</v>
          </cell>
          <cell r="AS246">
            <v>453.237604097344</v>
          </cell>
          <cell r="AT246">
            <v>455.858018925268</v>
          </cell>
          <cell r="AU246">
            <v>469.712186027703</v>
          </cell>
          <cell r="AV246">
            <v>538.711135990329</v>
          </cell>
          <cell r="AW246">
            <v>613.94779740106</v>
          </cell>
          <cell r="AX246">
            <v>691.692617164966</v>
          </cell>
          <cell r="AY246">
            <v>774.863798619305</v>
          </cell>
          <cell r="AZ246">
            <v>959.305126399097</v>
          </cell>
          <cell r="BA246">
            <v>959.461249363055</v>
          </cell>
          <cell r="BB246">
            <v>1041.98021072851</v>
          </cell>
          <cell r="BC246">
            <v>1257.49950821449</v>
          </cell>
          <cell r="BD246">
            <v>1368.91630437811</v>
          </cell>
          <cell r="BE246">
            <v>1366.05942528235</v>
          </cell>
          <cell r="BF246">
            <v>1383.31690853857</v>
          </cell>
          <cell r="BG246">
            <v>1496.01499570479</v>
          </cell>
          <cell r="BH246">
            <v>1543.04813072167</v>
          </cell>
          <cell r="BI246">
            <v>1696.73962856355</v>
          </cell>
          <cell r="BJ246">
            <v>1911.32975360518</v>
          </cell>
          <cell r="BK246">
            <v>1944.00663468586</v>
          </cell>
          <cell r="BL246">
            <v>1987.5683404338</v>
          </cell>
          <cell r="BM246">
            <v>1875.44139149022</v>
          </cell>
          <cell r="BN246">
            <v>2176.77667126391</v>
          </cell>
        </row>
        <row r="247">
          <cell r="A247" t="str">
            <v>Sub-Saharan Africa (IDA &amp; IBRD countries)</v>
          </cell>
          <cell r="B247" t="str">
            <v>TSS</v>
          </cell>
          <cell r="C247" t="str">
            <v>GDP per capita (current US$)</v>
          </cell>
          <cell r="D247" t="str">
            <v>NY.GDP.PCAP.CD</v>
          </cell>
          <cell r="E247">
            <v>137.161909400584</v>
          </cell>
          <cell r="F247">
            <v>139.415203467847</v>
          </cell>
          <cell r="G247">
            <v>147.329089012329</v>
          </cell>
          <cell r="H247">
            <v>164.442690082503</v>
          </cell>
          <cell r="I247">
            <v>157.589644526496</v>
          </cell>
          <cell r="J247">
            <v>171.159624670163</v>
          </cell>
          <cell r="K247">
            <v>180.113634048219</v>
          </cell>
          <cell r="L247">
            <v>174.551567867846</v>
          </cell>
          <cell r="M247">
            <v>182.179906348794</v>
          </cell>
          <cell r="N247">
            <v>202.772551679692</v>
          </cell>
          <cell r="O247">
            <v>232.049936346323</v>
          </cell>
          <cell r="P247">
            <v>230.731043642863</v>
          </cell>
          <cell r="Q247">
            <v>252.664723234982</v>
          </cell>
          <cell r="R247">
            <v>314.368917826369</v>
          </cell>
          <cell r="S247">
            <v>396.825832429679</v>
          </cell>
          <cell r="T247">
            <v>425.300805108072</v>
          </cell>
          <cell r="U247">
            <v>446.075013666472</v>
          </cell>
          <cell r="V247">
            <v>476.197005330526</v>
          </cell>
          <cell r="W247">
            <v>511.339725139515</v>
          </cell>
          <cell r="X247">
            <v>596.18438697156</v>
          </cell>
          <cell r="Y247">
            <v>733.435217259915</v>
          </cell>
          <cell r="Z247">
            <v>984.3542507838</v>
          </cell>
          <cell r="AA247">
            <v>879.154368342321</v>
          </cell>
          <cell r="AB247">
            <v>752.078168013192</v>
          </cell>
          <cell r="AC247">
            <v>640.063047191097</v>
          </cell>
          <cell r="AD247">
            <v>574.064243803274</v>
          </cell>
          <cell r="AE247">
            <v>572.695364449148</v>
          </cell>
          <cell r="AF247">
            <v>633.01317792907</v>
          </cell>
          <cell r="AG247">
            <v>648.78094980945</v>
          </cell>
          <cell r="AH247">
            <v>642.630763857645</v>
          </cell>
          <cell r="AI247">
            <v>734.10364226196</v>
          </cell>
          <cell r="AJ247">
            <v>743.599426463877</v>
          </cell>
          <cell r="AK247">
            <v>660.453937429563</v>
          </cell>
          <cell r="AL247">
            <v>604.174909219853</v>
          </cell>
          <cell r="AM247">
            <v>572.124606323213</v>
          </cell>
          <cell r="AN247">
            <v>645.182908577728</v>
          </cell>
          <cell r="AO247">
            <v>655.880390605894</v>
          </cell>
          <cell r="AP247">
            <v>663.147851897064</v>
          </cell>
          <cell r="AQ247">
            <v>625.165252034473</v>
          </cell>
          <cell r="AR247">
            <v>615.001071622811</v>
          </cell>
          <cell r="AS247">
            <v>635.894299954986</v>
          </cell>
          <cell r="AT247">
            <v>594.434444321551</v>
          </cell>
          <cell r="AU247">
            <v>629.455425620411</v>
          </cell>
          <cell r="AV247">
            <v>772.769761067037</v>
          </cell>
          <cell r="AW247">
            <v>935.764934770636</v>
          </cell>
          <cell r="AX247">
            <v>1082.21416238718</v>
          </cell>
          <cell r="AY247">
            <v>1242.00009288337</v>
          </cell>
          <cell r="AZ247">
            <v>1400.86266899238</v>
          </cell>
          <cell r="BA247">
            <v>1548.95537067417</v>
          </cell>
          <cell r="BB247">
            <v>1449.79195741041</v>
          </cell>
          <cell r="BC247">
            <v>1670.55403153337</v>
          </cell>
          <cell r="BD247">
            <v>1830.88264526029</v>
          </cell>
          <cell r="BE247">
            <v>1852.84089188473</v>
          </cell>
          <cell r="BF247">
            <v>1913.7372257658</v>
          </cell>
          <cell r="BG247">
            <v>1928.53420210314</v>
          </cell>
          <cell r="BH247">
            <v>1692.67429410075</v>
          </cell>
          <cell r="BI247">
            <v>1538.24441673708</v>
          </cell>
          <cell r="BJ247">
            <v>1622.98261366666</v>
          </cell>
          <cell r="BK247">
            <v>1606.86341924427</v>
          </cell>
          <cell r="BL247">
            <v>1618.92077064803</v>
          </cell>
          <cell r="BM247">
            <v>1501.77942150021</v>
          </cell>
          <cell r="BN247">
            <v>1645.47294380133</v>
          </cell>
        </row>
        <row r="248">
          <cell r="A248" t="str">
            <v>Trinidad and Tobago</v>
          </cell>
          <cell r="B248" t="str">
            <v>TTO</v>
          </cell>
          <cell r="C248" t="str">
            <v>GDP per capita (current US$)</v>
          </cell>
          <cell r="D248" t="str">
            <v>NY.GDP.PCAP.CD</v>
          </cell>
          <cell r="E248">
            <v>631.706584701324</v>
          </cell>
          <cell r="F248">
            <v>676.401178353489</v>
          </cell>
          <cell r="G248">
            <v>704.223158183224</v>
          </cell>
          <cell r="H248">
            <v>760.39788534596</v>
          </cell>
          <cell r="I248">
            <v>788.69664704446</v>
          </cell>
          <cell r="J248">
            <v>807.869838096908</v>
          </cell>
          <cell r="K248">
            <v>787.338406706973</v>
          </cell>
          <cell r="L248">
            <v>823.55630854429</v>
          </cell>
          <cell r="M248">
            <v>815.327108526932</v>
          </cell>
          <cell r="N248">
            <v>831.426912964797</v>
          </cell>
          <cell r="O248">
            <v>869.354117016111</v>
          </cell>
          <cell r="P248">
            <v>938.269947020058</v>
          </cell>
          <cell r="Q248">
            <v>1119.0380732508</v>
          </cell>
          <cell r="R248">
            <v>1332.78152981025</v>
          </cell>
          <cell r="S248">
            <v>2049.24730116959</v>
          </cell>
          <cell r="T248">
            <v>2416.24831398312</v>
          </cell>
          <cell r="U248">
            <v>2439.17747252159</v>
          </cell>
          <cell r="V248">
            <v>3020.24294095194</v>
          </cell>
          <cell r="W248">
            <v>3381.23453655542</v>
          </cell>
          <cell r="X248">
            <v>4306.78188901075</v>
          </cell>
          <cell r="Y248">
            <v>5748.67349531948</v>
          </cell>
          <cell r="Z248">
            <v>6345.00108743359</v>
          </cell>
          <cell r="AA248">
            <v>7268.10586844211</v>
          </cell>
          <cell r="AB248">
            <v>6821.85030635171</v>
          </cell>
          <cell r="AC248">
            <v>6715.60687269515</v>
          </cell>
          <cell r="AD248">
            <v>6302.60922650931</v>
          </cell>
          <cell r="AE248">
            <v>4051.47656838151</v>
          </cell>
          <cell r="AF248">
            <v>4016.44977093772</v>
          </cell>
          <cell r="AG248">
            <v>3734.46171446162</v>
          </cell>
          <cell r="AH248">
            <v>3564.3569350488</v>
          </cell>
          <cell r="AI248">
            <v>4150.2848612054</v>
          </cell>
          <cell r="AJ248">
            <v>4318.50242806404</v>
          </cell>
          <cell r="AK248">
            <v>4398.49512299128</v>
          </cell>
          <cell r="AL248">
            <v>3754.80037180601</v>
          </cell>
          <cell r="AM248">
            <v>3959.26287308279</v>
          </cell>
          <cell r="AN248">
            <v>4249.09437348112</v>
          </cell>
          <cell r="AO248">
            <v>4579.97810520482</v>
          </cell>
          <cell r="AP248">
            <v>4554.35645824129</v>
          </cell>
          <cell r="AQ248">
            <v>4790.1237380834</v>
          </cell>
          <cell r="AR248">
            <v>5387.16438588431</v>
          </cell>
          <cell r="AS248">
            <v>6435.13421201268</v>
          </cell>
          <cell r="AT248">
            <v>6939.82847117988</v>
          </cell>
          <cell r="AU248">
            <v>7053.08737085832</v>
          </cell>
          <cell r="AV248">
            <v>8807.86606828197</v>
          </cell>
          <cell r="AW248">
            <v>10293.8692465675</v>
          </cell>
          <cell r="AX248">
            <v>12327.2807128582</v>
          </cell>
          <cell r="AY248">
            <v>14102.5932894722</v>
          </cell>
          <cell r="AZ248">
            <v>16539.8907485461</v>
          </cell>
          <cell r="BA248">
            <v>21204.0081810259</v>
          </cell>
          <cell r="BB248">
            <v>14514.2406135579</v>
          </cell>
          <cell r="BC248">
            <v>16683.3930629542</v>
          </cell>
          <cell r="BD248">
            <v>19034.1207062684</v>
          </cell>
          <cell r="BE248">
            <v>19171.2108164078</v>
          </cell>
          <cell r="BF248">
            <v>20162.7332078869</v>
          </cell>
          <cell r="BG248">
            <v>20290.5197094005</v>
          </cell>
          <cell r="BH248">
            <v>18383.5386974985</v>
          </cell>
          <cell r="BI248">
            <v>16241.4109625626</v>
          </cell>
          <cell r="BJ248">
            <v>16747.9067034094</v>
          </cell>
          <cell r="BK248">
            <v>17139.185674458</v>
          </cell>
          <cell r="BL248">
            <v>17123.1162867028</v>
          </cell>
          <cell r="BM248">
            <v>15285.9404867715</v>
          </cell>
          <cell r="BN248">
            <v>15243.1228674692</v>
          </cell>
        </row>
        <row r="249">
          <cell r="A249" t="str">
            <v>Tunisia</v>
          </cell>
          <cell r="B249" t="str">
            <v>TUN</v>
          </cell>
          <cell r="C249" t="str">
            <v>GDP per capita (current US$)</v>
          </cell>
          <cell r="D249" t="str">
            <v>NY.GDP.PCAP.CD</v>
          </cell>
        </row>
        <row r="249">
          <cell r="J249">
            <v>217.911274365173</v>
          </cell>
          <cell r="K249">
            <v>224.2950877888</v>
          </cell>
          <cell r="L249">
            <v>229.028231406027</v>
          </cell>
          <cell r="M249">
            <v>250.693810944945</v>
          </cell>
          <cell r="N249">
            <v>260.409058524446</v>
          </cell>
          <cell r="O249">
            <v>284.220678963368</v>
          </cell>
          <cell r="P249">
            <v>325.564653199692</v>
          </cell>
          <cell r="Q249">
            <v>422.856693072302</v>
          </cell>
          <cell r="R249">
            <v>504.828405302245</v>
          </cell>
          <cell r="S249">
            <v>641.104260842912</v>
          </cell>
          <cell r="T249">
            <v>765.189645814592</v>
          </cell>
          <cell r="U249">
            <v>779.044867758616</v>
          </cell>
          <cell r="V249">
            <v>863.067611176297</v>
          </cell>
          <cell r="W249">
            <v>984.800100841373</v>
          </cell>
          <cell r="X249">
            <v>1157.37792338305</v>
          </cell>
          <cell r="Y249">
            <v>1371.83550058699</v>
          </cell>
          <cell r="Z249">
            <v>1286.55397461825</v>
          </cell>
          <cell r="AA249">
            <v>1206.64296665571</v>
          </cell>
          <cell r="AB249">
            <v>1203.65823382209</v>
          </cell>
          <cell r="AC249">
            <v>1156.91454543842</v>
          </cell>
          <cell r="AD249">
            <v>1147.42922045627</v>
          </cell>
          <cell r="AE249">
            <v>1199.56253741442</v>
          </cell>
          <cell r="AF249">
            <v>1259.13614564373</v>
          </cell>
          <cell r="AG249">
            <v>1281.20129468569</v>
          </cell>
          <cell r="AH249">
            <v>1253.32639720165</v>
          </cell>
          <cell r="AI249">
            <v>1491.11977697788</v>
          </cell>
          <cell r="AJ249">
            <v>1551.37799762901</v>
          </cell>
          <cell r="AK249">
            <v>1799.11158195648</v>
          </cell>
          <cell r="AL249">
            <v>1660.87500161814</v>
          </cell>
          <cell r="AM249">
            <v>1743.15453270062</v>
          </cell>
          <cell r="AN249">
            <v>1975.89986185202</v>
          </cell>
          <cell r="AO249">
            <v>2113.58743221331</v>
          </cell>
          <cell r="AP249">
            <v>2208.20624309481</v>
          </cell>
          <cell r="AQ249">
            <v>2292.71174141326</v>
          </cell>
          <cell r="AR249">
            <v>2386.58949246551</v>
          </cell>
          <cell r="AS249">
            <v>2211.8350154787</v>
          </cell>
          <cell r="AT249">
            <v>2253.03485218065</v>
          </cell>
          <cell r="AU249">
            <v>2344.39690730329</v>
          </cell>
          <cell r="AV249">
            <v>2760.40512203819</v>
          </cell>
          <cell r="AW249">
            <v>3111.3743813976</v>
          </cell>
          <cell r="AX249">
            <v>3193.20435786446</v>
          </cell>
          <cell r="AY249">
            <v>3369.92444259929</v>
          </cell>
          <cell r="AZ249">
            <v>3776.33204636461</v>
          </cell>
          <cell r="BA249">
            <v>4307.58002263066</v>
          </cell>
          <cell r="BB249">
            <v>4128.46395929364</v>
          </cell>
          <cell r="BC249">
            <v>4344.61941760278</v>
          </cell>
          <cell r="BD249">
            <v>4479.92162893536</v>
          </cell>
          <cell r="BE249">
            <v>4361.68433825322</v>
          </cell>
          <cell r="BF249">
            <v>4444.84748811162</v>
          </cell>
          <cell r="BG249">
            <v>4543.9922759811</v>
          </cell>
          <cell r="BH249">
            <v>4094.84160230737</v>
          </cell>
          <cell r="BI249">
            <v>3924.34909212553</v>
          </cell>
          <cell r="BJ249">
            <v>3687.78031640101</v>
          </cell>
          <cell r="BK249">
            <v>3690.89693189538</v>
          </cell>
          <cell r="BL249">
            <v>3571.94504797154</v>
          </cell>
          <cell r="BM249">
            <v>3597.21852540455</v>
          </cell>
          <cell r="BN249">
            <v>3924.34392482058</v>
          </cell>
        </row>
        <row r="250">
          <cell r="A250" t="str">
            <v>Turkiye</v>
          </cell>
          <cell r="B250" t="str">
            <v>TUR</v>
          </cell>
          <cell r="C250" t="str">
            <v>GDP per capita (current US$)</v>
          </cell>
          <cell r="D250" t="str">
            <v>NY.GDP.PCAP.CD</v>
          </cell>
          <cell r="E250">
            <v>509.005545369734</v>
          </cell>
          <cell r="F250">
            <v>283.828284266983</v>
          </cell>
          <cell r="G250">
            <v>309.446624309012</v>
          </cell>
          <cell r="H250">
            <v>350.662985186919</v>
          </cell>
          <cell r="I250">
            <v>369.583468629906</v>
          </cell>
          <cell r="J250">
            <v>386.358060636648</v>
          </cell>
          <cell r="K250">
            <v>444.549482834463</v>
          </cell>
          <cell r="L250">
            <v>481.693679863493</v>
          </cell>
          <cell r="M250">
            <v>526.213474583062</v>
          </cell>
          <cell r="N250">
            <v>571.617770198753</v>
          </cell>
          <cell r="O250">
            <v>489.930367655416</v>
          </cell>
          <cell r="P250">
            <v>455.624105372323</v>
          </cell>
          <cell r="Q250">
            <v>556.454652094606</v>
          </cell>
          <cell r="R250">
            <v>684.072847911359</v>
          </cell>
          <cell r="S250">
            <v>929.601415663484</v>
          </cell>
          <cell r="T250">
            <v>1139.690024851</v>
          </cell>
          <cell r="U250">
            <v>1272.23173158345</v>
          </cell>
          <cell r="V250">
            <v>1427.53039188284</v>
          </cell>
          <cell r="W250">
            <v>1548.49647375211</v>
          </cell>
          <cell r="X250">
            <v>2077.68258213184</v>
          </cell>
          <cell r="Y250">
            <v>1565.02928941574</v>
          </cell>
          <cell r="Z250">
            <v>1579.0737783658</v>
          </cell>
          <cell r="AA250">
            <v>1402.40643545276</v>
          </cell>
          <cell r="AB250">
            <v>1310.25565176093</v>
          </cell>
          <cell r="AC250">
            <v>1246.82446812927</v>
          </cell>
          <cell r="AD250">
            <v>1368.4016524101</v>
          </cell>
          <cell r="AE250">
            <v>1510.67631088752</v>
          </cell>
          <cell r="AF250">
            <v>1705.89438447268</v>
          </cell>
          <cell r="AG250">
            <v>1745.3649270203</v>
          </cell>
          <cell r="AH250">
            <v>2021.85952967201</v>
          </cell>
          <cell r="AI250">
            <v>2794.35049380641</v>
          </cell>
          <cell r="AJ250">
            <v>2735.70761464811</v>
          </cell>
          <cell r="AK250">
            <v>2842.36997834511</v>
          </cell>
          <cell r="AL250">
            <v>3180.18757651094</v>
          </cell>
          <cell r="AM250">
            <v>2270.33732535606</v>
          </cell>
          <cell r="AN250">
            <v>2897.86664012665</v>
          </cell>
          <cell r="AO250">
            <v>3053.94723062156</v>
          </cell>
          <cell r="AP250">
            <v>3144.38570309118</v>
          </cell>
          <cell r="AQ250">
            <v>4499.73750776878</v>
          </cell>
          <cell r="AR250">
            <v>4116.1705596504</v>
          </cell>
          <cell r="AS250">
            <v>4337.47800296354</v>
          </cell>
          <cell r="AT250">
            <v>3142.92099774582</v>
          </cell>
          <cell r="AU250">
            <v>3687.95609325031</v>
          </cell>
          <cell r="AV250">
            <v>4760.1040190451</v>
          </cell>
          <cell r="AW250">
            <v>6101.63211660696</v>
          </cell>
          <cell r="AX250">
            <v>7456.2961006749</v>
          </cell>
          <cell r="AY250">
            <v>8101.85692374776</v>
          </cell>
          <cell r="AZ250">
            <v>9791.88245001167</v>
          </cell>
          <cell r="BA250">
            <v>10941.172146426</v>
          </cell>
          <cell r="BB250">
            <v>9103.47405061243</v>
          </cell>
          <cell r="BC250">
            <v>10742.7749787626</v>
          </cell>
          <cell r="BD250">
            <v>11420.5554558378</v>
          </cell>
          <cell r="BE250">
            <v>11795.6334567571</v>
          </cell>
          <cell r="BF250">
            <v>12614.7816100386</v>
          </cell>
          <cell r="BG250">
            <v>12157.9904337823</v>
          </cell>
          <cell r="BH250">
            <v>11006.2795239649</v>
          </cell>
          <cell r="BI250">
            <v>10894.6033779275</v>
          </cell>
          <cell r="BJ250">
            <v>10589.667724687</v>
          </cell>
          <cell r="BK250">
            <v>9454.34844272271</v>
          </cell>
          <cell r="BL250">
            <v>9121.51516673708</v>
          </cell>
          <cell r="BM250">
            <v>8536.43331960632</v>
          </cell>
          <cell r="BN250">
            <v>9586.61245005597</v>
          </cell>
        </row>
        <row r="251">
          <cell r="A251" t="str">
            <v>Tuvalu</v>
          </cell>
          <cell r="B251" t="str">
            <v>TUV</v>
          </cell>
          <cell r="C251" t="str">
            <v>GDP per capita (current US$)</v>
          </cell>
          <cell r="D251" t="str">
            <v>NY.GDP.PCAP.CD</v>
          </cell>
        </row>
        <row r="251">
          <cell r="AI251">
            <v>990.398175109231</v>
          </cell>
          <cell r="AJ251">
            <v>1038.95783378009</v>
          </cell>
          <cell r="AK251">
            <v>1069.47853690564</v>
          </cell>
          <cell r="AL251">
            <v>1047.50521578164</v>
          </cell>
          <cell r="AM251">
            <v>1175.81008308589</v>
          </cell>
          <cell r="AN251">
            <v>1185.84051888057</v>
          </cell>
          <cell r="AO251">
            <v>1323.90750586021</v>
          </cell>
          <cell r="AP251">
            <v>1361.58934900607</v>
          </cell>
          <cell r="AQ251">
            <v>1367.08453369597</v>
          </cell>
          <cell r="AR251">
            <v>1464.80534095439</v>
          </cell>
          <cell r="AS251">
            <v>1605.00548368643</v>
          </cell>
          <cell r="AT251">
            <v>1473.4158776561</v>
          </cell>
          <cell r="AU251">
            <v>1755.6899845215</v>
          </cell>
          <cell r="AV251">
            <v>2000.87563653523</v>
          </cell>
          <cell r="AW251">
            <v>2309.54008876591</v>
          </cell>
          <cell r="AX251">
            <v>2291.6382360298</v>
          </cell>
          <cell r="AY251">
            <v>2381.53642440884</v>
          </cell>
          <cell r="AZ251">
            <v>2783.98102883968</v>
          </cell>
          <cell r="BA251">
            <v>3090.04815026872</v>
          </cell>
          <cell r="BB251">
            <v>2696.31644077602</v>
          </cell>
          <cell r="BC251">
            <v>3051.44007832192</v>
          </cell>
          <cell r="BD251">
            <v>3688.63745324045</v>
          </cell>
          <cell r="BE251">
            <v>3662.10165778331</v>
          </cell>
          <cell r="BF251">
            <v>3559.54408006796</v>
          </cell>
          <cell r="BG251">
            <v>3532.27831244697</v>
          </cell>
          <cell r="BH251">
            <v>3316.66452200309</v>
          </cell>
          <cell r="BI251">
            <v>3706.32990317796</v>
          </cell>
          <cell r="BJ251">
            <v>3978.67645214273</v>
          </cell>
          <cell r="BK251">
            <v>4156.30512786743</v>
          </cell>
          <cell r="BL251">
            <v>4652.35084630288</v>
          </cell>
          <cell r="BM251">
            <v>4668.81874310357</v>
          </cell>
          <cell r="BN251">
            <v>5291.48524431543</v>
          </cell>
        </row>
        <row r="252">
          <cell r="A252" t="str">
            <v>Tanzania</v>
          </cell>
          <cell r="B252" t="str">
            <v>TZA</v>
          </cell>
          <cell r="C252" t="str">
            <v>GDP per capita (current US$)</v>
          </cell>
          <cell r="D252" t="str">
            <v>NY.GDP.PCAP.CD</v>
          </cell>
        </row>
        <row r="252">
          <cell r="AG252">
            <v>221.588150024414</v>
          </cell>
          <cell r="AH252">
            <v>186.218673706055</v>
          </cell>
          <cell r="AI252">
            <v>173.790618896484</v>
          </cell>
          <cell r="AJ252">
            <v>195.66145324707</v>
          </cell>
          <cell r="AK252">
            <v>175.558074951172</v>
          </cell>
          <cell r="AL252">
            <v>157.060806274414</v>
          </cell>
          <cell r="AM252">
            <v>161.176879882813</v>
          </cell>
          <cell r="AN252">
            <v>182.361923217773</v>
          </cell>
          <cell r="AO252">
            <v>219.550216674805</v>
          </cell>
          <cell r="AP252">
            <v>253.475982666016</v>
          </cell>
          <cell r="AQ252">
            <v>395.532623291016</v>
          </cell>
          <cell r="AR252">
            <v>400.263671875</v>
          </cell>
          <cell r="AS252">
            <v>410.952362060547</v>
          </cell>
          <cell r="AT252">
            <v>406.538757324219</v>
          </cell>
          <cell r="AU252">
            <v>411.972320556641</v>
          </cell>
          <cell r="AV252">
            <v>431.279724121094</v>
          </cell>
          <cell r="AW252">
            <v>459.259307861328</v>
          </cell>
          <cell r="AX252">
            <v>492.63134765625</v>
          </cell>
          <cell r="AY252">
            <v>485.497436523438</v>
          </cell>
          <cell r="AZ252">
            <v>552.839477539063</v>
          </cell>
          <cell r="BA252">
            <v>687.390441894531</v>
          </cell>
          <cell r="BB252">
            <v>695.216857910156</v>
          </cell>
          <cell r="BC252">
            <v>743.403686523438</v>
          </cell>
          <cell r="BD252">
            <v>781.433898925781</v>
          </cell>
          <cell r="BE252">
            <v>867.857482910156</v>
          </cell>
          <cell r="BF252">
            <v>970.399597167969</v>
          </cell>
          <cell r="BG252">
            <v>1030.07763671875</v>
          </cell>
          <cell r="BH252">
            <v>947.933349609375</v>
          </cell>
          <cell r="BI252">
            <v>966.502990722656</v>
          </cell>
          <cell r="BJ252">
            <v>1004.90661621094</v>
          </cell>
          <cell r="BK252">
            <v>1042.83874511719</v>
          </cell>
          <cell r="BL252">
            <v>1085.88488769531</v>
          </cell>
          <cell r="BM252">
            <v>1076.4697265625</v>
          </cell>
          <cell r="BN252">
            <v>1135.53967285156</v>
          </cell>
        </row>
        <row r="253">
          <cell r="A253" t="str">
            <v>Uganda</v>
          </cell>
          <cell r="B253" t="str">
            <v>UGA</v>
          </cell>
          <cell r="C253" t="str">
            <v>GDP per capita (current US$)</v>
          </cell>
          <cell r="D253" t="str">
            <v>NY.GDP.PCAP.CD</v>
          </cell>
          <cell r="E253">
            <v>62.5096253670313</v>
          </cell>
          <cell r="F253">
            <v>63.2209673403389</v>
          </cell>
          <cell r="G253">
            <v>62.2263145933461</v>
          </cell>
          <cell r="H253">
            <v>69.1735430061368</v>
          </cell>
          <cell r="I253">
            <v>76.3114862201157</v>
          </cell>
          <cell r="J253">
            <v>110.802288985464</v>
          </cell>
          <cell r="K253">
            <v>112.032153717601</v>
          </cell>
          <cell r="L253">
            <v>113.16921774162</v>
          </cell>
          <cell r="M253">
            <v>117.384550849507</v>
          </cell>
          <cell r="N253">
            <v>128.074735964541</v>
          </cell>
          <cell r="O253">
            <v>133.971594558973</v>
          </cell>
          <cell r="P253">
            <v>146.588939583668</v>
          </cell>
          <cell r="Q253">
            <v>150.21652726477</v>
          </cell>
          <cell r="R253">
            <v>167.13582004837</v>
          </cell>
          <cell r="S253">
            <v>200.912353094242</v>
          </cell>
          <cell r="T253">
            <v>219.751047395311</v>
          </cell>
          <cell r="U253">
            <v>221.616004745098</v>
          </cell>
          <cell r="V253">
            <v>258.296178852636</v>
          </cell>
          <cell r="W253">
            <v>206.638429372725</v>
          </cell>
          <cell r="X253">
            <v>177.201573339386</v>
          </cell>
          <cell r="Y253">
            <v>100.030275672577</v>
          </cell>
          <cell r="Z253">
            <v>104.272221530869</v>
          </cell>
          <cell r="AA253">
            <v>164.687753909377</v>
          </cell>
          <cell r="AB253">
            <v>164.262618117372</v>
          </cell>
          <cell r="AC253">
            <v>256.74081185542</v>
          </cell>
          <cell r="AD253">
            <v>241.746001456283</v>
          </cell>
          <cell r="AE253">
            <v>260.328405930083</v>
          </cell>
          <cell r="AF253">
            <v>401.563466295719</v>
          </cell>
          <cell r="AG253">
            <v>402.279342251639</v>
          </cell>
          <cell r="AH253">
            <v>314.768721617955</v>
          </cell>
          <cell r="AI253">
            <v>248.029324322898</v>
          </cell>
          <cell r="AJ253">
            <v>185.018117164128</v>
          </cell>
          <cell r="AK253">
            <v>153.944023783362</v>
          </cell>
          <cell r="AL253">
            <v>167.941249236909</v>
          </cell>
          <cell r="AM253">
            <v>201.602656478301</v>
          </cell>
          <cell r="AN253">
            <v>281.966133284589</v>
          </cell>
          <cell r="AO253">
            <v>287.388290733381</v>
          </cell>
          <cell r="AP253">
            <v>289.504494454364</v>
          </cell>
          <cell r="AQ253">
            <v>295.405265257236</v>
          </cell>
          <cell r="AR253">
            <v>261.34790653087</v>
          </cell>
          <cell r="AS253">
            <v>261.869141644962</v>
          </cell>
          <cell r="AT253">
            <v>239.473127019302</v>
          </cell>
          <cell r="AU253">
            <v>245.500040345771</v>
          </cell>
          <cell r="AV253">
            <v>254.301204311833</v>
          </cell>
          <cell r="AW253">
            <v>296.014267535995</v>
          </cell>
          <cell r="AX253">
            <v>333.731576250845</v>
          </cell>
          <cell r="AY253">
            <v>349.217100086696</v>
          </cell>
          <cell r="AZ253">
            <v>403.66374462353</v>
          </cell>
          <cell r="BA253">
            <v>474.517949634028</v>
          </cell>
          <cell r="BB253">
            <v>799.965896333293</v>
          </cell>
          <cell r="BC253">
            <v>822.539372481326</v>
          </cell>
          <cell r="BD253">
            <v>832.569078212542</v>
          </cell>
          <cell r="BE253">
            <v>790.13145058384</v>
          </cell>
          <cell r="BF253">
            <v>810.090395014199</v>
          </cell>
          <cell r="BG253">
            <v>883.528744499561</v>
          </cell>
          <cell r="BH253">
            <v>847.267628934983</v>
          </cell>
          <cell r="BI253">
            <v>736.559847412133</v>
          </cell>
          <cell r="BJ253">
            <v>746.830752928351</v>
          </cell>
          <cell r="BK253">
            <v>770.600784343292</v>
          </cell>
          <cell r="BL253">
            <v>798.585734133959</v>
          </cell>
          <cell r="BM253">
            <v>822.027681531666</v>
          </cell>
          <cell r="BN253">
            <v>858.05751272836</v>
          </cell>
        </row>
        <row r="254">
          <cell r="A254" t="str">
            <v>Ukraine</v>
          </cell>
          <cell r="B254" t="str">
            <v>UKR</v>
          </cell>
          <cell r="C254" t="str">
            <v>GDP per capita (current US$)</v>
          </cell>
          <cell r="D254" t="str">
            <v>NY.GDP.PCAP.CD</v>
          </cell>
        </row>
        <row r="254">
          <cell r="AF254">
            <v>1249.44323730469</v>
          </cell>
          <cell r="AG254">
            <v>1449.96252441406</v>
          </cell>
          <cell r="AH254">
            <v>1597.53466796875</v>
          </cell>
          <cell r="AI254">
            <v>1568.53662109375</v>
          </cell>
          <cell r="AJ254">
            <v>1487.49975585938</v>
          </cell>
          <cell r="AK254">
            <v>1417.935546875</v>
          </cell>
          <cell r="AL254">
            <v>1257.35009765625</v>
          </cell>
          <cell r="AM254">
            <v>1011.97937011719</v>
          </cell>
          <cell r="AN254">
            <v>935.976135253906</v>
          </cell>
          <cell r="AO254">
            <v>872.69873046875</v>
          </cell>
          <cell r="AP254">
            <v>991.220397949219</v>
          </cell>
          <cell r="AQ254">
            <v>835.2509765625</v>
          </cell>
          <cell r="AR254">
            <v>635.764404296875</v>
          </cell>
          <cell r="AS254">
            <v>658.3486328125</v>
          </cell>
          <cell r="AT254">
            <v>807.801940917969</v>
          </cell>
          <cell r="AU254">
            <v>911.9111328125</v>
          </cell>
          <cell r="AV254">
            <v>1087.78564453125</v>
          </cell>
          <cell r="AW254">
            <v>1416.60375976563</v>
          </cell>
          <cell r="AX254">
            <v>1894.47082519531</v>
          </cell>
          <cell r="AY254">
            <v>2391.32397460938</v>
          </cell>
          <cell r="AZ254">
            <v>3197.93432617188</v>
          </cell>
          <cell r="BA254">
            <v>4066.5478515625</v>
          </cell>
          <cell r="BB254">
            <v>2639.3916015625</v>
          </cell>
          <cell r="BC254">
            <v>3078.42993164063</v>
          </cell>
          <cell r="BD254">
            <v>3704.82495117188</v>
          </cell>
          <cell r="BE254">
            <v>4004.80444335938</v>
          </cell>
          <cell r="BF254">
            <v>4187.73974609375</v>
          </cell>
          <cell r="BG254">
            <v>3104.64331054688</v>
          </cell>
          <cell r="BH254">
            <v>2124.66235351563</v>
          </cell>
          <cell r="BI254">
            <v>2187.73046875</v>
          </cell>
          <cell r="BJ254">
            <v>2638.326171875</v>
          </cell>
          <cell r="BK254">
            <v>3096.56176757813</v>
          </cell>
          <cell r="BL254">
            <v>3661.45629882813</v>
          </cell>
          <cell r="BM254">
            <v>3751.74072265625</v>
          </cell>
          <cell r="BN254">
            <v>4835.57177734375</v>
          </cell>
        </row>
        <row r="255">
          <cell r="A255" t="str">
            <v>Upper middle income</v>
          </cell>
          <cell r="B255" t="str">
            <v>UMC</v>
          </cell>
          <cell r="C255" t="str">
            <v>GDP per capita (current US$)</v>
          </cell>
          <cell r="D255" t="str">
            <v>NY.GDP.PCAP.CD</v>
          </cell>
          <cell r="E255">
            <v>216.951074752025</v>
          </cell>
          <cell r="F255">
            <v>195.205255318658</v>
          </cell>
          <cell r="G255">
            <v>197.411311492964</v>
          </cell>
          <cell r="H255">
            <v>202.263687962644</v>
          </cell>
          <cell r="I255">
            <v>226.875185052943</v>
          </cell>
          <cell r="J255">
            <v>247.66842413712</v>
          </cell>
          <cell r="K255">
            <v>266.908669534891</v>
          </cell>
          <cell r="L255">
            <v>262.319267991769</v>
          </cell>
          <cell r="M255">
            <v>267.352038481838</v>
          </cell>
          <cell r="N255">
            <v>292.447668441366</v>
          </cell>
          <cell r="O255">
            <v>312.409895094734</v>
          </cell>
          <cell r="P255">
            <v>331.683807043054</v>
          </cell>
          <cell r="Q255">
            <v>368.769839175118</v>
          </cell>
          <cell r="R255">
            <v>469.430952026897</v>
          </cell>
          <cell r="S255">
            <v>570.494736612991</v>
          </cell>
          <cell r="T255">
            <v>617.144291822172</v>
          </cell>
          <cell r="U255">
            <v>639.171036067283</v>
          </cell>
          <cell r="V255">
            <v>695.856017427842</v>
          </cell>
          <cell r="W255">
            <v>734.456321200589</v>
          </cell>
          <cell r="X255">
            <v>877.869080222428</v>
          </cell>
          <cell r="Y255">
            <v>1005.13029086188</v>
          </cell>
          <cell r="Z255">
            <v>1070.48758549926</v>
          </cell>
          <cell r="AA255">
            <v>1005.92242512717</v>
          </cell>
          <cell r="AB255">
            <v>940.641822960937</v>
          </cell>
          <cell r="AC255">
            <v>954.221727552763</v>
          </cell>
          <cell r="AD255">
            <v>961.62089205558</v>
          </cell>
          <cell r="AE255">
            <v>958.083815377143</v>
          </cell>
          <cell r="AF255">
            <v>1005.87980311669</v>
          </cell>
          <cell r="AG255">
            <v>1097.59269526435</v>
          </cell>
          <cell r="AH255">
            <v>1143.05980189082</v>
          </cell>
          <cell r="AI255">
            <v>1335.81929969139</v>
          </cell>
          <cell r="AJ255">
            <v>1277.05666089583</v>
          </cell>
          <cell r="AK255">
            <v>1314.7470491477</v>
          </cell>
          <cell r="AL255">
            <v>1416.88727711239</v>
          </cell>
          <cell r="AM255">
            <v>1552.04224318927</v>
          </cell>
          <cell r="AN255">
            <v>1727.03801325195</v>
          </cell>
          <cell r="AO255">
            <v>1858.85926432381</v>
          </cell>
          <cell r="AP255">
            <v>1969.9554667641</v>
          </cell>
          <cell r="AQ255">
            <v>1921.92945914703</v>
          </cell>
          <cell r="AR255">
            <v>1798.97776092013</v>
          </cell>
          <cell r="AS255">
            <v>1971.42288015222</v>
          </cell>
          <cell r="AT255">
            <v>1964.54933863313</v>
          </cell>
          <cell r="AU255">
            <v>1962.96178694351</v>
          </cell>
          <cell r="AV255">
            <v>2181.08595446151</v>
          </cell>
          <cell r="AW255">
            <v>2595.0891462929</v>
          </cell>
          <cell r="AX255">
            <v>3095.98478470738</v>
          </cell>
          <cell r="AY255">
            <v>3652.25334911503</v>
          </cell>
          <cell r="AZ255">
            <v>4493.65237669287</v>
          </cell>
          <cell r="BA255">
            <v>5443.19266403504</v>
          </cell>
          <cell r="BB255">
            <v>5205.20684713872</v>
          </cell>
          <cell r="BC255">
            <v>6300.08541246828</v>
          </cell>
          <cell r="BD255">
            <v>7556.48341993734</v>
          </cell>
          <cell r="BE255">
            <v>8031.9362100123</v>
          </cell>
          <cell r="BF255">
            <v>8551.33613541085</v>
          </cell>
          <cell r="BG255">
            <v>8746.2657033762</v>
          </cell>
          <cell r="BH255">
            <v>8149.75183997257</v>
          </cell>
          <cell r="BI255">
            <v>8041.06232407942</v>
          </cell>
          <cell r="BJ255">
            <v>8834.5262262122</v>
          </cell>
          <cell r="BK255">
            <v>9448.6348536615</v>
          </cell>
          <cell r="BL255">
            <v>9548.20023835792</v>
          </cell>
          <cell r="BM255">
            <v>9166.46085400957</v>
          </cell>
          <cell r="BN255">
            <v>10835.5231684532</v>
          </cell>
        </row>
        <row r="256">
          <cell r="A256" t="str">
            <v>Uruguay</v>
          </cell>
          <cell r="B256" t="str">
            <v>URY</v>
          </cell>
          <cell r="C256" t="str">
            <v>GDP per capita (current US$)</v>
          </cell>
          <cell r="D256" t="str">
            <v>NY.GDP.PCAP.CD</v>
          </cell>
          <cell r="E256">
            <v>489.350724954753</v>
          </cell>
          <cell r="F256">
            <v>601.703002716251</v>
          </cell>
          <cell r="G256">
            <v>656.713226833868</v>
          </cell>
          <cell r="H256">
            <v>584.29163352089</v>
          </cell>
          <cell r="I256">
            <v>741.244997985711</v>
          </cell>
          <cell r="J256">
            <v>701.704718154626</v>
          </cell>
          <cell r="K256">
            <v>664.439841081964</v>
          </cell>
          <cell r="L256">
            <v>580.970258805948</v>
          </cell>
          <cell r="M256">
            <v>574.346882547604</v>
          </cell>
          <cell r="N256">
            <v>717.14094799853</v>
          </cell>
          <cell r="O256">
            <v>760.587064837573</v>
          </cell>
          <cell r="P256">
            <v>996.088066569656</v>
          </cell>
          <cell r="Q256">
            <v>775.988159802125</v>
          </cell>
          <cell r="R256">
            <v>1404.72655675056</v>
          </cell>
          <cell r="S256">
            <v>1448.32581126758</v>
          </cell>
          <cell r="T256">
            <v>1250.2008083174</v>
          </cell>
          <cell r="U256">
            <v>1290.63091074123</v>
          </cell>
          <cell r="V256">
            <v>1440.22665459176</v>
          </cell>
          <cell r="W256">
            <v>1707.48558725786</v>
          </cell>
          <cell r="X256">
            <v>2479.96250901308</v>
          </cell>
          <cell r="Y256">
            <v>3485.99110298295</v>
          </cell>
          <cell r="Z256">
            <v>3764.82150404731</v>
          </cell>
          <cell r="AA256">
            <v>3107.40083208692</v>
          </cell>
          <cell r="AB256">
            <v>1716.17856691176</v>
          </cell>
          <cell r="AC256">
            <v>1620.93456167648</v>
          </cell>
          <cell r="AD256">
            <v>1571.30599985711</v>
          </cell>
          <cell r="AE256">
            <v>1940.21442535266</v>
          </cell>
          <cell r="AF256">
            <v>2415.90371936346</v>
          </cell>
          <cell r="AG256">
            <v>2676.53338125071</v>
          </cell>
          <cell r="AH256">
            <v>2732.28753454764</v>
          </cell>
          <cell r="AI256">
            <v>2990.36713273915</v>
          </cell>
          <cell r="AJ256">
            <v>3578.28815712443</v>
          </cell>
          <cell r="AK256">
            <v>4082.53836267451</v>
          </cell>
          <cell r="AL256">
            <v>4721.00764836978</v>
          </cell>
          <cell r="AM256">
            <v>5458.867360558</v>
          </cell>
          <cell r="AN256">
            <v>5985.1169942237</v>
          </cell>
          <cell r="AO256">
            <v>6317.56187650586</v>
          </cell>
          <cell r="AP256">
            <v>7329.8669392864</v>
          </cell>
          <cell r="AQ256">
            <v>7713.61876845248</v>
          </cell>
          <cell r="AR256">
            <v>7250.27477002611</v>
          </cell>
          <cell r="AS256">
            <v>6875.02546946372</v>
          </cell>
          <cell r="AT256">
            <v>6284.45968003773</v>
          </cell>
          <cell r="AU256">
            <v>4090.89188767265</v>
          </cell>
          <cell r="AV256">
            <v>3624.2056853979</v>
          </cell>
          <cell r="AW256">
            <v>4120.54420525002</v>
          </cell>
          <cell r="AX256">
            <v>5226.94409982496</v>
          </cell>
          <cell r="AY256">
            <v>5887.84516224163</v>
          </cell>
          <cell r="AZ256">
            <v>7026.50305539297</v>
          </cell>
          <cell r="BA256">
            <v>9091.0790391692</v>
          </cell>
          <cell r="BB256">
            <v>9451.93244869934</v>
          </cell>
          <cell r="BC256">
            <v>11992.0237658273</v>
          </cell>
          <cell r="BD256">
            <v>14236.7149957359</v>
          </cell>
          <cell r="BE256">
            <v>15171.5801734227</v>
          </cell>
          <cell r="BF256">
            <v>16973.6892364718</v>
          </cell>
          <cell r="BG256">
            <v>16831.9481943721</v>
          </cell>
          <cell r="BH256">
            <v>15613.7459681824</v>
          </cell>
          <cell r="BI256">
            <v>16715.6334746253</v>
          </cell>
          <cell r="BJ256">
            <v>18690.8938401411</v>
          </cell>
          <cell r="BK256">
            <v>18703.8602924478</v>
          </cell>
          <cell r="BL256">
            <v>17688.01500769</v>
          </cell>
          <cell r="BM256">
            <v>15418.8153089096</v>
          </cell>
          <cell r="BN256">
            <v>17020.6486362969</v>
          </cell>
        </row>
        <row r="257">
          <cell r="A257" t="str">
            <v>United States</v>
          </cell>
          <cell r="B257" t="str">
            <v>USA</v>
          </cell>
          <cell r="C257" t="str">
            <v>GDP per capita (current US$)</v>
          </cell>
          <cell r="D257" t="str">
            <v>NY.GDP.PCAP.CD</v>
          </cell>
          <cell r="E257">
            <v>3007.12344537862</v>
          </cell>
          <cell r="F257">
            <v>3066.56286916615</v>
          </cell>
          <cell r="G257">
            <v>3243.84307754988</v>
          </cell>
          <cell r="H257">
            <v>3374.51517105082</v>
          </cell>
          <cell r="I257">
            <v>3573.94118474743</v>
          </cell>
          <cell r="J257">
            <v>3827.52710972039</v>
          </cell>
          <cell r="K257">
            <v>4146.31664631665</v>
          </cell>
          <cell r="L257">
            <v>4336.42658722171</v>
          </cell>
          <cell r="M257">
            <v>4695.92339043178</v>
          </cell>
          <cell r="N257">
            <v>5032.14474262003</v>
          </cell>
          <cell r="O257">
            <v>5234.2966662115</v>
          </cell>
          <cell r="P257">
            <v>5609.38259952519</v>
          </cell>
          <cell r="Q257">
            <v>6094.01798986165</v>
          </cell>
          <cell r="R257">
            <v>6726.35895596695</v>
          </cell>
          <cell r="S257">
            <v>7225.69135952566</v>
          </cell>
          <cell r="T257">
            <v>7801.45666356443</v>
          </cell>
          <cell r="U257">
            <v>8592.25353727612</v>
          </cell>
          <cell r="V257">
            <v>9452.57651914511</v>
          </cell>
          <cell r="W257">
            <v>10564.9482220275</v>
          </cell>
          <cell r="X257">
            <v>11674.1818666548</v>
          </cell>
          <cell r="Y257">
            <v>12574.7915062163</v>
          </cell>
          <cell r="Z257">
            <v>13976.10539252</v>
          </cell>
          <cell r="AA257">
            <v>14433.787727053</v>
          </cell>
          <cell r="AB257">
            <v>15543.8937174925</v>
          </cell>
          <cell r="AC257">
            <v>17121.2254849995</v>
          </cell>
          <cell r="AD257">
            <v>18236.8277265009</v>
          </cell>
          <cell r="AE257">
            <v>19071.2271949295</v>
          </cell>
          <cell r="AF257">
            <v>20038.9410992658</v>
          </cell>
          <cell r="AG257">
            <v>21417.0119305191</v>
          </cell>
          <cell r="AH257">
            <v>22857.1544330056</v>
          </cell>
          <cell r="AI257">
            <v>23888.6000088133</v>
          </cell>
          <cell r="AJ257">
            <v>24342.2589048189</v>
          </cell>
          <cell r="AK257">
            <v>25418.9907763319</v>
          </cell>
          <cell r="AL257">
            <v>26387.2937338171</v>
          </cell>
          <cell r="AM257">
            <v>27694.853416234</v>
          </cell>
          <cell r="AN257">
            <v>28690.8757013347</v>
          </cell>
          <cell r="AO257">
            <v>29967.7127181749</v>
          </cell>
          <cell r="AP257">
            <v>31459.1389804773</v>
          </cell>
          <cell r="AQ257">
            <v>32853.6769523009</v>
          </cell>
          <cell r="AR257">
            <v>34515.3902272076</v>
          </cell>
          <cell r="AS257">
            <v>36329.9560727102</v>
          </cell>
          <cell r="AT257">
            <v>37133.623113437</v>
          </cell>
          <cell r="AU257">
            <v>37997.7596573051</v>
          </cell>
          <cell r="AV257">
            <v>39490.2749557007</v>
          </cell>
          <cell r="AW257">
            <v>41724.6316287624</v>
          </cell>
          <cell r="AX257">
            <v>44123.4070679055</v>
          </cell>
          <cell r="AY257">
            <v>46302.0008800056</v>
          </cell>
          <cell r="AZ257">
            <v>48050.2237771135</v>
          </cell>
          <cell r="BA257">
            <v>48570.0459804586</v>
          </cell>
          <cell r="BB257">
            <v>47194.9433547336</v>
          </cell>
          <cell r="BC257">
            <v>48650.6431283336</v>
          </cell>
          <cell r="BD257">
            <v>50065.9665041742</v>
          </cell>
          <cell r="BE257">
            <v>51784.4185738837</v>
          </cell>
          <cell r="BF257">
            <v>53291.1276891406</v>
          </cell>
          <cell r="BG257">
            <v>55123.8497869046</v>
          </cell>
          <cell r="BH257">
            <v>56762.7294515989</v>
          </cell>
          <cell r="BI257">
            <v>57866.7449341091</v>
          </cell>
          <cell r="BJ257">
            <v>59914.777796976</v>
          </cell>
          <cell r="BK257">
            <v>62805.2537579917</v>
          </cell>
          <cell r="BL257">
            <v>65094.7994287929</v>
          </cell>
          <cell r="BM257">
            <v>63027.6795267153</v>
          </cell>
          <cell r="BN257">
            <v>69287.5365879523</v>
          </cell>
        </row>
        <row r="258">
          <cell r="A258" t="str">
            <v>Uzbekistan</v>
          </cell>
          <cell r="B258" t="str">
            <v>UZB</v>
          </cell>
          <cell r="C258" t="str">
            <v>GDP per capita (current US$)</v>
          </cell>
          <cell r="D258" t="str">
            <v>NY.GDP.PCAP.CD</v>
          </cell>
        </row>
        <row r="258">
          <cell r="AI258">
            <v>651.419206137363</v>
          </cell>
          <cell r="AJ258">
            <v>652.807475287429</v>
          </cell>
          <cell r="AK258">
            <v>603.352015296438</v>
          </cell>
          <cell r="AL258">
            <v>596.983585612576</v>
          </cell>
          <cell r="AM258">
            <v>576.447110453392</v>
          </cell>
          <cell r="AN258">
            <v>585.932364161135</v>
          </cell>
          <cell r="AO258">
            <v>600.598157828584</v>
          </cell>
          <cell r="AP258">
            <v>623.002652367639</v>
          </cell>
          <cell r="AQ258">
            <v>623.216132835985</v>
          </cell>
          <cell r="AR258">
            <v>702.480744088873</v>
          </cell>
          <cell r="AS258">
            <v>558.226802377</v>
          </cell>
          <cell r="AT258">
            <v>456.706289511583</v>
          </cell>
          <cell r="AU258">
            <v>383.343067990742</v>
          </cell>
          <cell r="AV258">
            <v>396.377979026633</v>
          </cell>
          <cell r="AW258">
            <v>465.119886944025</v>
          </cell>
          <cell r="AX258">
            <v>546.776850185552</v>
          </cell>
          <cell r="AY258">
            <v>654.283837283285</v>
          </cell>
          <cell r="AZ258">
            <v>830.407694204322</v>
          </cell>
          <cell r="BA258">
            <v>1082.28602501699</v>
          </cell>
          <cell r="BB258">
            <v>1213.26532816388</v>
          </cell>
          <cell r="BC258">
            <v>1742.34925645077</v>
          </cell>
          <cell r="BD258">
            <v>2051.12951516418</v>
          </cell>
          <cell r="BE258">
            <v>2267.62327535512</v>
          </cell>
          <cell r="BF258">
            <v>2419.71870345484</v>
          </cell>
          <cell r="BG258">
            <v>2628.46000757936</v>
          </cell>
          <cell r="BH258">
            <v>2753.97107219949</v>
          </cell>
          <cell r="BI258">
            <v>2704.67718798168</v>
          </cell>
          <cell r="BJ258">
            <v>1916.76464246779</v>
          </cell>
          <cell r="BK258">
            <v>1597.0683366109</v>
          </cell>
          <cell r="BL258">
            <v>1784.00981608195</v>
          </cell>
          <cell r="BM258">
            <v>1749.65581532206</v>
          </cell>
          <cell r="BN258">
            <v>1983.06472288992</v>
          </cell>
        </row>
        <row r="259">
          <cell r="A259" t="str">
            <v>St. Vincent and the Grenadines</v>
          </cell>
          <cell r="B259" t="str">
            <v>VCT</v>
          </cell>
          <cell r="C259" t="str">
            <v>GDP per capita (current US$)</v>
          </cell>
          <cell r="D259" t="str">
            <v>NY.GDP.PCAP.CD</v>
          </cell>
          <cell r="E259">
            <v>161.375296760346</v>
          </cell>
          <cell r="F259">
            <v>170.381210864394</v>
          </cell>
          <cell r="G259">
            <v>174.496077071349</v>
          </cell>
          <cell r="H259">
            <v>162.805452472377</v>
          </cell>
          <cell r="I259">
            <v>173.387341521049</v>
          </cell>
          <cell r="J259">
            <v>175.658447739245</v>
          </cell>
          <cell r="K259">
            <v>185.25395922597</v>
          </cell>
          <cell r="L259">
            <v>180.398249386679</v>
          </cell>
          <cell r="M259">
            <v>173.127460158127</v>
          </cell>
          <cell r="N259">
            <v>185.898509462402</v>
          </cell>
          <cell r="O259">
            <v>203.865150661319</v>
          </cell>
          <cell r="P259">
            <v>219.167648756347</v>
          </cell>
          <cell r="Q259">
            <v>298.186042652533</v>
          </cell>
          <cell r="R259">
            <v>322.420864073862</v>
          </cell>
          <cell r="S259">
            <v>347.969898520077</v>
          </cell>
          <cell r="T259">
            <v>347.432861711619</v>
          </cell>
          <cell r="U259">
            <v>339.136667972786</v>
          </cell>
          <cell r="V259">
            <v>505.108710155277</v>
          </cell>
          <cell r="W259">
            <v>616.536676003987</v>
          </cell>
          <cell r="X259">
            <v>713.467868514783</v>
          </cell>
          <cell r="Y259">
            <v>818.769162834652</v>
          </cell>
          <cell r="Z259">
            <v>1006.38353354488</v>
          </cell>
          <cell r="AA259">
            <v>1112.5050445781</v>
          </cell>
          <cell r="AB259">
            <v>1186.54194816936</v>
          </cell>
          <cell r="AC259">
            <v>1301.11960162058</v>
          </cell>
          <cell r="AD259">
            <v>1393.66051869502</v>
          </cell>
          <cell r="AE259">
            <v>1528.71357923783</v>
          </cell>
          <cell r="AF259">
            <v>1657.90706205946</v>
          </cell>
          <cell r="AG259">
            <v>1884.1740361446</v>
          </cell>
          <cell r="AH259">
            <v>2005.6317977998</v>
          </cell>
          <cell r="AI259">
            <v>2236.19781248934</v>
          </cell>
          <cell r="AJ259">
            <v>2364.52538349135</v>
          </cell>
          <cell r="AK259">
            <v>2575.06930226286</v>
          </cell>
          <cell r="AL259">
            <v>2650.11114265067</v>
          </cell>
          <cell r="AM259">
            <v>2678.50930544459</v>
          </cell>
          <cell r="AN259">
            <v>2924.82999738444</v>
          </cell>
          <cell r="AO259">
            <v>3069.82477694534</v>
          </cell>
          <cell r="AP259">
            <v>3223.22971750656</v>
          </cell>
          <cell r="AQ259">
            <v>3465.62392533433</v>
          </cell>
          <cell r="AR259">
            <v>3625.72050257063</v>
          </cell>
          <cell r="AS259">
            <v>3970.29362248818</v>
          </cell>
          <cell r="AT259">
            <v>4282.69040253454</v>
          </cell>
          <cell r="AU259">
            <v>4512.36272662558</v>
          </cell>
          <cell r="AV259">
            <v>4699.79227740892</v>
          </cell>
          <cell r="AW259">
            <v>5067.27027366224</v>
          </cell>
          <cell r="AX259">
            <v>5339.3935508934</v>
          </cell>
          <cell r="AY259">
            <v>5925.31589571019</v>
          </cell>
          <cell r="AZ259">
            <v>6575.95803522109</v>
          </cell>
          <cell r="BA259">
            <v>6758.82384406161</v>
          </cell>
          <cell r="BB259">
            <v>6595.99645203534</v>
          </cell>
          <cell r="BC259">
            <v>6654.79290746741</v>
          </cell>
          <cell r="BD259">
            <v>6590.00478882813</v>
          </cell>
          <cell r="BE259">
            <v>6732.44432252303</v>
          </cell>
          <cell r="BF259">
            <v>7040.62861533216</v>
          </cell>
          <cell r="BG259">
            <v>7081.06547783663</v>
          </cell>
          <cell r="BH259">
            <v>7207.1707591228</v>
          </cell>
          <cell r="BI259">
            <v>7438.79221202141</v>
          </cell>
          <cell r="BJ259">
            <v>7717.8465459734</v>
          </cell>
          <cell r="BK259">
            <v>8024.02849584369</v>
          </cell>
          <cell r="BL259">
            <v>8229.72248613756</v>
          </cell>
          <cell r="BM259">
            <v>7860.82135437107</v>
          </cell>
          <cell r="BN259">
            <v>7996.61400190845</v>
          </cell>
        </row>
        <row r="260">
          <cell r="A260" t="str">
            <v>Venezuela, RB</v>
          </cell>
          <cell r="B260" t="str">
            <v>VEN</v>
          </cell>
          <cell r="C260" t="str">
            <v>GDP per capita (current US$)</v>
          </cell>
          <cell r="D260" t="str">
            <v>NY.GDP.PCAP.CD</v>
          </cell>
          <cell r="E260">
            <v>955.446418074701</v>
          </cell>
          <cell r="F260">
            <v>970.356398396839</v>
          </cell>
          <cell r="G260">
            <v>1023.35523677477</v>
          </cell>
          <cell r="H260">
            <v>1077.40305066342</v>
          </cell>
          <cell r="I260">
            <v>864.471221072137</v>
          </cell>
          <cell r="J260">
            <v>869.535022537809</v>
          </cell>
          <cell r="K260">
            <v>876.153926382849</v>
          </cell>
          <cell r="L260">
            <v>892.879464843764</v>
          </cell>
          <cell r="M260">
            <v>937.598671203311</v>
          </cell>
          <cell r="N260">
            <v>930.926212346194</v>
          </cell>
          <cell r="O260">
            <v>1014.45326321682</v>
          </cell>
          <cell r="P260">
            <v>1105.62267827171</v>
          </cell>
          <cell r="Q260">
            <v>1155.40407634043</v>
          </cell>
          <cell r="R260">
            <v>1367.9122737932</v>
          </cell>
          <cell r="S260">
            <v>2036.43784884912</v>
          </cell>
          <cell r="T260">
            <v>2082.31003884759</v>
          </cell>
          <cell r="U260">
            <v>2314.99032830474</v>
          </cell>
          <cell r="V260">
            <v>2593.07648844045</v>
          </cell>
          <cell r="W260">
            <v>2737.00167130006</v>
          </cell>
          <cell r="X260">
            <v>3270.60098641201</v>
          </cell>
          <cell r="Y260">
            <v>3893.69734622195</v>
          </cell>
          <cell r="Z260">
            <v>4252.33752055665</v>
          </cell>
          <cell r="AA260">
            <v>4228.90264790767</v>
          </cell>
          <cell r="AB260">
            <v>4108.48100615451</v>
          </cell>
          <cell r="AC260">
            <v>3555.80623266794</v>
          </cell>
          <cell r="AD260">
            <v>3577.78343228627</v>
          </cell>
          <cell r="AE260">
            <v>3398.13217073327</v>
          </cell>
          <cell r="AF260">
            <v>2634.22025007214</v>
          </cell>
          <cell r="AG260">
            <v>3220.86191359915</v>
          </cell>
          <cell r="AH260">
            <v>2270.95779861781</v>
          </cell>
          <cell r="AI260">
            <v>2475.38047254573</v>
          </cell>
          <cell r="AJ260">
            <v>2661.03385083384</v>
          </cell>
          <cell r="AK260">
            <v>2938.16019664531</v>
          </cell>
          <cell r="AL260">
            <v>2857.93865951762</v>
          </cell>
          <cell r="AM260">
            <v>2720.3670626656</v>
          </cell>
          <cell r="AN260">
            <v>3529.58912817882</v>
          </cell>
          <cell r="AO260">
            <v>3151.26927826974</v>
          </cell>
          <cell r="AP260">
            <v>3758.84493439744</v>
          </cell>
          <cell r="AQ260">
            <v>3921.7184738401</v>
          </cell>
          <cell r="AR260">
            <v>4127.10898147848</v>
          </cell>
          <cell r="AS260">
            <v>4842.03660114822</v>
          </cell>
          <cell r="AT260">
            <v>4986.67578837167</v>
          </cell>
          <cell r="AU260">
            <v>3700.87974006377</v>
          </cell>
          <cell r="AV260">
            <v>3272.61502369118</v>
          </cell>
          <cell r="AW260">
            <v>4325.69675587558</v>
          </cell>
          <cell r="AX260">
            <v>5504.97724046148</v>
          </cell>
          <cell r="AY260">
            <v>6833.37891180263</v>
          </cell>
          <cell r="AZ260">
            <v>8454.46953571021</v>
          </cell>
          <cell r="BA260">
            <v>11432.7459247258</v>
          </cell>
          <cell r="BB260">
            <v>11765.0997566078</v>
          </cell>
          <cell r="BC260">
            <v>13825.3571160818</v>
          </cell>
          <cell r="BD260">
            <v>10955.5380141821</v>
          </cell>
          <cell r="BE260">
            <v>12986.2226921492</v>
          </cell>
          <cell r="BF260">
            <v>12457.7686017666</v>
          </cell>
          <cell r="BG260">
            <v>16055.6453173826</v>
          </cell>
        </row>
        <row r="261">
          <cell r="A261" t="str">
            <v>British Virgin Islands</v>
          </cell>
          <cell r="B261" t="str">
            <v>VGB</v>
          </cell>
          <cell r="C261" t="str">
            <v>GDP per capita (current US$)</v>
          </cell>
          <cell r="D261" t="str">
            <v>NY.GDP.PCAP.CD</v>
          </cell>
        </row>
        <row r="262">
          <cell r="A262" t="str">
            <v>Virgin Islands (U.S.)</v>
          </cell>
          <cell r="B262" t="str">
            <v>VIR</v>
          </cell>
          <cell r="C262" t="str">
            <v>GDP per capita (current US$)</v>
          </cell>
          <cell r="D262" t="str">
            <v>NY.GDP.PCAP.CD</v>
          </cell>
        </row>
        <row r="262">
          <cell r="AU262">
            <v>30062.0225050457</v>
          </cell>
          <cell r="AV262">
            <v>31731.2566241187</v>
          </cell>
          <cell r="AW262">
            <v>35006.3614404514</v>
          </cell>
          <cell r="AX262">
            <v>40828.7460927775</v>
          </cell>
          <cell r="AY262">
            <v>41377.1466009652</v>
          </cell>
          <cell r="AZ262">
            <v>44158.5054044325</v>
          </cell>
          <cell r="BA262">
            <v>39152.3750657306</v>
          </cell>
          <cell r="BB262">
            <v>38753.1825393897</v>
          </cell>
          <cell r="BC262">
            <v>39905.1284180994</v>
          </cell>
          <cell r="BD262">
            <v>38997.1373164651</v>
          </cell>
          <cell r="BE262">
            <v>37795.3192590675</v>
          </cell>
          <cell r="BF262">
            <v>34597.9766940328</v>
          </cell>
          <cell r="BG262">
            <v>33045.3643795999</v>
          </cell>
          <cell r="BH262">
            <v>34007.3529411765</v>
          </cell>
          <cell r="BI262">
            <v>35324.9748874586</v>
          </cell>
          <cell r="BJ262">
            <v>35365.0693039774</v>
          </cell>
          <cell r="BK262">
            <v>36653.8630480089</v>
          </cell>
          <cell r="BL262">
            <v>38596.0307118282</v>
          </cell>
          <cell r="BM262">
            <v>39552.1685953523</v>
          </cell>
        </row>
        <row r="263">
          <cell r="A263" t="str">
            <v>Vietnam</v>
          </cell>
          <cell r="B263" t="str">
            <v>VNM</v>
          </cell>
          <cell r="C263" t="str">
            <v>GDP per capita (current US$)</v>
          </cell>
          <cell r="D263" t="str">
            <v>NY.GDP.PCAP.CD</v>
          </cell>
        </row>
        <row r="263">
          <cell r="AD263">
            <v>231.452285826183</v>
          </cell>
          <cell r="AE263">
            <v>422.780297660475</v>
          </cell>
          <cell r="AF263">
            <v>575.462682684132</v>
          </cell>
          <cell r="AG263">
            <v>390.412223441548</v>
          </cell>
          <cell r="AH263">
            <v>94.5647352387706</v>
          </cell>
          <cell r="AI263">
            <v>95.1882599812843</v>
          </cell>
          <cell r="AJ263">
            <v>138.447450381017</v>
          </cell>
          <cell r="AK263">
            <v>139.200122833062</v>
          </cell>
          <cell r="AL263">
            <v>182.308401759113</v>
          </cell>
          <cell r="AM263">
            <v>221.129175230536</v>
          </cell>
          <cell r="AN263">
            <v>276.812662815382</v>
          </cell>
          <cell r="AO263">
            <v>324.147223930584</v>
          </cell>
          <cell r="AP263">
            <v>348.017407100176</v>
          </cell>
          <cell r="AQ263">
            <v>348.324317264691</v>
          </cell>
          <cell r="AR263">
            <v>362.919502801142</v>
          </cell>
          <cell r="AS263">
            <v>390.093330934266</v>
          </cell>
          <cell r="AT263">
            <v>404.807861229282</v>
          </cell>
          <cell r="AU263">
            <v>430.052872413573</v>
          </cell>
          <cell r="AV263">
            <v>480.579834256949</v>
          </cell>
          <cell r="AW263">
            <v>546.909619010829</v>
          </cell>
          <cell r="AX263">
            <v>687.479727391611</v>
          </cell>
          <cell r="AY263">
            <v>784.372375930354</v>
          </cell>
          <cell r="AZ263">
            <v>906.284229938514</v>
          </cell>
          <cell r="BA263">
            <v>1149.42449524183</v>
          </cell>
          <cell r="BB263">
            <v>1217.26858325766</v>
          </cell>
          <cell r="BC263">
            <v>1673.3292888042</v>
          </cell>
          <cell r="BD263">
            <v>1942.08701034555</v>
          </cell>
          <cell r="BE263">
            <v>2178.0431710646</v>
          </cell>
          <cell r="BF263">
            <v>2354.87411736109</v>
          </cell>
          <cell r="BG263">
            <v>2545.41676778941</v>
          </cell>
          <cell r="BH263">
            <v>2581.62244157361</v>
          </cell>
          <cell r="BI263">
            <v>2745.56558793783</v>
          </cell>
          <cell r="BJ263">
            <v>2974.11722851858</v>
          </cell>
          <cell r="BK263">
            <v>3230.92771257461</v>
          </cell>
          <cell r="BL263">
            <v>3425.08925344793</v>
          </cell>
          <cell r="BM263">
            <v>3526.27457939624</v>
          </cell>
          <cell r="BN263">
            <v>3694.01904621852</v>
          </cell>
        </row>
        <row r="264">
          <cell r="A264" t="str">
            <v>Vanuatu</v>
          </cell>
          <cell r="B264" t="str">
            <v>VUT</v>
          </cell>
          <cell r="C264" t="str">
            <v>GDP per capita (current US$)</v>
          </cell>
          <cell r="D264" t="str">
            <v>NY.GDP.PCAP.CD</v>
          </cell>
        </row>
        <row r="264">
          <cell r="X264">
            <v>1059.67350555365</v>
          </cell>
          <cell r="Y264">
            <v>1048.33559031524</v>
          </cell>
          <cell r="Z264">
            <v>959.811346005434</v>
          </cell>
          <cell r="AA264">
            <v>943.194389717023</v>
          </cell>
          <cell r="AB264">
            <v>945.066572672795</v>
          </cell>
          <cell r="AC264">
            <v>1137.13827833223</v>
          </cell>
          <cell r="AD264">
            <v>1014.36599022366</v>
          </cell>
          <cell r="AE264">
            <v>951.205637618804</v>
          </cell>
          <cell r="AF264">
            <v>1024.90665844074</v>
          </cell>
          <cell r="AG264">
            <v>1136.60999887416</v>
          </cell>
          <cell r="AH264">
            <v>1078.51627171011</v>
          </cell>
          <cell r="AI264">
            <v>1152.16924607981</v>
          </cell>
          <cell r="AJ264">
            <v>1335.83360351412</v>
          </cell>
          <cell r="AK264">
            <v>1347.43017353481</v>
          </cell>
          <cell r="AL264">
            <v>1255.09007072515</v>
          </cell>
          <cell r="AM264">
            <v>1423.89660198434</v>
          </cell>
          <cell r="AN264">
            <v>1482.70556242237</v>
          </cell>
          <cell r="AO264">
            <v>1522.0622083881</v>
          </cell>
          <cell r="AP264">
            <v>1559.43223994044</v>
          </cell>
          <cell r="AQ264">
            <v>1473.66611442596</v>
          </cell>
          <cell r="AR264">
            <v>1478.58574024074</v>
          </cell>
          <cell r="AS264">
            <v>1470.63586995743</v>
          </cell>
          <cell r="AT264">
            <v>1363.18505842973</v>
          </cell>
          <cell r="AU264">
            <v>1354.1002428918</v>
          </cell>
          <cell r="AV264">
            <v>1580.57563365273</v>
          </cell>
          <cell r="AW264">
            <v>1788.1222063639</v>
          </cell>
          <cell r="AX264">
            <v>1887.22657627559</v>
          </cell>
          <cell r="AY264">
            <v>2049.53280915594</v>
          </cell>
          <cell r="AZ264">
            <v>2352.97325535727</v>
          </cell>
          <cell r="BA264">
            <v>2629.05312426194</v>
          </cell>
          <cell r="BB264">
            <v>2573.88901496178</v>
          </cell>
          <cell r="BC264">
            <v>2839.40634031798</v>
          </cell>
          <cell r="BD264">
            <v>3173.82202175008</v>
          </cell>
          <cell r="BE264">
            <v>2997.2934319817</v>
          </cell>
          <cell r="BF264">
            <v>2954.77451125652</v>
          </cell>
          <cell r="BG264">
            <v>2926.67995992932</v>
          </cell>
          <cell r="BH264">
            <v>2695.66618597973</v>
          </cell>
          <cell r="BI264">
            <v>2805.66532016404</v>
          </cell>
          <cell r="BJ264">
            <v>3082.54005458882</v>
          </cell>
          <cell r="BK264">
            <v>3125.43601411444</v>
          </cell>
          <cell r="BL264">
            <v>3122.98259856381</v>
          </cell>
          <cell r="BM264">
            <v>2919.83679998348</v>
          </cell>
          <cell r="BN264">
            <v>3127.44624774101</v>
          </cell>
        </row>
        <row r="265">
          <cell r="A265" t="str">
            <v>World</v>
          </cell>
          <cell r="B265" t="str">
            <v>WLD</v>
          </cell>
          <cell r="C265" t="str">
            <v>GDP per capita (current US$)</v>
          </cell>
          <cell r="D265" t="str">
            <v>NY.GDP.PCAP.CD</v>
          </cell>
          <cell r="E265">
            <v>459.096735411055</v>
          </cell>
          <cell r="F265">
            <v>471.544201199668</v>
          </cell>
          <cell r="G265">
            <v>496.165532982166</v>
          </cell>
          <cell r="H265">
            <v>523.989740890207</v>
          </cell>
          <cell r="I265">
            <v>562.186363716034</v>
          </cell>
          <cell r="J265">
            <v>600.107958930595</v>
          </cell>
          <cell r="K265">
            <v>637.822013477421</v>
          </cell>
          <cell r="L265">
            <v>665.055205724996</v>
          </cell>
          <cell r="M265">
            <v>703.361656612255</v>
          </cell>
          <cell r="N265">
            <v>759.933924669863</v>
          </cell>
          <cell r="O265">
            <v>813.897741170926</v>
          </cell>
          <cell r="P265">
            <v>880.266359750724</v>
          </cell>
          <cell r="Q265">
            <v>994.694220079241</v>
          </cell>
          <cell r="R265">
            <v>1189.94666891077</v>
          </cell>
          <cell r="S265">
            <v>1345.55881642071</v>
          </cell>
          <cell r="T265">
            <v>1471.50279687515</v>
          </cell>
          <cell r="U265">
            <v>1571.38947083066</v>
          </cell>
          <cell r="V265">
            <v>1746.68085254219</v>
          </cell>
          <cell r="W265">
            <v>2021.61222779322</v>
          </cell>
          <cell r="X265">
            <v>2307.36228922239</v>
          </cell>
          <cell r="Y265">
            <v>2556.95492037378</v>
          </cell>
          <cell r="Z265">
            <v>2599.29794072475</v>
          </cell>
          <cell r="AA265">
            <v>2527.67402954952</v>
          </cell>
          <cell r="AB265">
            <v>2532.62319141341</v>
          </cell>
          <cell r="AC265">
            <v>2579.85721345502</v>
          </cell>
          <cell r="AD265">
            <v>2657.49634063887</v>
          </cell>
          <cell r="AE265">
            <v>3087.53173460906</v>
          </cell>
          <cell r="AF265">
            <v>3452.77681646874</v>
          </cell>
          <cell r="AG265">
            <v>3790.80708677881</v>
          </cell>
          <cell r="AH265">
            <v>3890.96205289059</v>
          </cell>
          <cell r="AI265">
            <v>4314.33871509001</v>
          </cell>
          <cell r="AJ265">
            <v>4426.03457717491</v>
          </cell>
          <cell r="AK265">
            <v>4659.46767190661</v>
          </cell>
          <cell r="AL265">
            <v>4662.78679477405</v>
          </cell>
          <cell r="AM265">
            <v>4957.6364782485</v>
          </cell>
          <cell r="AN265">
            <v>5439.80871761266</v>
          </cell>
          <cell r="AO265">
            <v>5481.61489324699</v>
          </cell>
          <cell r="AP265">
            <v>5384.69214446985</v>
          </cell>
          <cell r="AQ265">
            <v>5297.26820817499</v>
          </cell>
          <cell r="AR265">
            <v>5425.04926134979</v>
          </cell>
          <cell r="AS265">
            <v>5533.05296814631</v>
          </cell>
          <cell r="AT265">
            <v>5427.39118901622</v>
          </cell>
          <cell r="AU265">
            <v>5565.59251398012</v>
          </cell>
          <cell r="AV265">
            <v>6163.07895523448</v>
          </cell>
          <cell r="AW265">
            <v>6859.58398547952</v>
          </cell>
          <cell r="AX265">
            <v>7337.48982179067</v>
          </cell>
          <cell r="AY265">
            <v>7854.10439590899</v>
          </cell>
          <cell r="AZ265">
            <v>8743.39603276206</v>
          </cell>
          <cell r="BA265">
            <v>9489.96601219517</v>
          </cell>
          <cell r="BB265">
            <v>8890.80114952315</v>
          </cell>
          <cell r="BC265">
            <v>9621.12828842618</v>
          </cell>
          <cell r="BD265">
            <v>10544.875810483</v>
          </cell>
          <cell r="BE265">
            <v>10648.2372249605</v>
          </cell>
          <cell r="BF265">
            <v>10815.5800128167</v>
          </cell>
          <cell r="BG265">
            <v>10976.383454178</v>
          </cell>
          <cell r="BH265">
            <v>10231.7025852204</v>
          </cell>
          <cell r="BI265">
            <v>10286.4113296305</v>
          </cell>
          <cell r="BJ265">
            <v>10825.9023691211</v>
          </cell>
          <cell r="BK265">
            <v>11366.0736692165</v>
          </cell>
          <cell r="BL265">
            <v>11407.4793339488</v>
          </cell>
          <cell r="BM265">
            <v>10936.0574657438</v>
          </cell>
          <cell r="BN265">
            <v>12262.9346150446</v>
          </cell>
        </row>
        <row r="266">
          <cell r="A266" t="str">
            <v>Samoa</v>
          </cell>
          <cell r="B266" t="str">
            <v>WSM</v>
          </cell>
          <cell r="C266" t="str">
            <v>GDP per capita (current US$)</v>
          </cell>
          <cell r="D266" t="str">
            <v>NY.GDP.PCAP.CD</v>
          </cell>
        </row>
        <row r="266">
          <cell r="AA266">
            <v>770.321555741847</v>
          </cell>
          <cell r="AB266">
            <v>706.4499894217</v>
          </cell>
          <cell r="AC266">
            <v>685.750295639485</v>
          </cell>
          <cell r="AD266">
            <v>597.344748170666</v>
          </cell>
          <cell r="AE266">
            <v>628.754849798074</v>
          </cell>
          <cell r="AF266">
            <v>694.039103276413</v>
          </cell>
          <cell r="AG266">
            <v>824.297513252641</v>
          </cell>
          <cell r="AH266">
            <v>758.876152253947</v>
          </cell>
          <cell r="AI266">
            <v>772.534320382798</v>
          </cell>
          <cell r="AJ266">
            <v>765.836618428749</v>
          </cell>
          <cell r="AK266">
            <v>799.462453094026</v>
          </cell>
          <cell r="AL266">
            <v>796.585010479255</v>
          </cell>
          <cell r="AM266">
            <v>1310.68478981366</v>
          </cell>
          <cell r="AN266">
            <v>1322.35066969658</v>
          </cell>
          <cell r="AO266">
            <v>1460.04715133918</v>
          </cell>
          <cell r="AP266">
            <v>1659.11482228524</v>
          </cell>
          <cell r="AQ266">
            <v>1559.14766459228</v>
          </cell>
          <cell r="AR266">
            <v>1471.20505771537</v>
          </cell>
          <cell r="AS266">
            <v>1483.80741460389</v>
          </cell>
          <cell r="AT266">
            <v>1518.29369033585</v>
          </cell>
          <cell r="AU266">
            <v>1597.37891794018</v>
          </cell>
          <cell r="AV266">
            <v>1878.67272763586</v>
          </cell>
          <cell r="AW266">
            <v>2283.07069475222</v>
          </cell>
          <cell r="AX266">
            <v>2652.99624503062</v>
          </cell>
          <cell r="AY266">
            <v>2763.93368516067</v>
          </cell>
          <cell r="AZ266">
            <v>3150.58617609901</v>
          </cell>
          <cell r="BA266">
            <v>3499.46076769741</v>
          </cell>
          <cell r="BB266">
            <v>3402.84971400571</v>
          </cell>
          <cell r="BC266">
            <v>3566.45833371884</v>
          </cell>
          <cell r="BD266">
            <v>3933.45931369924</v>
          </cell>
          <cell r="BE266">
            <v>4022.17779827995</v>
          </cell>
          <cell r="BF266">
            <v>4037.81390248134</v>
          </cell>
          <cell r="BG266">
            <v>3937.18629813855</v>
          </cell>
          <cell r="BH266">
            <v>4073.72908299755</v>
          </cell>
          <cell r="BI266">
            <v>4109.66329567126</v>
          </cell>
          <cell r="BJ266">
            <v>4258.97867546454</v>
          </cell>
          <cell r="BK266">
            <v>4187.50478719379</v>
          </cell>
          <cell r="BL266">
            <v>4322.86841572276</v>
          </cell>
          <cell r="BM266">
            <v>4068.07886505264</v>
          </cell>
          <cell r="BN266">
            <v>3939.1136961541</v>
          </cell>
        </row>
        <row r="267">
          <cell r="A267" t="str">
            <v>Kosovo</v>
          </cell>
          <cell r="B267" t="str">
            <v>XKX</v>
          </cell>
          <cell r="C267" t="str">
            <v>GDP per capita (current US$)</v>
          </cell>
          <cell r="D267" t="str">
            <v>NY.GDP.PCAP.CD</v>
          </cell>
        </row>
        <row r="267">
          <cell r="BA267">
            <v>2965.44991493706</v>
          </cell>
          <cell r="BB267">
            <v>2847.55533886408</v>
          </cell>
          <cell r="BC267">
            <v>3009.55933383867</v>
          </cell>
          <cell r="BD267">
            <v>3540.89178881291</v>
          </cell>
          <cell r="BE267">
            <v>3410.85977956608</v>
          </cell>
          <cell r="BF267">
            <v>3704.78422059665</v>
          </cell>
          <cell r="BG267">
            <v>3902.67601270818</v>
          </cell>
          <cell r="BH267">
            <v>3520.7664492744</v>
          </cell>
          <cell r="BI267">
            <v>3759.56024604446</v>
          </cell>
          <cell r="BJ267">
            <v>4009.38098680368</v>
          </cell>
          <cell r="BK267">
            <v>4384.0488917319</v>
          </cell>
          <cell r="BL267">
            <v>4416.10835754636</v>
          </cell>
          <cell r="BM267">
            <v>4310.81118337317</v>
          </cell>
          <cell r="BN267">
            <v>4986.58246912142</v>
          </cell>
        </row>
        <row r="268">
          <cell r="A268" t="str">
            <v>Yemen, Rep.</v>
          </cell>
          <cell r="B268" t="str">
            <v>YEM</v>
          </cell>
          <cell r="C268" t="str">
            <v>GDP per capita (current US$)</v>
          </cell>
          <cell r="D268" t="str">
            <v>NY.GDP.PCAP.CD</v>
          </cell>
        </row>
        <row r="268">
          <cell r="AI268">
            <v>482.248121112998</v>
          </cell>
          <cell r="AJ268">
            <v>482.060571344319</v>
          </cell>
          <cell r="AK268">
            <v>498.963381794468</v>
          </cell>
          <cell r="AL268">
            <v>393.739058841424</v>
          </cell>
          <cell r="AM268">
            <v>291.472070985795</v>
          </cell>
          <cell r="AN268">
            <v>285.569593117902</v>
          </cell>
          <cell r="AO268">
            <v>374.011431361723</v>
          </cell>
          <cell r="AP268">
            <v>428.060595645754</v>
          </cell>
          <cell r="AQ268">
            <v>384.499940357942</v>
          </cell>
          <cell r="AR268">
            <v>451.570925271294</v>
          </cell>
          <cell r="AS268">
            <v>554.448665276054</v>
          </cell>
          <cell r="AT268">
            <v>550.360364536532</v>
          </cell>
          <cell r="AU268">
            <v>579.853140602094</v>
          </cell>
          <cell r="AV268">
            <v>620.382725994575</v>
          </cell>
          <cell r="AW268">
            <v>709.96537880616</v>
          </cell>
          <cell r="AX268">
            <v>832.844198687909</v>
          </cell>
          <cell r="AY268">
            <v>921.418354862175</v>
          </cell>
          <cell r="AZ268">
            <v>1017.29204849729</v>
          </cell>
          <cell r="BA268">
            <v>1229.24667476708</v>
          </cell>
          <cell r="BB268">
            <v>1116.08439603361</v>
          </cell>
          <cell r="BC268">
            <v>1334.78490225941</v>
          </cell>
          <cell r="BD268">
            <v>1374.62140060517</v>
          </cell>
          <cell r="BE268">
            <v>1446.53647172899</v>
          </cell>
          <cell r="BF268">
            <v>1607.15217325898</v>
          </cell>
          <cell r="BG268">
            <v>1674.00257166372</v>
          </cell>
          <cell r="BH268">
            <v>1601.80716299947</v>
          </cell>
          <cell r="BI268">
            <v>1152.73801930955</v>
          </cell>
          <cell r="BJ268">
            <v>964.340343636774</v>
          </cell>
          <cell r="BK268">
            <v>758.145948927092</v>
          </cell>
          <cell r="BL268">
            <v>750.554583376727</v>
          </cell>
          <cell r="BM268">
            <v>631.681490044125</v>
          </cell>
          <cell r="BN268">
            <v>690.759273019397</v>
          </cell>
        </row>
        <row r="269">
          <cell r="A269" t="str">
            <v>South Africa</v>
          </cell>
          <cell r="B269" t="str">
            <v>ZAF</v>
          </cell>
          <cell r="C269" t="str">
            <v>GDP per capita (current US$)</v>
          </cell>
          <cell r="D269" t="str">
            <v>NY.GDP.PCAP.CD</v>
          </cell>
          <cell r="E269">
            <v>511.618737409868</v>
          </cell>
          <cell r="F269">
            <v>526.461750134876</v>
          </cell>
          <cell r="G269">
            <v>546.26193534789</v>
          </cell>
          <cell r="H269">
            <v>589.160460548672</v>
          </cell>
          <cell r="I269">
            <v>632.716104447702</v>
          </cell>
          <cell r="J269">
            <v>674.186432607333</v>
          </cell>
          <cell r="K269">
            <v>714.562009747111</v>
          </cell>
          <cell r="L269">
            <v>775.297686767805</v>
          </cell>
          <cell r="M269">
            <v>817.719079007284</v>
          </cell>
          <cell r="N269">
            <v>895.837603157368</v>
          </cell>
          <cell r="O269">
            <v>961.422752618597</v>
          </cell>
          <cell r="P269">
            <v>1032.90561032563</v>
          </cell>
          <cell r="Q269">
            <v>1053.02037028707</v>
          </cell>
          <cell r="R269">
            <v>1390.98574508017</v>
          </cell>
          <cell r="S269">
            <v>1685.73947442144</v>
          </cell>
          <cell r="T269">
            <v>1702.98100899499</v>
          </cell>
          <cell r="U269">
            <v>1592.70136484934</v>
          </cell>
          <cell r="V269">
            <v>1711.73843362502</v>
          </cell>
          <cell r="W269">
            <v>1901.59787067569</v>
          </cell>
          <cell r="X269">
            <v>2265.35205568517</v>
          </cell>
          <cell r="Y269">
            <v>3131.02257117858</v>
          </cell>
          <cell r="Z269">
            <v>3175.30346643126</v>
          </cell>
          <cell r="AA269">
            <v>2849.18056984134</v>
          </cell>
          <cell r="AB269">
            <v>3103.98301951333</v>
          </cell>
          <cell r="AC269">
            <v>2665.38636889133</v>
          </cell>
          <cell r="AD269">
            <v>1972.50897197449</v>
          </cell>
          <cell r="AE269">
            <v>2189.9593523645</v>
          </cell>
          <cell r="AF269">
            <v>2814.63980442216</v>
          </cell>
          <cell r="AG269">
            <v>2962.22717728821</v>
          </cell>
          <cell r="AH269">
            <v>3007.38756103126</v>
          </cell>
          <cell r="AI269">
            <v>3425.17423097181</v>
          </cell>
          <cell r="AJ269">
            <v>3584.52251522644</v>
          </cell>
          <cell r="AK269">
            <v>3800.02457993505</v>
          </cell>
          <cell r="AL269">
            <v>3713.92120643398</v>
          </cell>
          <cell r="AM269">
            <v>3784.44914367146</v>
          </cell>
          <cell r="AN269">
            <v>4144.61372333232</v>
          </cell>
          <cell r="AO269">
            <v>3864.41511212884</v>
          </cell>
          <cell r="AP269">
            <v>3930.83656417086</v>
          </cell>
          <cell r="AQ269">
            <v>3502.16644688732</v>
          </cell>
          <cell r="AR269">
            <v>3417.26458934081</v>
          </cell>
          <cell r="AS269">
            <v>3374.71842279184</v>
          </cell>
          <cell r="AT269">
            <v>2971.81976918833</v>
          </cell>
          <cell r="AU269">
            <v>2797.08729059913</v>
          </cell>
          <cell r="AV269">
            <v>4217.11478019175</v>
          </cell>
          <cell r="AW269">
            <v>5409.1334888271</v>
          </cell>
          <cell r="AX269">
            <v>6033.10149088554</v>
          </cell>
          <cell r="AY269">
            <v>6266.53398662041</v>
          </cell>
          <cell r="AZ269">
            <v>6780.88455469658</v>
          </cell>
          <cell r="BA269">
            <v>6350.65270995806</v>
          </cell>
          <cell r="BB269">
            <v>6532.73696795513</v>
          </cell>
          <cell r="BC269">
            <v>8148.9612020223</v>
          </cell>
          <cell r="BD269">
            <v>8810.93065093576</v>
          </cell>
          <cell r="BE269">
            <v>8222.19727925886</v>
          </cell>
          <cell r="BF269">
            <v>7467.07918510394</v>
          </cell>
          <cell r="BG269">
            <v>6988.80873854682</v>
          </cell>
          <cell r="BH269">
            <v>6259.83968110571</v>
          </cell>
          <cell r="BI269">
            <v>5756.96574098804</v>
          </cell>
          <cell r="BJ269">
            <v>6690.93984735096</v>
          </cell>
          <cell r="BK269">
            <v>7005.09541266022</v>
          </cell>
          <cell r="BL269">
            <v>6624.76186493309</v>
          </cell>
          <cell r="BM269">
            <v>5655.86765390396</v>
          </cell>
          <cell r="BN269">
            <v>6994.21165355675</v>
          </cell>
        </row>
        <row r="270">
          <cell r="A270" t="str">
            <v>Zambia</v>
          </cell>
          <cell r="B270" t="str">
            <v>ZMB</v>
          </cell>
          <cell r="C270" t="str">
            <v>GDP per capita (current US$)</v>
          </cell>
          <cell r="D270" t="str">
            <v>NY.GDP.PCAP.CD</v>
          </cell>
          <cell r="E270">
            <v>232.188564468962</v>
          </cell>
          <cell r="F270">
            <v>220.04206713134</v>
          </cell>
          <cell r="G270">
            <v>212.578449093004</v>
          </cell>
          <cell r="H270">
            <v>213.896758909272</v>
          </cell>
          <cell r="I270">
            <v>242.384472510792</v>
          </cell>
          <cell r="J270">
            <v>303.281740494698</v>
          </cell>
          <cell r="K270">
            <v>343.373669975069</v>
          </cell>
          <cell r="L270">
            <v>360.201238744699</v>
          </cell>
          <cell r="M270">
            <v>409.775349349798</v>
          </cell>
          <cell r="N270">
            <v>485.87261804127</v>
          </cell>
          <cell r="O270">
            <v>436.769235365667</v>
          </cell>
          <cell r="P270">
            <v>390.579238039408</v>
          </cell>
          <cell r="Q270">
            <v>427.819425976684</v>
          </cell>
          <cell r="R270">
            <v>491.111640057132</v>
          </cell>
          <cell r="S270">
            <v>653.278691040299</v>
          </cell>
          <cell r="T270">
            <v>529.742842082485</v>
          </cell>
          <cell r="U270">
            <v>537.220687223924</v>
          </cell>
          <cell r="V270">
            <v>469.594201012795</v>
          </cell>
          <cell r="W270">
            <v>514.491906839087</v>
          </cell>
          <cell r="X270">
            <v>587.944615988451</v>
          </cell>
          <cell r="Y270">
            <v>654.412013497344</v>
          </cell>
          <cell r="Z270">
            <v>639.543483314482</v>
          </cell>
          <cell r="AA270">
            <v>637.545690434603</v>
          </cell>
          <cell r="AB270">
            <v>496.197753578953</v>
          </cell>
          <cell r="AC270">
            <v>408.777920149548</v>
          </cell>
          <cell r="AD270">
            <v>329.511670776954</v>
          </cell>
          <cell r="AE270">
            <v>232.539087283724</v>
          </cell>
          <cell r="AF270">
            <v>307.872716104742</v>
          </cell>
          <cell r="AG270">
            <v>488.744735029332</v>
          </cell>
          <cell r="AH270">
            <v>511.321729940558</v>
          </cell>
          <cell r="AI270">
            <v>408.769331277015</v>
          </cell>
          <cell r="AJ270">
            <v>409.727275465052</v>
          </cell>
          <cell r="AK270">
            <v>376.498818970315</v>
          </cell>
          <cell r="AL270">
            <v>378.125559217448</v>
          </cell>
          <cell r="AM270">
            <v>412.26075205641</v>
          </cell>
          <cell r="AN270">
            <v>418.515024706011</v>
          </cell>
          <cell r="AO270">
            <v>385.152152201257</v>
          </cell>
          <cell r="AP270">
            <v>448.370160101697</v>
          </cell>
          <cell r="AQ270">
            <v>358.555958899127</v>
          </cell>
          <cell r="AR270">
            <v>335.712291402077</v>
          </cell>
          <cell r="AS270">
            <v>345.689620749861</v>
          </cell>
          <cell r="AT270">
            <v>382.941035235257</v>
          </cell>
          <cell r="AU270">
            <v>382.241963342278</v>
          </cell>
          <cell r="AV270">
            <v>435.458199377947</v>
          </cell>
          <cell r="AW270">
            <v>538.591553038374</v>
          </cell>
          <cell r="AX270">
            <v>702.741118447779</v>
          </cell>
          <cell r="AY270">
            <v>1047.9188431217</v>
          </cell>
          <cell r="AZ270">
            <v>1124.29058597692</v>
          </cell>
          <cell r="BA270">
            <v>1394.00049997193</v>
          </cell>
          <cell r="BB270">
            <v>1159.9074988341</v>
          </cell>
          <cell r="BC270">
            <v>1489.45908689417</v>
          </cell>
          <cell r="BD270">
            <v>1672.90753526193</v>
          </cell>
          <cell r="BE270">
            <v>1763.06944249903</v>
          </cell>
          <cell r="BF270">
            <v>1878.34681050661</v>
          </cell>
          <cell r="BG270">
            <v>1762.42781692474</v>
          </cell>
          <cell r="BH270">
            <v>1338.29092708188</v>
          </cell>
          <cell r="BI270">
            <v>1280.80654257604</v>
          </cell>
          <cell r="BJ270">
            <v>1535.19657398198</v>
          </cell>
          <cell r="BK270">
            <v>1516.36837125728</v>
          </cell>
          <cell r="BL270">
            <v>1305.00103080403</v>
          </cell>
          <cell r="BM270">
            <v>985.132436038869</v>
          </cell>
          <cell r="BN270">
            <v>1120.63017052477</v>
          </cell>
        </row>
        <row r="271">
          <cell r="A271" t="str">
            <v>Zimbabwe</v>
          </cell>
          <cell r="B271" t="str">
            <v>ZWE</v>
          </cell>
          <cell r="C271" t="str">
            <v>GDP per capita (current US$)</v>
          </cell>
          <cell r="D271" t="str">
            <v>NY.GDP.PCAP.CD</v>
          </cell>
          <cell r="E271">
            <v>278.81384676855</v>
          </cell>
          <cell r="F271">
            <v>280.828662870886</v>
          </cell>
          <cell r="G271">
            <v>276.688232770327</v>
          </cell>
          <cell r="H271">
            <v>277.479715109342</v>
          </cell>
          <cell r="I271">
            <v>281.558896044141</v>
          </cell>
          <cell r="J271">
            <v>293.308787974892</v>
          </cell>
          <cell r="K271">
            <v>277.234531745448</v>
          </cell>
          <cell r="L271">
            <v>292.270532917</v>
          </cell>
          <cell r="M271">
            <v>299.398935753671</v>
          </cell>
          <cell r="N271">
            <v>341.985386962209</v>
          </cell>
          <cell r="O271">
            <v>356.228995377849</v>
          </cell>
          <cell r="P271">
            <v>397.795335310823</v>
          </cell>
          <cell r="Q271">
            <v>471.936902815235</v>
          </cell>
          <cell r="R271">
            <v>563.033078274332</v>
          </cell>
          <cell r="S271">
            <v>654.414191568292</v>
          </cell>
          <cell r="T271">
            <v>694.532493892872</v>
          </cell>
          <cell r="U271">
            <v>664.102755742887</v>
          </cell>
          <cell r="V271">
            <v>650.155798788141</v>
          </cell>
          <cell r="W271">
            <v>627.967117592876</v>
          </cell>
          <cell r="X271">
            <v>723.106733904831</v>
          </cell>
          <cell r="Y271">
            <v>901.498414686656</v>
          </cell>
          <cell r="Z271">
            <v>1043.74805715058</v>
          </cell>
          <cell r="AA271">
            <v>1073.06411632021</v>
          </cell>
          <cell r="AB271">
            <v>940.55795296427</v>
          </cell>
          <cell r="AC271">
            <v>741.875000510963</v>
          </cell>
          <cell r="AD271">
            <v>635.006058582556</v>
          </cell>
          <cell r="AE271">
            <v>675.80677488954</v>
          </cell>
          <cell r="AF271">
            <v>707.575540016891</v>
          </cell>
          <cell r="AG271">
            <v>793.449258304973</v>
          </cell>
          <cell r="AH271">
            <v>816.07676574368</v>
          </cell>
          <cell r="AI271">
            <v>841.973958267932</v>
          </cell>
          <cell r="AJ271">
            <v>809.051140117113</v>
          </cell>
          <cell r="AK271">
            <v>619.372082648236</v>
          </cell>
          <cell r="AL271">
            <v>591.71968240589</v>
          </cell>
          <cell r="AM271">
            <v>611.865276379732</v>
          </cell>
          <cell r="AN271">
            <v>623.209585091074</v>
          </cell>
          <cell r="AO271">
            <v>741.095855159097</v>
          </cell>
          <cell r="AP271">
            <v>731.947625959238</v>
          </cell>
          <cell r="AQ271">
            <v>544.983838109882</v>
          </cell>
          <cell r="AR271">
            <v>580.070570888836</v>
          </cell>
          <cell r="AS271">
            <v>563.057504105969</v>
          </cell>
          <cell r="AT271">
            <v>568.386290532649</v>
          </cell>
          <cell r="AU271">
            <v>530.53044625893</v>
          </cell>
          <cell r="AV271">
            <v>478.007604434538</v>
          </cell>
          <cell r="AW271">
            <v>482.998451486038</v>
          </cell>
          <cell r="AX271">
            <v>476.555402524382</v>
          </cell>
          <cell r="AY271">
            <v>447.854739946441</v>
          </cell>
          <cell r="AZ271">
            <v>431.787258728843</v>
          </cell>
          <cell r="BA271">
            <v>356.693234400305</v>
          </cell>
          <cell r="BB271">
            <v>771.599032295455</v>
          </cell>
          <cell r="BC271">
            <v>948.331481033457</v>
          </cell>
          <cell r="BD271">
            <v>1093.65340855817</v>
          </cell>
          <cell r="BE271">
            <v>1304.96801065699</v>
          </cell>
          <cell r="BF271">
            <v>1429.99846146678</v>
          </cell>
          <cell r="BG271">
            <v>1434.89627731806</v>
          </cell>
          <cell r="BH271">
            <v>1445.06970213198</v>
          </cell>
          <cell r="BI271">
            <v>1464.58895715841</v>
          </cell>
          <cell r="BJ271">
            <v>1235.18903192064</v>
          </cell>
          <cell r="BK271">
            <v>1254.64226494434</v>
          </cell>
          <cell r="BL271">
            <v>1316.74065692871</v>
          </cell>
          <cell r="BM271">
            <v>1214.50982023534</v>
          </cell>
          <cell r="BN271">
            <v>1737.17397698043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015"/>
      <sheetName val="人工岸线"/>
      <sheetName val="人工"/>
      <sheetName val="生物质"/>
      <sheetName val="Sheet4"/>
      <sheetName val="Sheet5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rgn_id</v>
          </cell>
        </row>
        <row r="1">
          <cell r="C1" t="str">
            <v>总岸线长度</v>
          </cell>
          <cell r="D1" t="str">
            <v>人工岸线长度</v>
          </cell>
          <cell r="E1" t="str">
            <v>生物质岸线长度</v>
          </cell>
          <cell r="F1" t="str">
            <v>人工岸线比例</v>
          </cell>
          <cell r="G1" t="str">
            <v>生物质岸线比例</v>
          </cell>
        </row>
        <row r="2">
          <cell r="A2">
            <v>102</v>
          </cell>
          <cell r="B2" t="str">
            <v>South Africa</v>
          </cell>
          <cell r="C2">
            <v>7854470.1917799</v>
          </cell>
          <cell r="D2">
            <v>216153.353969613</v>
          </cell>
          <cell r="E2">
            <v>0</v>
          </cell>
          <cell r="F2">
            <v>2.75197879286408</v>
          </cell>
          <cell r="G2">
            <v>0</v>
          </cell>
        </row>
        <row r="3">
          <cell r="A3">
            <v>187</v>
          </cell>
          <cell r="B3" t="str">
            <v>Croatia</v>
          </cell>
          <cell r="C3">
            <v>11816980.877218</v>
          </cell>
          <cell r="D3">
            <v>1053668.00332079</v>
          </cell>
          <cell r="E3">
            <v>107153.899528117</v>
          </cell>
          <cell r="F3">
            <v>8.91655841935194</v>
          </cell>
          <cell r="G3">
            <v>0.906778987302067</v>
          </cell>
        </row>
        <row r="4">
          <cell r="A4">
            <v>186</v>
          </cell>
          <cell r="B4" t="str">
            <v>Montenegro</v>
          </cell>
          <cell r="C4">
            <v>545986.454722056</v>
          </cell>
          <cell r="D4">
            <v>114643.804969051</v>
          </cell>
          <cell r="E4">
            <v>0</v>
          </cell>
          <cell r="F4">
            <v>20.9975547886829</v>
          </cell>
          <cell r="G4">
            <v>0</v>
          </cell>
        </row>
        <row r="5">
          <cell r="A5">
            <v>184</v>
          </cell>
          <cell r="B5" t="str">
            <v>Italy</v>
          </cell>
          <cell r="C5">
            <v>17673540.7176695</v>
          </cell>
          <cell r="D5">
            <v>4621402.58865162</v>
          </cell>
          <cell r="E5">
            <v>0</v>
          </cell>
          <cell r="F5">
            <v>26.148708187439</v>
          </cell>
          <cell r="G5">
            <v>0</v>
          </cell>
        </row>
        <row r="6">
          <cell r="A6">
            <v>68</v>
          </cell>
          <cell r="B6" t="str">
            <v>Malta</v>
          </cell>
          <cell r="C6">
            <v>412938.966306929</v>
          </cell>
          <cell r="D6">
            <v>119656.54816318</v>
          </cell>
          <cell r="E6">
            <v>0</v>
          </cell>
          <cell r="F6">
            <v>28.9768120536829</v>
          </cell>
          <cell r="G6">
            <v>0</v>
          </cell>
        </row>
        <row r="7">
          <cell r="A7">
            <v>67</v>
          </cell>
          <cell r="B7" t="str">
            <v>Libya</v>
          </cell>
          <cell r="C7">
            <v>4013540.28423889</v>
          </cell>
          <cell r="D7">
            <v>408061.108895947</v>
          </cell>
          <cell r="E7">
            <v>0</v>
          </cell>
          <cell r="F7">
            <v>10.167111328081</v>
          </cell>
          <cell r="G7">
            <v>0</v>
          </cell>
        </row>
        <row r="8">
          <cell r="A8">
            <v>61</v>
          </cell>
          <cell r="B8" t="str">
            <v>Tunisia</v>
          </cell>
          <cell r="C8">
            <v>3843511.10056784</v>
          </cell>
          <cell r="D8">
            <v>544125.517383866</v>
          </cell>
          <cell r="E8">
            <v>76302.0049170119</v>
          </cell>
          <cell r="F8">
            <v>14.156990916547</v>
          </cell>
          <cell r="G8">
            <v>1.98521619739147</v>
          </cell>
        </row>
        <row r="9">
          <cell r="A9">
            <v>232</v>
          </cell>
          <cell r="B9" t="str">
            <v>Bosnia and Herzegovina</v>
          </cell>
          <cell r="C9">
            <v>71342.49674309</v>
          </cell>
          <cell r="D9">
            <v>10329.5627976</v>
          </cell>
          <cell r="E9">
            <v>0</v>
          </cell>
          <cell r="F9">
            <v>14.478835573694</v>
          </cell>
          <cell r="G9">
            <v>0</v>
          </cell>
        </row>
        <row r="10">
          <cell r="A10">
            <v>188</v>
          </cell>
          <cell r="B10" t="str">
            <v>Slovenia</v>
          </cell>
          <cell r="C10">
            <v>78058.676347712</v>
          </cell>
          <cell r="D10">
            <v>36016.041218592</v>
          </cell>
          <cell r="E10">
            <v>0</v>
          </cell>
          <cell r="F10">
            <v>46.1397027258811</v>
          </cell>
          <cell r="G10">
            <v>0</v>
          </cell>
        </row>
        <row r="11">
          <cell r="A11">
            <v>179</v>
          </cell>
          <cell r="B11" t="str">
            <v>France</v>
          </cell>
          <cell r="C11">
            <v>4991565.3705375</v>
          </cell>
          <cell r="D11">
            <v>1142309.08565037</v>
          </cell>
          <cell r="E11">
            <v>0</v>
          </cell>
          <cell r="F11">
            <v>22.8847866521553</v>
          </cell>
          <cell r="G11">
            <v>0</v>
          </cell>
        </row>
        <row r="12">
          <cell r="A12">
            <v>84</v>
          </cell>
          <cell r="B12" t="str">
            <v>Algeria</v>
          </cell>
          <cell r="C12">
            <v>3221947.3326517</v>
          </cell>
          <cell r="D12">
            <v>543347.769105739</v>
          </cell>
          <cell r="E12">
            <v>0</v>
          </cell>
          <cell r="F12">
            <v>16.8639556456858</v>
          </cell>
          <cell r="G12">
            <v>0</v>
          </cell>
        </row>
        <row r="13">
          <cell r="A13">
            <v>185</v>
          </cell>
          <cell r="B13" t="str">
            <v>Monaco</v>
          </cell>
          <cell r="C13">
            <v>16137.0114480799</v>
          </cell>
          <cell r="D13">
            <v>16137.0114480799</v>
          </cell>
          <cell r="E13">
            <v>0</v>
          </cell>
          <cell r="F13">
            <v>100</v>
          </cell>
          <cell r="G13">
            <v>0</v>
          </cell>
        </row>
        <row r="14">
          <cell r="A14">
            <v>182</v>
          </cell>
          <cell r="B14" t="str">
            <v>Spain</v>
          </cell>
          <cell r="C14">
            <v>9912893.60814051</v>
          </cell>
          <cell r="D14">
            <v>2151627.27629329</v>
          </cell>
          <cell r="E14">
            <v>0</v>
          </cell>
          <cell r="F14">
            <v>21.7053401493824</v>
          </cell>
          <cell r="G14">
            <v>0</v>
          </cell>
        </row>
        <row r="15">
          <cell r="A15">
            <v>62</v>
          </cell>
          <cell r="B15" t="str">
            <v>Morocco</v>
          </cell>
          <cell r="C15">
            <v>4064190.92890906</v>
          </cell>
          <cell r="D15">
            <v>459445.746694374</v>
          </cell>
          <cell r="E15">
            <v>0</v>
          </cell>
          <cell r="F15">
            <v>11.3047284128874</v>
          </cell>
          <cell r="G15">
            <v>0</v>
          </cell>
        </row>
        <row r="16">
          <cell r="A16">
            <v>60</v>
          </cell>
          <cell r="B16" t="str">
            <v>Gibraltar</v>
          </cell>
          <cell r="C16">
            <v>65757.6277580228</v>
          </cell>
          <cell r="D16">
            <v>53542.1943112528</v>
          </cell>
          <cell r="E16">
            <v>0</v>
          </cell>
          <cell r="F16">
            <v>81.4235490797801</v>
          </cell>
          <cell r="G16">
            <v>0</v>
          </cell>
        </row>
        <row r="17">
          <cell r="A17">
            <v>183</v>
          </cell>
          <cell r="B17" t="str">
            <v>Portugal</v>
          </cell>
          <cell r="C17">
            <v>4253846.65892338</v>
          </cell>
          <cell r="D17">
            <v>178557.05497432</v>
          </cell>
          <cell r="E17">
            <v>0</v>
          </cell>
          <cell r="F17">
            <v>4.19754328943092</v>
          </cell>
          <cell r="G17">
            <v>0</v>
          </cell>
        </row>
        <row r="18">
          <cell r="A18">
            <v>63</v>
          </cell>
          <cell r="B18" t="str">
            <v>Western Sahara</v>
          </cell>
          <cell r="C18">
            <v>1926276.84320779</v>
          </cell>
          <cell r="D18">
            <v>58966.4110044877</v>
          </cell>
          <cell r="E18">
            <v>0</v>
          </cell>
          <cell r="F18">
            <v>3.06115972957928</v>
          </cell>
          <cell r="G18">
            <v>0</v>
          </cell>
        </row>
        <row r="19">
          <cell r="A19">
            <v>80</v>
          </cell>
          <cell r="B19" t="str">
            <v>Greece</v>
          </cell>
          <cell r="C19">
            <v>30071544.875187</v>
          </cell>
          <cell r="D19">
            <v>2815842.24427894</v>
          </cell>
          <cell r="E19">
            <v>5611.4935529</v>
          </cell>
          <cell r="F19">
            <v>9.36380972765515</v>
          </cell>
          <cell r="G19">
            <v>0.0186604764610222</v>
          </cell>
        </row>
        <row r="20">
          <cell r="A20">
            <v>82</v>
          </cell>
          <cell r="B20" t="str">
            <v>Albania</v>
          </cell>
          <cell r="C20">
            <v>1296671.98978384</v>
          </cell>
          <cell r="D20">
            <v>78570.8844079698</v>
          </cell>
          <cell r="E20">
            <v>4698.87556822999</v>
          </cell>
          <cell r="F20">
            <v>6.05942636433968</v>
          </cell>
          <cell r="G20">
            <v>0.362379661568329</v>
          </cell>
        </row>
        <row r="21">
          <cell r="A21">
            <v>76</v>
          </cell>
          <cell r="B21" t="str">
            <v>Turkey</v>
          </cell>
          <cell r="C21">
            <v>13279293.9528305</v>
          </cell>
          <cell r="D21">
            <v>2310497.36981573</v>
          </cell>
          <cell r="E21">
            <v>95651.4597036957</v>
          </cell>
          <cell r="F21">
            <v>17.3992486198655</v>
          </cell>
          <cell r="G21">
            <v>0.720305311739165</v>
          </cell>
        </row>
        <row r="22">
          <cell r="A22">
            <v>214</v>
          </cell>
          <cell r="B22" t="str">
            <v>Egypt</v>
          </cell>
          <cell r="C22">
            <v>9718252.0904545</v>
          </cell>
          <cell r="D22">
            <v>909998.579373459</v>
          </cell>
          <cell r="E22">
            <v>576319.150295971</v>
          </cell>
          <cell r="F22">
            <v>9.36380915933722</v>
          </cell>
          <cell r="G22">
            <v>5.93027578346156</v>
          </cell>
        </row>
        <row r="23">
          <cell r="A23">
            <v>81</v>
          </cell>
          <cell r="B23" t="str">
            <v>Cyprus</v>
          </cell>
          <cell r="C23">
            <v>1462312.21541352</v>
          </cell>
          <cell r="D23">
            <v>205659.596068335</v>
          </cell>
          <cell r="E23">
            <v>0</v>
          </cell>
          <cell r="F23">
            <v>14.06400041664</v>
          </cell>
          <cell r="G23">
            <v>0</v>
          </cell>
        </row>
        <row r="24">
          <cell r="A24">
            <v>50</v>
          </cell>
          <cell r="B24" t="str">
            <v>Saudi Arabia</v>
          </cell>
          <cell r="C24">
            <v>11145897.684911</v>
          </cell>
          <cell r="D24">
            <v>3266495.52594108</v>
          </cell>
          <cell r="E24">
            <v>0</v>
          </cell>
          <cell r="F24">
            <v>29.3067065415751</v>
          </cell>
          <cell r="G24">
            <v>0</v>
          </cell>
        </row>
        <row r="25">
          <cell r="A25">
            <v>78</v>
          </cell>
          <cell r="B25" t="str">
            <v>Lebanon</v>
          </cell>
          <cell r="C25">
            <v>661058.273672134</v>
          </cell>
          <cell r="D25">
            <v>415719.037917682</v>
          </cell>
          <cell r="E25">
            <v>21772.47981028</v>
          </cell>
          <cell r="F25">
            <v>62.8868973393814</v>
          </cell>
          <cell r="G25">
            <v>3.29357950386663</v>
          </cell>
        </row>
        <row r="26">
          <cell r="A26">
            <v>79</v>
          </cell>
          <cell r="B26" t="str">
            <v>Israel</v>
          </cell>
          <cell r="C26">
            <v>549630.645502319</v>
          </cell>
          <cell r="D26">
            <v>185665.39640387</v>
          </cell>
          <cell r="E26">
            <v>0</v>
          </cell>
          <cell r="F26">
            <v>33.7800299024786</v>
          </cell>
          <cell r="G26">
            <v>0</v>
          </cell>
        </row>
        <row r="27">
          <cell r="A27">
            <v>215</v>
          </cell>
          <cell r="B27" t="str">
            <v>Jordan</v>
          </cell>
          <cell r="C27">
            <v>62762.7313165779</v>
          </cell>
          <cell r="D27">
            <v>52519.563092226</v>
          </cell>
          <cell r="E27">
            <v>0</v>
          </cell>
          <cell r="F27">
            <v>83.6795371879452</v>
          </cell>
          <cell r="G27">
            <v>0</v>
          </cell>
        </row>
        <row r="28">
          <cell r="A28">
            <v>41</v>
          </cell>
          <cell r="B28" t="str">
            <v>Mozambique</v>
          </cell>
          <cell r="C28">
            <v>16143488.9817287</v>
          </cell>
          <cell r="D28">
            <v>0</v>
          </cell>
          <cell r="E28">
            <v>213374.614698949</v>
          </cell>
          <cell r="F28">
            <v>0</v>
          </cell>
          <cell r="G28">
            <v>1.32173791514614</v>
          </cell>
        </row>
        <row r="29">
          <cell r="A29">
            <v>77</v>
          </cell>
          <cell r="B29" t="str">
            <v>Syria</v>
          </cell>
          <cell r="C29">
            <v>461401.435996733</v>
          </cell>
          <cell r="D29">
            <v>316558.183183089</v>
          </cell>
          <cell r="E29">
            <v>1442.934711162</v>
          </cell>
          <cell r="F29">
            <v>68.6079752871274</v>
          </cell>
          <cell r="G29">
            <v>0.312728699693994</v>
          </cell>
        </row>
        <row r="30">
          <cell r="A30">
            <v>71</v>
          </cell>
          <cell r="B30" t="str">
            <v>Bulgaria</v>
          </cell>
          <cell r="C30">
            <v>456607.849103407</v>
          </cell>
          <cell r="D30">
            <v>118487.267293191</v>
          </cell>
          <cell r="E30">
            <v>0</v>
          </cell>
          <cell r="F30">
            <v>25.9494591531556</v>
          </cell>
          <cell r="G30">
            <v>0</v>
          </cell>
        </row>
        <row r="31">
          <cell r="A31">
            <v>44</v>
          </cell>
          <cell r="B31" t="str">
            <v>Somalia</v>
          </cell>
          <cell r="C31">
            <v>3801091.60150345</v>
          </cell>
          <cell r="D31">
            <v>17042.450969068</v>
          </cell>
          <cell r="E31">
            <v>0</v>
          </cell>
          <cell r="F31">
            <v>0.448356755262809</v>
          </cell>
          <cell r="G31">
            <v>0</v>
          </cell>
        </row>
        <row r="32">
          <cell r="A32">
            <v>202</v>
          </cell>
          <cell r="B32" t="str">
            <v>Tanzania</v>
          </cell>
          <cell r="C32">
            <v>7486825.08218626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>
            <v>43</v>
          </cell>
          <cell r="B33" t="str">
            <v>Kenya</v>
          </cell>
          <cell r="C33">
            <v>3055494.77314008</v>
          </cell>
          <cell r="D33">
            <v>0</v>
          </cell>
          <cell r="E33">
            <v>1164953.44831372</v>
          </cell>
          <cell r="F33">
            <v>0</v>
          </cell>
          <cell r="G33">
            <v>38.1265076463056</v>
          </cell>
        </row>
        <row r="34">
          <cell r="A34">
            <v>42</v>
          </cell>
          <cell r="B34" t="str">
            <v>Madagascar</v>
          </cell>
          <cell r="C34">
            <v>11962097.8600946</v>
          </cell>
          <cell r="D34">
            <v>123161.138485732</v>
          </cell>
          <cell r="E34">
            <v>954627.124513729</v>
          </cell>
          <cell r="F34">
            <v>1.02959480791907</v>
          </cell>
          <cell r="G34">
            <v>7.98043232615874</v>
          </cell>
        </row>
        <row r="35">
          <cell r="A35">
            <v>191</v>
          </cell>
          <cell r="B35" t="str">
            <v>Iran</v>
          </cell>
          <cell r="C35">
            <v>9188847.9946128</v>
          </cell>
          <cell r="D35">
            <v>1183605.05712209</v>
          </cell>
          <cell r="E35">
            <v>0</v>
          </cell>
          <cell r="F35">
            <v>12.8808862418445</v>
          </cell>
          <cell r="G35">
            <v>0</v>
          </cell>
        </row>
        <row r="36">
          <cell r="A36">
            <v>192</v>
          </cell>
          <cell r="B36" t="str">
            <v>Iraq</v>
          </cell>
          <cell r="C36">
            <v>154760.73745671</v>
          </cell>
          <cell r="D36">
            <v>65721.4844150998</v>
          </cell>
          <cell r="E36">
            <v>0</v>
          </cell>
          <cell r="F36">
            <v>42.4665102371225</v>
          </cell>
          <cell r="G36">
            <v>0</v>
          </cell>
        </row>
        <row r="37">
          <cell r="A37">
            <v>51</v>
          </cell>
          <cell r="B37" t="str">
            <v>Kuwait</v>
          </cell>
          <cell r="C37">
            <v>667329.516831759</v>
          </cell>
          <cell r="D37">
            <v>509256.68727778</v>
          </cell>
          <cell r="E37">
            <v>0</v>
          </cell>
          <cell r="F37">
            <v>76.3126273352253</v>
          </cell>
          <cell r="G37">
            <v>0</v>
          </cell>
        </row>
        <row r="38">
          <cell r="A38">
            <v>216</v>
          </cell>
          <cell r="B38" t="str">
            <v>Indonesia</v>
          </cell>
          <cell r="C38">
            <v>204060089.434394</v>
          </cell>
          <cell r="D38">
            <v>7422768.99510696</v>
          </cell>
          <cell r="E38">
            <v>44374527.9145911</v>
          </cell>
          <cell r="F38">
            <v>3.6375407928523</v>
          </cell>
          <cell r="G38">
            <v>21.7458142048192</v>
          </cell>
        </row>
        <row r="39">
          <cell r="A39">
            <v>206</v>
          </cell>
          <cell r="B39" t="str">
            <v>Malaysia</v>
          </cell>
          <cell r="C39">
            <v>26943652.5291551</v>
          </cell>
          <cell r="D39">
            <v>1879504.86645443</v>
          </cell>
          <cell r="E39">
            <v>7220185.4973992</v>
          </cell>
          <cell r="F39">
            <v>6.97568699871208</v>
          </cell>
          <cell r="G39">
            <v>26.7973523247689</v>
          </cell>
        </row>
        <row r="40">
          <cell r="A40">
            <v>208</v>
          </cell>
          <cell r="B40" t="str">
            <v>Singapore</v>
          </cell>
          <cell r="C40">
            <v>966645.454113904</v>
          </cell>
          <cell r="D40">
            <v>623711.415887257</v>
          </cell>
          <cell r="E40">
            <v>11522.79107221</v>
          </cell>
          <cell r="F40">
            <v>64.5232865093227</v>
          </cell>
          <cell r="G40">
            <v>1.19203902766735</v>
          </cell>
        </row>
        <row r="41">
          <cell r="A41">
            <v>247</v>
          </cell>
          <cell r="B41" t="str">
            <v>Brunei</v>
          </cell>
          <cell r="C41">
            <v>984404.744873041</v>
          </cell>
          <cell r="D41">
            <v>206618.67417752</v>
          </cell>
          <cell r="E41">
            <v>284748.078277192</v>
          </cell>
          <cell r="F41">
            <v>20.9891993363124</v>
          </cell>
          <cell r="G41">
            <v>28.9259148495791</v>
          </cell>
        </row>
        <row r="42">
          <cell r="A42">
            <v>15</v>
          </cell>
          <cell r="B42" t="str">
            <v>Philippines</v>
          </cell>
          <cell r="C42">
            <v>66059080.3263292</v>
          </cell>
          <cell r="D42">
            <v>2606778.90703239</v>
          </cell>
          <cell r="E42">
            <v>17766419.2851684</v>
          </cell>
          <cell r="F42">
            <v>3.94613260456399</v>
          </cell>
          <cell r="G42">
            <v>26.8947420966248</v>
          </cell>
        </row>
        <row r="43">
          <cell r="A43">
            <v>231</v>
          </cell>
          <cell r="B43" t="str">
            <v>East Timor</v>
          </cell>
          <cell r="C43">
            <v>1107825.77427916</v>
          </cell>
          <cell r="D43">
            <v>36433.15245166</v>
          </cell>
          <cell r="E43">
            <v>99114.2220359698</v>
          </cell>
          <cell r="F43">
            <v>3.28870778217506</v>
          </cell>
          <cell r="G43">
            <v>8.94673371365285</v>
          </cell>
        </row>
        <row r="44">
          <cell r="A44">
            <v>237</v>
          </cell>
          <cell r="B44" t="str">
            <v>Oecussi Ambeno</v>
          </cell>
          <cell r="C44">
            <v>60530.3693122898</v>
          </cell>
          <cell r="D44">
            <v>0</v>
          </cell>
          <cell r="E44">
            <v>5366.45896487</v>
          </cell>
          <cell r="F44">
            <v>0</v>
          </cell>
          <cell r="G44">
            <v>8.86572975820324</v>
          </cell>
        </row>
        <row r="45">
          <cell r="A45">
            <v>8</v>
          </cell>
          <cell r="B45" t="str">
            <v>Palau</v>
          </cell>
          <cell r="C45">
            <v>1087632.9529298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>
            <v>17</v>
          </cell>
          <cell r="B46" t="str">
            <v>Papua New Guinea</v>
          </cell>
          <cell r="C46">
            <v>836706.981342366</v>
          </cell>
          <cell r="D46">
            <v>50473.66765912</v>
          </cell>
          <cell r="E46">
            <v>0</v>
          </cell>
          <cell r="F46">
            <v>6.03241861065183</v>
          </cell>
          <cell r="G46">
            <v>0</v>
          </cell>
        </row>
        <row r="47">
          <cell r="A47">
            <v>274</v>
          </cell>
          <cell r="B47" t="str">
            <v>Pacific, Western Central</v>
          </cell>
          <cell r="C47">
            <v>290796235.087731</v>
          </cell>
          <cell r="D47">
            <v>16610266.4149099</v>
          </cell>
          <cell r="E47">
            <v>28588042.40527</v>
          </cell>
          <cell r="F47">
            <v>5.71199500223883</v>
          </cell>
          <cell r="G47">
            <v>9.83095341541998</v>
          </cell>
        </row>
        <row r="48">
          <cell r="A48">
            <v>64</v>
          </cell>
          <cell r="B48" t="str">
            <v>Mauritania</v>
          </cell>
          <cell r="C48">
            <v>1611019.06505964</v>
          </cell>
          <cell r="D48">
            <v>32204.51359462</v>
          </cell>
          <cell r="E48">
            <v>0</v>
          </cell>
          <cell r="F48">
            <v>1.9990150515958</v>
          </cell>
          <cell r="G48">
            <v>0</v>
          </cell>
        </row>
        <row r="49">
          <cell r="A49">
            <v>49</v>
          </cell>
          <cell r="B49" t="str">
            <v>Sudan</v>
          </cell>
          <cell r="C49">
            <v>2436636.68866094</v>
          </cell>
          <cell r="D49">
            <v>78326.96576808</v>
          </cell>
          <cell r="E49">
            <v>0</v>
          </cell>
          <cell r="F49">
            <v>3.21455250725642</v>
          </cell>
          <cell r="G49">
            <v>0</v>
          </cell>
        </row>
        <row r="50">
          <cell r="A50">
            <v>45</v>
          </cell>
          <cell r="B50" t="str">
            <v>Eritrea</v>
          </cell>
          <cell r="C50">
            <v>4364697.35737387</v>
          </cell>
          <cell r="D50">
            <v>56449.5143261998</v>
          </cell>
          <cell r="E50">
            <v>0</v>
          </cell>
          <cell r="F50">
            <v>1.2933202397374</v>
          </cell>
          <cell r="G50">
            <v>0</v>
          </cell>
        </row>
        <row r="51">
          <cell r="A51">
            <v>47</v>
          </cell>
          <cell r="B51" t="str">
            <v>Yemen</v>
          </cell>
          <cell r="C51">
            <v>2245662.19320177</v>
          </cell>
          <cell r="D51">
            <v>79090.3041754287</v>
          </cell>
          <cell r="E51">
            <v>0</v>
          </cell>
          <cell r="F51">
            <v>3.52191457890935</v>
          </cell>
          <cell r="G51">
            <v>0</v>
          </cell>
        </row>
        <row r="52">
          <cell r="A52">
            <v>203</v>
          </cell>
          <cell r="B52" t="str">
            <v>India</v>
          </cell>
          <cell r="C52">
            <v>41122072.6108632</v>
          </cell>
          <cell r="D52">
            <v>1002966.35184883</v>
          </cell>
          <cell r="E52">
            <v>439421.769717383</v>
          </cell>
          <cell r="F52">
            <v>2.43899757033132</v>
          </cell>
          <cell r="G52">
            <v>1.06857884785044</v>
          </cell>
        </row>
        <row r="53">
          <cell r="A53">
            <v>53</v>
          </cell>
          <cell r="B53" t="str">
            <v>Pakistan</v>
          </cell>
          <cell r="C53">
            <v>10985174.3765117</v>
          </cell>
          <cell r="D53">
            <v>397056.285861988</v>
          </cell>
          <cell r="E53">
            <v>171537.294020173</v>
          </cell>
          <cell r="F53">
            <v>3.61447412897665</v>
          </cell>
          <cell r="G53">
            <v>1.56153455685647</v>
          </cell>
        </row>
        <row r="54">
          <cell r="A54">
            <v>48</v>
          </cell>
          <cell r="B54" t="str">
            <v>Oman</v>
          </cell>
          <cell r="C54">
            <v>5844296.30972945</v>
          </cell>
          <cell r="D54">
            <v>287422.262001542</v>
          </cell>
          <cell r="E54">
            <v>0</v>
          </cell>
          <cell r="F54">
            <v>4.91799605579628</v>
          </cell>
          <cell r="G54">
            <v>0</v>
          </cell>
        </row>
        <row r="55">
          <cell r="A55">
            <v>54</v>
          </cell>
          <cell r="B55" t="str">
            <v>United Arab Emirates</v>
          </cell>
          <cell r="C55">
            <v>5844757.59251327</v>
          </cell>
          <cell r="D55">
            <v>2318307.37694408</v>
          </cell>
          <cell r="E55">
            <v>0</v>
          </cell>
          <cell r="F55">
            <v>39.6647310046472</v>
          </cell>
          <cell r="G55">
            <v>0</v>
          </cell>
        </row>
        <row r="56">
          <cell r="A56">
            <v>190</v>
          </cell>
          <cell r="B56" t="str">
            <v>Qatar</v>
          </cell>
          <cell r="C56">
            <v>2162592.99483085</v>
          </cell>
          <cell r="D56">
            <v>968075.542985794</v>
          </cell>
          <cell r="E56">
            <v>0</v>
          </cell>
          <cell r="F56">
            <v>44.7645740691726</v>
          </cell>
          <cell r="G56">
            <v>0</v>
          </cell>
        </row>
        <row r="57">
          <cell r="A57">
            <v>52</v>
          </cell>
          <cell r="B57" t="str">
            <v>Bahrain</v>
          </cell>
          <cell r="C57">
            <v>1416793.77344628</v>
          </cell>
          <cell r="D57">
            <v>1204115.6188972</v>
          </cell>
          <cell r="E57">
            <v>0</v>
          </cell>
          <cell r="F57">
            <v>84.9887712287335</v>
          </cell>
          <cell r="G57">
            <v>0</v>
          </cell>
        </row>
        <row r="58">
          <cell r="A58">
            <v>40</v>
          </cell>
          <cell r="B58" t="str">
            <v>Sri Lanka</v>
          </cell>
          <cell r="C58">
            <v>5877540.68249353</v>
          </cell>
          <cell r="D58">
            <v>122600.870694</v>
          </cell>
          <cell r="E58">
            <v>26822.0968253998</v>
          </cell>
          <cell r="F58">
            <v>2.08592126055666</v>
          </cell>
          <cell r="G58">
            <v>0.456348977818059</v>
          </cell>
        </row>
        <row r="59">
          <cell r="A59">
            <v>204</v>
          </cell>
          <cell r="B59" t="str">
            <v>Bangladesh</v>
          </cell>
          <cell r="C59">
            <v>16398094.813829</v>
          </cell>
          <cell r="D59">
            <v>5787.83518945398</v>
          </cell>
          <cell r="E59">
            <v>25254.1059504764</v>
          </cell>
          <cell r="F59">
            <v>0.0352957782911031</v>
          </cell>
          <cell r="G59">
            <v>0.154006341817092</v>
          </cell>
        </row>
        <row r="60">
          <cell r="A60">
            <v>26</v>
          </cell>
          <cell r="B60" t="str">
            <v>Andaman and Nicobar</v>
          </cell>
          <cell r="C60">
            <v>7750953.16376743</v>
          </cell>
          <cell r="D60">
            <v>1008.450505595</v>
          </cell>
          <cell r="E60">
            <v>1270379.09210071</v>
          </cell>
          <cell r="F60">
            <v>0.0130106644213656</v>
          </cell>
          <cell r="G60">
            <v>16.3899725009205</v>
          </cell>
        </row>
        <row r="61">
          <cell r="A61">
            <v>205</v>
          </cell>
          <cell r="B61" t="str">
            <v>Myanmar</v>
          </cell>
          <cell r="C61">
            <v>39394888.9105365</v>
          </cell>
          <cell r="D61">
            <v>28994.489910394</v>
          </cell>
          <cell r="E61">
            <v>2154298.70364413</v>
          </cell>
          <cell r="F61">
            <v>0.0735996234847591</v>
          </cell>
          <cell r="G61">
            <v>5.46847259434193</v>
          </cell>
        </row>
        <row r="62">
          <cell r="A62">
            <v>25</v>
          </cell>
          <cell r="B62" t="str">
            <v>Thailand</v>
          </cell>
          <cell r="C62">
            <v>17305480.9929279</v>
          </cell>
          <cell r="D62">
            <v>1192593.57582356</v>
          </cell>
          <cell r="E62">
            <v>1877689.4396061</v>
          </cell>
          <cell r="F62">
            <v>6.89142114172342</v>
          </cell>
          <cell r="G62">
            <v>10.8502585994197</v>
          </cell>
        </row>
        <row r="63">
          <cell r="A63">
            <v>24</v>
          </cell>
          <cell r="B63" t="str">
            <v>Cambodia</v>
          </cell>
          <cell r="C63">
            <v>3678920.61570043</v>
          </cell>
          <cell r="D63">
            <v>168844.949078337</v>
          </cell>
          <cell r="E63">
            <v>730392.330224847</v>
          </cell>
          <cell r="F63">
            <v>4.5895241217699</v>
          </cell>
          <cell r="G63">
            <v>19.8534409007841</v>
          </cell>
        </row>
        <row r="64">
          <cell r="A64">
            <v>207</v>
          </cell>
          <cell r="B64" t="str">
            <v>Vietnam</v>
          </cell>
          <cell r="C64">
            <v>20539868.4252209</v>
          </cell>
          <cell r="D64">
            <v>1972238.04457112</v>
          </cell>
          <cell r="E64">
            <v>1656572.72396874</v>
          </cell>
          <cell r="F64">
            <v>9.60199940789013</v>
          </cell>
          <cell r="G64">
            <v>8.06515742785694</v>
          </cell>
        </row>
        <row r="65">
          <cell r="A65">
            <v>209</v>
          </cell>
          <cell r="B65" t="str">
            <v>China</v>
          </cell>
          <cell r="C65">
            <v>2432306.65236717</v>
          </cell>
          <cell r="D65">
            <v>1099050.99327112</v>
          </cell>
          <cell r="E65">
            <v>0</v>
          </cell>
          <cell r="F65">
            <v>45.1855440267573</v>
          </cell>
          <cell r="G65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PI_SI.POV.GINI_DS2_en_csv_v2_4"/>
    </sheetNames>
    <sheetDataSet>
      <sheetData sheetId="0">
        <row r="1">
          <cell r="A1" t="str">
            <v>Data Source</v>
          </cell>
          <cell r="B1" t="str">
            <v>World Development Indicators</v>
          </cell>
        </row>
        <row r="3">
          <cell r="A3" t="str">
            <v>Last Updated Date</v>
          </cell>
          <cell r="B3">
            <v>44762</v>
          </cell>
        </row>
        <row r="5">
          <cell r="A5" t="str">
            <v>Country Name</v>
          </cell>
          <cell r="B5" t="str">
            <v>Country Code</v>
          </cell>
          <cell r="C5" t="str">
            <v>Indicator Name</v>
          </cell>
          <cell r="D5" t="str">
            <v>Indicator Code</v>
          </cell>
          <cell r="E5">
            <v>1960</v>
          </cell>
          <cell r="F5">
            <v>1961</v>
          </cell>
          <cell r="G5">
            <v>1962</v>
          </cell>
          <cell r="H5">
            <v>1963</v>
          </cell>
          <cell r="I5">
            <v>1964</v>
          </cell>
          <cell r="J5">
            <v>1965</v>
          </cell>
          <cell r="K5">
            <v>1966</v>
          </cell>
          <cell r="L5">
            <v>1967</v>
          </cell>
          <cell r="M5">
            <v>1968</v>
          </cell>
          <cell r="N5">
            <v>1969</v>
          </cell>
          <cell r="O5">
            <v>1970</v>
          </cell>
          <cell r="P5">
            <v>1971</v>
          </cell>
          <cell r="Q5">
            <v>1972</v>
          </cell>
          <cell r="R5">
            <v>1973</v>
          </cell>
          <cell r="S5">
            <v>1974</v>
          </cell>
          <cell r="T5">
            <v>1975</v>
          </cell>
          <cell r="U5">
            <v>1976</v>
          </cell>
          <cell r="V5">
            <v>1977</v>
          </cell>
          <cell r="W5">
            <v>1978</v>
          </cell>
          <cell r="X5">
            <v>1979</v>
          </cell>
          <cell r="Y5">
            <v>1980</v>
          </cell>
          <cell r="Z5">
            <v>1981</v>
          </cell>
          <cell r="AA5">
            <v>1982</v>
          </cell>
          <cell r="AB5">
            <v>1983</v>
          </cell>
          <cell r="AC5">
            <v>1984</v>
          </cell>
          <cell r="AD5">
            <v>1985</v>
          </cell>
          <cell r="AE5">
            <v>1986</v>
          </cell>
          <cell r="AF5">
            <v>1987</v>
          </cell>
          <cell r="AG5">
            <v>1988</v>
          </cell>
          <cell r="AH5">
            <v>1989</v>
          </cell>
          <cell r="AI5">
            <v>1990</v>
          </cell>
          <cell r="AJ5">
            <v>1991</v>
          </cell>
          <cell r="AK5">
            <v>1992</v>
          </cell>
          <cell r="AL5">
            <v>1993</v>
          </cell>
          <cell r="AM5">
            <v>1994</v>
          </cell>
          <cell r="AN5">
            <v>1995</v>
          </cell>
          <cell r="AO5">
            <v>1996</v>
          </cell>
          <cell r="AP5">
            <v>1997</v>
          </cell>
          <cell r="AQ5">
            <v>1998</v>
          </cell>
          <cell r="AR5">
            <v>1999</v>
          </cell>
          <cell r="AS5">
            <v>2000</v>
          </cell>
          <cell r="AT5">
            <v>2001</v>
          </cell>
          <cell r="AU5">
            <v>2002</v>
          </cell>
          <cell r="AV5">
            <v>2003</v>
          </cell>
          <cell r="AW5">
            <v>2004</v>
          </cell>
          <cell r="AX5">
            <v>2005</v>
          </cell>
          <cell r="AY5">
            <v>2006</v>
          </cell>
          <cell r="AZ5">
            <v>2007</v>
          </cell>
          <cell r="BA5">
            <v>2008</v>
          </cell>
          <cell r="BB5">
            <v>2009</v>
          </cell>
          <cell r="BC5">
            <v>2010</v>
          </cell>
          <cell r="BD5">
            <v>2011</v>
          </cell>
          <cell r="BE5">
            <v>2012</v>
          </cell>
          <cell r="BF5">
            <v>2013</v>
          </cell>
          <cell r="BG5">
            <v>2014</v>
          </cell>
          <cell r="BH5">
            <v>2015</v>
          </cell>
          <cell r="BI5">
            <v>2016</v>
          </cell>
          <cell r="BJ5">
            <v>2017</v>
          </cell>
          <cell r="BK5">
            <v>2018</v>
          </cell>
          <cell r="BL5">
            <v>2019</v>
          </cell>
          <cell r="BM5">
            <v>2020</v>
          </cell>
        </row>
        <row r="6">
          <cell r="A6" t="str">
            <v>Aruba</v>
          </cell>
          <cell r="B6" t="str">
            <v>ABW</v>
          </cell>
          <cell r="C6" t="str">
            <v>Gini index</v>
          </cell>
          <cell r="D6" t="str">
            <v>SI.POV.GINI</v>
          </cell>
        </row>
        <row r="7">
          <cell r="A7" t="str">
            <v>Africa Eastern and Southern</v>
          </cell>
          <cell r="B7" t="str">
            <v>AFE</v>
          </cell>
          <cell r="C7" t="str">
            <v>Gini index</v>
          </cell>
          <cell r="D7" t="str">
            <v>SI.POV.GINI</v>
          </cell>
        </row>
        <row r="8">
          <cell r="A8" t="str">
            <v>Afghanistan</v>
          </cell>
          <cell r="B8" t="str">
            <v>AFG</v>
          </cell>
          <cell r="C8" t="str">
            <v>Gini index</v>
          </cell>
          <cell r="D8" t="str">
            <v>SI.POV.GINI</v>
          </cell>
        </row>
        <row r="9">
          <cell r="A9" t="str">
            <v>Africa Western and Central</v>
          </cell>
          <cell r="B9" t="str">
            <v>AFW</v>
          </cell>
          <cell r="C9" t="str">
            <v>Gini index</v>
          </cell>
          <cell r="D9" t="str">
            <v>SI.POV.GINI</v>
          </cell>
        </row>
        <row r="10">
          <cell r="A10" t="str">
            <v>Angola</v>
          </cell>
          <cell r="B10" t="str">
            <v>AGO</v>
          </cell>
          <cell r="C10" t="str">
            <v>Gini index</v>
          </cell>
          <cell r="D10" t="str">
            <v>SI.POV.GINI</v>
          </cell>
        </row>
        <row r="10">
          <cell r="AS10">
            <v>52</v>
          </cell>
        </row>
        <row r="10">
          <cell r="BA10">
            <v>42.7</v>
          </cell>
        </row>
        <row r="10">
          <cell r="BK10">
            <v>51.3</v>
          </cell>
        </row>
        <row r="11">
          <cell r="A11" t="str">
            <v>Albania</v>
          </cell>
          <cell r="B11" t="str">
            <v>ALB</v>
          </cell>
          <cell r="C11" t="str">
            <v>Gini index</v>
          </cell>
          <cell r="D11" t="str">
            <v>SI.POV.GINI</v>
          </cell>
        </row>
        <row r="11">
          <cell r="AO11">
            <v>27</v>
          </cell>
        </row>
        <row r="11">
          <cell r="AU11">
            <v>31.7</v>
          </cell>
        </row>
        <row r="11">
          <cell r="AX11">
            <v>30.6</v>
          </cell>
        </row>
        <row r="11">
          <cell r="BA11">
            <v>30</v>
          </cell>
        </row>
        <row r="11">
          <cell r="BE11">
            <v>29</v>
          </cell>
        </row>
        <row r="11">
          <cell r="BG11">
            <v>34.6</v>
          </cell>
          <cell r="BH11">
            <v>32.8</v>
          </cell>
          <cell r="BI11">
            <v>33.7</v>
          </cell>
          <cell r="BJ11">
            <v>33.1</v>
          </cell>
          <cell r="BK11">
            <v>30.1</v>
          </cell>
          <cell r="BL11">
            <v>30.8</v>
          </cell>
        </row>
        <row r="12">
          <cell r="A12" t="str">
            <v>Andorra</v>
          </cell>
          <cell r="B12" t="str">
            <v>AND</v>
          </cell>
          <cell r="C12" t="str">
            <v>Gini index</v>
          </cell>
          <cell r="D12" t="str">
            <v>SI.POV.GINI</v>
          </cell>
        </row>
        <row r="13">
          <cell r="A13" t="str">
            <v>Arab World</v>
          </cell>
          <cell r="B13" t="str">
            <v>ARB</v>
          </cell>
          <cell r="C13" t="str">
            <v>Gini index</v>
          </cell>
          <cell r="D13" t="str">
            <v>SI.POV.GINI</v>
          </cell>
        </row>
        <row r="14">
          <cell r="A14" t="str">
            <v>United Arab Emirates</v>
          </cell>
          <cell r="B14" t="str">
            <v>ARE</v>
          </cell>
          <cell r="C14" t="str">
            <v>Gini index</v>
          </cell>
          <cell r="D14" t="str">
            <v>SI.POV.GINI</v>
          </cell>
        </row>
        <row r="14">
          <cell r="BF14">
            <v>32.5</v>
          </cell>
        </row>
        <row r="14">
          <cell r="BK14">
            <v>26</v>
          </cell>
        </row>
        <row r="15">
          <cell r="A15" t="str">
            <v>Argentina</v>
          </cell>
          <cell r="B15" t="str">
            <v>ARG</v>
          </cell>
          <cell r="C15" t="str">
            <v>Gini index</v>
          </cell>
          <cell r="D15" t="str">
            <v>SI.POV.GINI</v>
          </cell>
        </row>
        <row r="15">
          <cell r="Y15">
            <v>40.8</v>
          </cell>
        </row>
        <row r="15">
          <cell r="AE15">
            <v>42.8</v>
          </cell>
          <cell r="AF15">
            <v>45.3</v>
          </cell>
        </row>
        <row r="15">
          <cell r="AJ15">
            <v>46.8</v>
          </cell>
          <cell r="AK15">
            <v>45.5</v>
          </cell>
          <cell r="AL15">
            <v>44.9</v>
          </cell>
          <cell r="AM15">
            <v>45.9</v>
          </cell>
          <cell r="AN15">
            <v>48.9</v>
          </cell>
          <cell r="AO15">
            <v>49.5</v>
          </cell>
          <cell r="AP15">
            <v>49.1</v>
          </cell>
          <cell r="AQ15">
            <v>50.7</v>
          </cell>
          <cell r="AR15">
            <v>49.8</v>
          </cell>
          <cell r="AS15">
            <v>51.1</v>
          </cell>
          <cell r="AT15">
            <v>53.3</v>
          </cell>
          <cell r="AU15">
            <v>53.8</v>
          </cell>
          <cell r="AV15">
            <v>50.9</v>
          </cell>
          <cell r="AW15">
            <v>48.4</v>
          </cell>
          <cell r="AX15">
            <v>47.7</v>
          </cell>
          <cell r="AY15">
            <v>46.3</v>
          </cell>
          <cell r="AZ15">
            <v>46.2</v>
          </cell>
          <cell r="BA15">
            <v>44.9</v>
          </cell>
          <cell r="BB15">
            <v>43.7</v>
          </cell>
          <cell r="BC15">
            <v>43.6</v>
          </cell>
          <cell r="BD15">
            <v>42.6</v>
          </cell>
          <cell r="BE15">
            <v>41.3</v>
          </cell>
          <cell r="BF15">
            <v>40.9</v>
          </cell>
          <cell r="BG15">
            <v>41.6</v>
          </cell>
        </row>
        <row r="15">
          <cell r="BI15">
            <v>42</v>
          </cell>
          <cell r="BJ15">
            <v>41.1</v>
          </cell>
          <cell r="BK15">
            <v>41.3</v>
          </cell>
          <cell r="BL15">
            <v>42.9</v>
          </cell>
          <cell r="BM15">
            <v>42.3</v>
          </cell>
        </row>
        <row r="16">
          <cell r="A16" t="str">
            <v>Armenia</v>
          </cell>
          <cell r="B16" t="str">
            <v>ARM</v>
          </cell>
          <cell r="C16" t="str">
            <v>Gini index</v>
          </cell>
          <cell r="D16" t="str">
            <v>SI.POV.GINI</v>
          </cell>
        </row>
        <row r="16">
          <cell r="AR16">
            <v>36.2</v>
          </cell>
        </row>
        <row r="16">
          <cell r="AT16">
            <v>35.4</v>
          </cell>
          <cell r="AU16">
            <v>34.8</v>
          </cell>
          <cell r="AV16">
            <v>33</v>
          </cell>
          <cell r="AW16">
            <v>37.5</v>
          </cell>
          <cell r="AX16">
            <v>36</v>
          </cell>
          <cell r="AY16">
            <v>29.7</v>
          </cell>
          <cell r="AZ16">
            <v>31.2</v>
          </cell>
          <cell r="BA16">
            <v>29.2</v>
          </cell>
          <cell r="BB16">
            <v>28</v>
          </cell>
          <cell r="BC16">
            <v>30</v>
          </cell>
          <cell r="BD16">
            <v>29.4</v>
          </cell>
          <cell r="BE16">
            <v>29.6</v>
          </cell>
          <cell r="BF16">
            <v>30.6</v>
          </cell>
          <cell r="BG16">
            <v>31.5</v>
          </cell>
          <cell r="BH16">
            <v>32.4</v>
          </cell>
          <cell r="BI16">
            <v>32.5</v>
          </cell>
          <cell r="BJ16">
            <v>33.6</v>
          </cell>
          <cell r="BK16">
            <v>34.4</v>
          </cell>
          <cell r="BL16">
            <v>29.9</v>
          </cell>
          <cell r="BM16">
            <v>25.2</v>
          </cell>
        </row>
        <row r="17">
          <cell r="A17" t="str">
            <v>American Samoa</v>
          </cell>
          <cell r="B17" t="str">
            <v>ASM</v>
          </cell>
          <cell r="C17" t="str">
            <v>Gini index</v>
          </cell>
          <cell r="D17" t="str">
            <v>SI.POV.GINI</v>
          </cell>
        </row>
        <row r="18">
          <cell r="A18" t="str">
            <v>Antigua and Barbuda</v>
          </cell>
          <cell r="B18" t="str">
            <v>ATG</v>
          </cell>
          <cell r="C18" t="str">
            <v>Gini index</v>
          </cell>
          <cell r="D18" t="str">
            <v>SI.POV.GINI</v>
          </cell>
        </row>
        <row r="19">
          <cell r="A19" t="str">
            <v>Australia</v>
          </cell>
          <cell r="B19" t="str">
            <v>AUS</v>
          </cell>
          <cell r="C19" t="str">
            <v>Gini index</v>
          </cell>
          <cell r="D19" t="str">
            <v>SI.POV.GINI</v>
          </cell>
        </row>
        <row r="19">
          <cell r="Z19">
            <v>31.3</v>
          </cell>
        </row>
        <row r="19">
          <cell r="AD19">
            <v>32.5</v>
          </cell>
        </row>
        <row r="19">
          <cell r="AH19">
            <v>33.2</v>
          </cell>
        </row>
        <row r="19">
          <cell r="AN19">
            <v>32.6</v>
          </cell>
        </row>
        <row r="19">
          <cell r="AT19">
            <v>33.5</v>
          </cell>
        </row>
        <row r="19">
          <cell r="AV19">
            <v>33.5</v>
          </cell>
          <cell r="AW19">
            <v>33.1</v>
          </cell>
        </row>
        <row r="19">
          <cell r="BA19">
            <v>35.4</v>
          </cell>
        </row>
        <row r="19">
          <cell r="BC19">
            <v>34.7</v>
          </cell>
        </row>
        <row r="19">
          <cell r="BG19">
            <v>34.4</v>
          </cell>
        </row>
        <row r="19">
          <cell r="BI19">
            <v>33.7</v>
          </cell>
        </row>
        <row r="19">
          <cell r="BK19">
            <v>34.3</v>
          </cell>
        </row>
        <row r="20">
          <cell r="A20" t="str">
            <v>Austria</v>
          </cell>
          <cell r="B20" t="str">
            <v>AUT</v>
          </cell>
          <cell r="C20" t="str">
            <v>Gini index</v>
          </cell>
          <cell r="D20" t="str">
            <v>SI.POV.GINI</v>
          </cell>
        </row>
        <row r="20">
          <cell r="AF20">
            <v>23</v>
          </cell>
        </row>
        <row r="20">
          <cell r="AM20">
            <v>31.3</v>
          </cell>
          <cell r="AN20">
            <v>31.1</v>
          </cell>
        </row>
        <row r="20">
          <cell r="AP20">
            <v>30.2</v>
          </cell>
        </row>
        <row r="20">
          <cell r="AS20">
            <v>28.8</v>
          </cell>
        </row>
        <row r="20">
          <cell r="AV20">
            <v>29.5</v>
          </cell>
          <cell r="AW20">
            <v>29.8</v>
          </cell>
          <cell r="AX20">
            <v>28.7</v>
          </cell>
          <cell r="AY20">
            <v>29.6</v>
          </cell>
          <cell r="AZ20">
            <v>30.6</v>
          </cell>
          <cell r="BA20">
            <v>30.4</v>
          </cell>
          <cell r="BB20">
            <v>31.5</v>
          </cell>
          <cell r="BC20">
            <v>30.3</v>
          </cell>
          <cell r="BD20">
            <v>30.8</v>
          </cell>
          <cell r="BE20">
            <v>30.5</v>
          </cell>
          <cell r="BF20">
            <v>30.8</v>
          </cell>
          <cell r="BG20">
            <v>30.5</v>
          </cell>
          <cell r="BH20">
            <v>30.5</v>
          </cell>
          <cell r="BI20">
            <v>30.8</v>
          </cell>
          <cell r="BJ20">
            <v>29.7</v>
          </cell>
          <cell r="BK20">
            <v>30.8</v>
          </cell>
          <cell r="BL20">
            <v>30.2</v>
          </cell>
        </row>
        <row r="21">
          <cell r="A21" t="str">
            <v>Azerbaijan</v>
          </cell>
          <cell r="B21" t="str">
            <v>AZE</v>
          </cell>
          <cell r="C21" t="str">
            <v>Gini index</v>
          </cell>
          <cell r="D21" t="str">
            <v>SI.POV.GINI</v>
          </cell>
        </row>
        <row r="21">
          <cell r="AN21">
            <v>34.7</v>
          </cell>
        </row>
        <row r="21">
          <cell r="AT21">
            <v>36.5</v>
          </cell>
          <cell r="AU21">
            <v>25.3</v>
          </cell>
          <cell r="AV21">
            <v>26.8</v>
          </cell>
          <cell r="AW21">
            <v>26.6</v>
          </cell>
          <cell r="AX21">
            <v>26.6</v>
          </cell>
        </row>
        <row r="22">
          <cell r="A22" t="str">
            <v>Burundi</v>
          </cell>
          <cell r="B22" t="str">
            <v>BDI</v>
          </cell>
          <cell r="C22" t="str">
            <v>Gini index</v>
          </cell>
          <cell r="D22" t="str">
            <v>SI.POV.GINI</v>
          </cell>
        </row>
        <row r="22">
          <cell r="AK22">
            <v>33.3</v>
          </cell>
        </row>
        <row r="22">
          <cell r="AQ22">
            <v>42.3</v>
          </cell>
        </row>
        <row r="22">
          <cell r="AY22">
            <v>33.4</v>
          </cell>
        </row>
        <row r="22">
          <cell r="BF22">
            <v>38.6</v>
          </cell>
        </row>
        <row r="23">
          <cell r="A23" t="str">
            <v>Belgium</v>
          </cell>
          <cell r="B23" t="str">
            <v>BEL</v>
          </cell>
          <cell r="C23" t="str">
            <v>Gini index</v>
          </cell>
          <cell r="D23" t="str">
            <v>SI.POV.GINI</v>
          </cell>
        </row>
        <row r="23">
          <cell r="AD23">
            <v>25.2</v>
          </cell>
        </row>
        <row r="23">
          <cell r="AG23">
            <v>25.7</v>
          </cell>
        </row>
        <row r="23">
          <cell r="AK23">
            <v>25</v>
          </cell>
        </row>
        <row r="23">
          <cell r="AN23">
            <v>28.4</v>
          </cell>
        </row>
        <row r="23">
          <cell r="AP23">
            <v>26.8</v>
          </cell>
        </row>
        <row r="23">
          <cell r="AS23">
            <v>33.1</v>
          </cell>
        </row>
        <row r="23">
          <cell r="AV23">
            <v>28.1</v>
          </cell>
          <cell r="AW23">
            <v>30.5</v>
          </cell>
          <cell r="AX23">
            <v>29.3</v>
          </cell>
          <cell r="AY23">
            <v>28.1</v>
          </cell>
          <cell r="AZ23">
            <v>29.2</v>
          </cell>
          <cell r="BA23">
            <v>28.4</v>
          </cell>
          <cell r="BB23">
            <v>28.6</v>
          </cell>
          <cell r="BC23">
            <v>28.4</v>
          </cell>
          <cell r="BD23">
            <v>28.1</v>
          </cell>
          <cell r="BE23">
            <v>27.5</v>
          </cell>
          <cell r="BF23">
            <v>27.7</v>
          </cell>
          <cell r="BG23">
            <v>28.1</v>
          </cell>
          <cell r="BH23">
            <v>27.7</v>
          </cell>
          <cell r="BI23">
            <v>27.6</v>
          </cell>
          <cell r="BJ23">
            <v>27.4</v>
          </cell>
          <cell r="BK23">
            <v>27.2</v>
          </cell>
          <cell r="BL23">
            <v>27.2</v>
          </cell>
        </row>
        <row r="24">
          <cell r="A24" t="str">
            <v>Benin</v>
          </cell>
          <cell r="B24" t="str">
            <v>BEN</v>
          </cell>
          <cell r="C24" t="str">
            <v>Gini index</v>
          </cell>
          <cell r="D24" t="str">
            <v>SI.POV.GINI</v>
          </cell>
        </row>
        <row r="24">
          <cell r="AV24">
            <v>38.6</v>
          </cell>
        </row>
        <row r="24">
          <cell r="BD24">
            <v>43.4</v>
          </cell>
        </row>
        <row r="24">
          <cell r="BH24">
            <v>47.8</v>
          </cell>
        </row>
        <row r="24">
          <cell r="BK24">
            <v>37.8</v>
          </cell>
        </row>
        <row r="25">
          <cell r="A25" t="str">
            <v>Burkina Faso</v>
          </cell>
          <cell r="B25" t="str">
            <v>BFA</v>
          </cell>
          <cell r="C25" t="str">
            <v>Gini index</v>
          </cell>
          <cell r="D25" t="str">
            <v>SI.POV.GINI</v>
          </cell>
        </row>
        <row r="25">
          <cell r="AM25">
            <v>48.1</v>
          </cell>
        </row>
        <row r="25">
          <cell r="AQ25">
            <v>49.9</v>
          </cell>
        </row>
        <row r="25">
          <cell r="AV25">
            <v>43.3</v>
          </cell>
        </row>
        <row r="25">
          <cell r="BB25">
            <v>39.8</v>
          </cell>
        </row>
        <row r="25">
          <cell r="BG25">
            <v>35.3</v>
          </cell>
        </row>
        <row r="25">
          <cell r="BK25">
            <v>47.3</v>
          </cell>
        </row>
        <row r="26">
          <cell r="A26" t="str">
            <v>Bangladesh</v>
          </cell>
          <cell r="B26" t="str">
            <v>BGD</v>
          </cell>
          <cell r="C26" t="str">
            <v>Gini index</v>
          </cell>
          <cell r="D26" t="str">
            <v>SI.POV.GINI</v>
          </cell>
        </row>
        <row r="26">
          <cell r="AB26">
            <v>25.9</v>
          </cell>
        </row>
        <row r="26">
          <cell r="AD26">
            <v>26.9</v>
          </cell>
        </row>
        <row r="26">
          <cell r="AG26">
            <v>28.8</v>
          </cell>
        </row>
        <row r="26">
          <cell r="AJ26">
            <v>27.6</v>
          </cell>
        </row>
        <row r="26">
          <cell r="AN26">
            <v>32.9</v>
          </cell>
        </row>
        <row r="26">
          <cell r="AS26">
            <v>33.4</v>
          </cell>
        </row>
        <row r="26">
          <cell r="AX26">
            <v>33.2</v>
          </cell>
        </row>
        <row r="26">
          <cell r="BC26">
            <v>32.1</v>
          </cell>
        </row>
        <row r="26">
          <cell r="BI26">
            <v>32.4</v>
          </cell>
        </row>
        <row r="27">
          <cell r="A27" t="str">
            <v>Bulgaria</v>
          </cell>
          <cell r="B27" t="str">
            <v>BGR</v>
          </cell>
          <cell r="C27" t="str">
            <v>Gini index</v>
          </cell>
          <cell r="D27" t="str">
            <v>SI.POV.GINI</v>
          </cell>
        </row>
        <row r="27">
          <cell r="AY27">
            <v>35.7</v>
          </cell>
          <cell r="AZ27">
            <v>36.1</v>
          </cell>
          <cell r="BA27">
            <v>33.6</v>
          </cell>
          <cell r="BB27">
            <v>33.8</v>
          </cell>
          <cell r="BC27">
            <v>35.7</v>
          </cell>
          <cell r="BD27">
            <v>34.3</v>
          </cell>
          <cell r="BE27">
            <v>36</v>
          </cell>
          <cell r="BF27">
            <v>36.6</v>
          </cell>
          <cell r="BG27">
            <v>37.4</v>
          </cell>
          <cell r="BH27">
            <v>38.6</v>
          </cell>
          <cell r="BI27">
            <v>40.6</v>
          </cell>
          <cell r="BJ27">
            <v>40.4</v>
          </cell>
          <cell r="BK27">
            <v>41.3</v>
          </cell>
          <cell r="BL27">
            <v>40.3</v>
          </cell>
        </row>
        <row r="28">
          <cell r="A28" t="str">
            <v>Bahrain</v>
          </cell>
          <cell r="B28" t="str">
            <v>BHR</v>
          </cell>
          <cell r="C28" t="str">
            <v>Gini index</v>
          </cell>
          <cell r="D28" t="str">
            <v>SI.POV.GINI</v>
          </cell>
        </row>
        <row r="29">
          <cell r="A29" t="str">
            <v>Bahamas, The</v>
          </cell>
          <cell r="B29" t="str">
            <v>BHS</v>
          </cell>
          <cell r="C29" t="str">
            <v>Gini index</v>
          </cell>
          <cell r="D29" t="str">
            <v>SI.POV.GINI</v>
          </cell>
        </row>
        <row r="30">
          <cell r="A30" t="str">
            <v>Bosnia and Herzegovina</v>
          </cell>
          <cell r="B30" t="str">
            <v>BIH</v>
          </cell>
          <cell r="C30" t="str">
            <v>Gini index</v>
          </cell>
          <cell r="D30" t="str">
            <v>SI.POV.GINI</v>
          </cell>
        </row>
        <row r="30">
          <cell r="AT30">
            <v>30</v>
          </cell>
        </row>
        <row r="30">
          <cell r="AW30">
            <v>34</v>
          </cell>
        </row>
        <row r="30">
          <cell r="AZ30">
            <v>33.1</v>
          </cell>
        </row>
        <row r="30">
          <cell r="BD30">
            <v>33</v>
          </cell>
        </row>
        <row r="31">
          <cell r="A31" t="str">
            <v>Belarus</v>
          </cell>
          <cell r="B31" t="str">
            <v>BLR</v>
          </cell>
          <cell r="C31" t="str">
            <v>Gini index</v>
          </cell>
          <cell r="D31" t="str">
            <v>SI.POV.GINI</v>
          </cell>
        </row>
        <row r="31">
          <cell r="AQ31">
            <v>32</v>
          </cell>
          <cell r="AR31">
            <v>31.7</v>
          </cell>
          <cell r="AS31">
            <v>31.2</v>
          </cell>
          <cell r="AT31">
            <v>30.6</v>
          </cell>
          <cell r="AU31">
            <v>30.3</v>
          </cell>
          <cell r="AV31">
            <v>28.8</v>
          </cell>
          <cell r="AW31">
            <v>26.5</v>
          </cell>
          <cell r="AX31">
            <v>27.6</v>
          </cell>
          <cell r="AY31">
            <v>28.3</v>
          </cell>
          <cell r="AZ31">
            <v>29.6</v>
          </cell>
          <cell r="BA31">
            <v>27.8</v>
          </cell>
          <cell r="BB31">
            <v>27.7</v>
          </cell>
          <cell r="BC31">
            <v>28.6</v>
          </cell>
          <cell r="BD31">
            <v>27.2</v>
          </cell>
          <cell r="BE31">
            <v>26.5</v>
          </cell>
          <cell r="BF31">
            <v>26.6</v>
          </cell>
          <cell r="BG31">
            <v>27.2</v>
          </cell>
          <cell r="BH31">
            <v>25.6</v>
          </cell>
          <cell r="BI31">
            <v>25.3</v>
          </cell>
          <cell r="BJ31">
            <v>25.4</v>
          </cell>
          <cell r="BK31">
            <v>25.2</v>
          </cell>
          <cell r="BL31">
            <v>25.3</v>
          </cell>
          <cell r="BM31">
            <v>24.4</v>
          </cell>
        </row>
        <row r="32">
          <cell r="A32" t="str">
            <v>Belize</v>
          </cell>
          <cell r="B32" t="str">
            <v>BLZ</v>
          </cell>
          <cell r="C32" t="str">
            <v>Gini index</v>
          </cell>
          <cell r="D32" t="str">
            <v>SI.POV.GINI</v>
          </cell>
        </row>
        <row r="32">
          <cell r="AL32">
            <v>60.3</v>
          </cell>
          <cell r="AM32">
            <v>60.9</v>
          </cell>
        </row>
        <row r="32">
          <cell r="AO32">
            <v>56.6</v>
          </cell>
          <cell r="AP32">
            <v>60.4</v>
          </cell>
          <cell r="AQ32">
            <v>54.9</v>
          </cell>
          <cell r="AR32">
            <v>53.3</v>
          </cell>
        </row>
        <row r="33">
          <cell r="A33" t="str">
            <v>Bermuda</v>
          </cell>
          <cell r="B33" t="str">
            <v>BMU</v>
          </cell>
          <cell r="C33" t="str">
            <v>Gini index</v>
          </cell>
          <cell r="D33" t="str">
            <v>SI.POV.GINI</v>
          </cell>
        </row>
        <row r="34">
          <cell r="A34" t="str">
            <v>Bolivia</v>
          </cell>
          <cell r="B34" t="str">
            <v>BOL</v>
          </cell>
          <cell r="C34" t="str">
            <v>Gini index</v>
          </cell>
          <cell r="D34" t="str">
            <v>SI.POV.GINI</v>
          </cell>
        </row>
        <row r="34">
          <cell r="AP34">
            <v>58.2</v>
          </cell>
        </row>
        <row r="34">
          <cell r="AR34">
            <v>58.1</v>
          </cell>
          <cell r="AS34">
            <v>61.6</v>
          </cell>
          <cell r="AT34">
            <v>57.4</v>
          </cell>
          <cell r="AU34">
            <v>59.3</v>
          </cell>
        </row>
        <row r="34">
          <cell r="AW34">
            <v>55</v>
          </cell>
          <cell r="AX34">
            <v>58.5</v>
          </cell>
          <cell r="AY34">
            <v>56.7</v>
          </cell>
          <cell r="AZ34">
            <v>54.5</v>
          </cell>
          <cell r="BA34">
            <v>50.8</v>
          </cell>
          <cell r="BB34">
            <v>49.2</v>
          </cell>
        </row>
        <row r="34">
          <cell r="BD34">
            <v>46.1</v>
          </cell>
          <cell r="BE34">
            <v>46.6</v>
          </cell>
          <cell r="BF34">
            <v>47.6</v>
          </cell>
          <cell r="BG34">
            <v>47.8</v>
          </cell>
          <cell r="BH34">
            <v>46.7</v>
          </cell>
          <cell r="BI34">
            <v>45.3</v>
          </cell>
          <cell r="BJ34">
            <v>44.6</v>
          </cell>
          <cell r="BK34">
            <v>42.6</v>
          </cell>
          <cell r="BL34">
            <v>41.6</v>
          </cell>
          <cell r="BM34">
            <v>43.6</v>
          </cell>
        </row>
        <row r="35">
          <cell r="A35" t="str">
            <v>Brazil</v>
          </cell>
          <cell r="B35" t="str">
            <v>BRA</v>
          </cell>
          <cell r="C35" t="str">
            <v>Gini index</v>
          </cell>
          <cell r="D35" t="str">
            <v>SI.POV.GINI</v>
          </cell>
        </row>
        <row r="35">
          <cell r="Z35">
            <v>57.9</v>
          </cell>
          <cell r="AA35">
            <v>58.4</v>
          </cell>
          <cell r="AB35">
            <v>59</v>
          </cell>
          <cell r="AC35">
            <v>58.4</v>
          </cell>
          <cell r="AD35">
            <v>55.6</v>
          </cell>
          <cell r="AE35">
            <v>58.5</v>
          </cell>
          <cell r="AF35">
            <v>59.7</v>
          </cell>
          <cell r="AG35">
            <v>61.4</v>
          </cell>
          <cell r="AH35">
            <v>63.3</v>
          </cell>
          <cell r="AI35">
            <v>60.5</v>
          </cell>
        </row>
        <row r="35">
          <cell r="AK35">
            <v>53.2</v>
          </cell>
          <cell r="AL35">
            <v>60.1</v>
          </cell>
        </row>
        <row r="35">
          <cell r="AN35">
            <v>59.6</v>
          </cell>
          <cell r="AO35">
            <v>59.9</v>
          </cell>
          <cell r="AP35">
            <v>59.8</v>
          </cell>
          <cell r="AQ35">
            <v>59.6</v>
          </cell>
          <cell r="AR35">
            <v>59</v>
          </cell>
        </row>
        <row r="35">
          <cell r="AT35">
            <v>58.4</v>
          </cell>
          <cell r="AU35">
            <v>58.1</v>
          </cell>
          <cell r="AV35">
            <v>57.6</v>
          </cell>
          <cell r="AW35">
            <v>56.5</v>
          </cell>
          <cell r="AX35">
            <v>56.3</v>
          </cell>
          <cell r="AY35">
            <v>55.6</v>
          </cell>
          <cell r="AZ35">
            <v>54.9</v>
          </cell>
          <cell r="BA35">
            <v>54</v>
          </cell>
          <cell r="BB35">
            <v>53.7</v>
          </cell>
        </row>
        <row r="35">
          <cell r="BD35">
            <v>52.9</v>
          </cell>
          <cell r="BE35">
            <v>53.4</v>
          </cell>
          <cell r="BF35">
            <v>52.7</v>
          </cell>
          <cell r="BG35">
            <v>52</v>
          </cell>
          <cell r="BH35">
            <v>51.9</v>
          </cell>
          <cell r="BI35">
            <v>53.3</v>
          </cell>
          <cell r="BJ35">
            <v>53.3</v>
          </cell>
          <cell r="BK35">
            <v>53.9</v>
          </cell>
          <cell r="BL35">
            <v>53.5</v>
          </cell>
          <cell r="BM35">
            <v>48.9</v>
          </cell>
        </row>
        <row r="36">
          <cell r="A36" t="str">
            <v>Barbados</v>
          </cell>
          <cell r="B36" t="str">
            <v>BRB</v>
          </cell>
          <cell r="C36" t="str">
            <v>Gini index</v>
          </cell>
          <cell r="D36" t="str">
            <v>SI.POV.GINI</v>
          </cell>
        </row>
        <row r="37">
          <cell r="A37" t="str">
            <v>Brunei Darussalam</v>
          </cell>
          <cell r="B37" t="str">
            <v>BRN</v>
          </cell>
          <cell r="C37" t="str">
            <v>Gini index</v>
          </cell>
          <cell r="D37" t="str">
            <v>SI.POV.GINI</v>
          </cell>
        </row>
        <row r="38">
          <cell r="A38" t="str">
            <v>Bhutan</v>
          </cell>
          <cell r="B38" t="str">
            <v>BTN</v>
          </cell>
          <cell r="C38" t="str">
            <v>Gini index</v>
          </cell>
          <cell r="D38" t="str">
            <v>SI.POV.GINI</v>
          </cell>
        </row>
        <row r="38">
          <cell r="AV38">
            <v>40.9</v>
          </cell>
        </row>
        <row r="38">
          <cell r="AZ38">
            <v>38.1</v>
          </cell>
        </row>
        <row r="38">
          <cell r="BE38">
            <v>38.8</v>
          </cell>
        </row>
        <row r="38">
          <cell r="BJ38">
            <v>37.4</v>
          </cell>
        </row>
        <row r="39">
          <cell r="A39" t="str">
            <v>Botswana</v>
          </cell>
          <cell r="B39" t="str">
            <v>BWA</v>
          </cell>
          <cell r="C39" t="str">
            <v>Gini index</v>
          </cell>
          <cell r="D39" t="str">
            <v>SI.POV.GINI</v>
          </cell>
        </row>
        <row r="39">
          <cell r="AD39">
            <v>54.2</v>
          </cell>
        </row>
        <row r="39">
          <cell r="AL39">
            <v>60.8</v>
          </cell>
        </row>
        <row r="39">
          <cell r="AU39">
            <v>64.7</v>
          </cell>
        </row>
        <row r="39">
          <cell r="BB39">
            <v>60.5</v>
          </cell>
        </row>
        <row r="39">
          <cell r="BH39">
            <v>53.3</v>
          </cell>
        </row>
        <row r="40">
          <cell r="A40" t="str">
            <v>Central African Republic</v>
          </cell>
          <cell r="B40" t="str">
            <v>CAF</v>
          </cell>
          <cell r="C40" t="str">
            <v>Gini index</v>
          </cell>
          <cell r="D40" t="str">
            <v>SI.POV.GINI</v>
          </cell>
        </row>
        <row r="40">
          <cell r="AK40">
            <v>61.3</v>
          </cell>
        </row>
        <row r="40">
          <cell r="BA40">
            <v>56.2</v>
          </cell>
        </row>
        <row r="41">
          <cell r="A41" t="str">
            <v>Canada</v>
          </cell>
          <cell r="B41" t="str">
            <v>CAN</v>
          </cell>
          <cell r="C41" t="str">
            <v>Gini index</v>
          </cell>
          <cell r="D41" t="str">
            <v>SI.POV.GINI</v>
          </cell>
        </row>
        <row r="41">
          <cell r="P41">
            <v>37.3</v>
          </cell>
        </row>
        <row r="41">
          <cell r="T41">
            <v>33.3</v>
          </cell>
        </row>
        <row r="41">
          <cell r="Z41">
            <v>32.4</v>
          </cell>
        </row>
        <row r="41">
          <cell r="AF41">
            <v>31.5</v>
          </cell>
        </row>
        <row r="41">
          <cell r="AJ41">
            <v>31</v>
          </cell>
        </row>
        <row r="41">
          <cell r="AM41">
            <v>31.3</v>
          </cell>
        </row>
        <row r="41">
          <cell r="AP41">
            <v>31.6</v>
          </cell>
          <cell r="AQ41">
            <v>33.2</v>
          </cell>
        </row>
        <row r="41">
          <cell r="AS41">
            <v>33.3</v>
          </cell>
        </row>
        <row r="41">
          <cell r="AW41">
            <v>33.7</v>
          </cell>
        </row>
        <row r="41">
          <cell r="AZ41">
            <v>33.8</v>
          </cell>
        </row>
        <row r="41">
          <cell r="BC41">
            <v>33.6</v>
          </cell>
        </row>
        <row r="41">
          <cell r="BE41">
            <v>33.5</v>
          </cell>
          <cell r="BF41">
            <v>33.8</v>
          </cell>
          <cell r="BG41">
            <v>33.2</v>
          </cell>
          <cell r="BH41">
            <v>33.7</v>
          </cell>
          <cell r="BI41">
            <v>32.7</v>
          </cell>
          <cell r="BJ41">
            <v>33.3</v>
          </cell>
        </row>
        <row r="42">
          <cell r="A42" t="str">
            <v>Central Europe and the Baltics</v>
          </cell>
          <cell r="B42" t="str">
            <v>CEB</v>
          </cell>
          <cell r="C42" t="str">
            <v>Gini index</v>
          </cell>
          <cell r="D42" t="str">
            <v>SI.POV.GINI</v>
          </cell>
        </row>
        <row r="43">
          <cell r="A43" t="str">
            <v>Switzerland</v>
          </cell>
          <cell r="B43" t="str">
            <v>CHE</v>
          </cell>
          <cell r="C43" t="str">
            <v>Gini index</v>
          </cell>
          <cell r="D43" t="str">
            <v>SI.POV.GINI</v>
          </cell>
        </row>
        <row r="43">
          <cell r="AA43">
            <v>36</v>
          </cell>
        </row>
        <row r="43">
          <cell r="AK43">
            <v>33.9</v>
          </cell>
        </row>
        <row r="43">
          <cell r="AS43">
            <v>33.4</v>
          </cell>
        </row>
        <row r="43">
          <cell r="AU43">
            <v>31.7</v>
          </cell>
        </row>
        <row r="43">
          <cell r="AY43">
            <v>33.9</v>
          </cell>
          <cell r="AZ43">
            <v>34.3</v>
          </cell>
          <cell r="BA43">
            <v>33.8</v>
          </cell>
          <cell r="BB43">
            <v>32.9</v>
          </cell>
          <cell r="BC43">
            <v>32.6</v>
          </cell>
          <cell r="BD43">
            <v>31.7</v>
          </cell>
          <cell r="BE43">
            <v>31.6</v>
          </cell>
          <cell r="BF43">
            <v>32.5</v>
          </cell>
          <cell r="BG43">
            <v>32.5</v>
          </cell>
          <cell r="BH43">
            <v>32.3</v>
          </cell>
          <cell r="BI43">
            <v>33</v>
          </cell>
          <cell r="BJ43">
            <v>32.7</v>
          </cell>
          <cell r="BK43">
            <v>33.1</v>
          </cell>
        </row>
        <row r="44">
          <cell r="A44" t="str">
            <v>Channel Islands</v>
          </cell>
          <cell r="B44" t="str">
            <v>CHI</v>
          </cell>
          <cell r="C44" t="str">
            <v>Gini index</v>
          </cell>
          <cell r="D44" t="str">
            <v>SI.POV.GINI</v>
          </cell>
        </row>
        <row r="45">
          <cell r="A45" t="str">
            <v>Chile</v>
          </cell>
          <cell r="B45" t="str">
            <v>CHL</v>
          </cell>
          <cell r="C45" t="str">
            <v>Gini index</v>
          </cell>
          <cell r="D45" t="str">
            <v>SI.POV.GINI</v>
          </cell>
        </row>
        <row r="45">
          <cell r="AF45">
            <v>56.2</v>
          </cell>
        </row>
        <row r="45">
          <cell r="AI45">
            <v>57.2</v>
          </cell>
        </row>
        <row r="45">
          <cell r="AK45">
            <v>54.8</v>
          </cell>
        </row>
        <row r="45">
          <cell r="AM45">
            <v>56.4</v>
          </cell>
        </row>
        <row r="45">
          <cell r="AO45">
            <v>54.9</v>
          </cell>
        </row>
        <row r="45">
          <cell r="AQ45">
            <v>55.5</v>
          </cell>
        </row>
        <row r="45">
          <cell r="AS45">
            <v>52.8</v>
          </cell>
        </row>
        <row r="45">
          <cell r="AV45">
            <v>51.5</v>
          </cell>
        </row>
        <row r="45">
          <cell r="AY45">
            <v>47.3</v>
          </cell>
        </row>
        <row r="45">
          <cell r="BB45">
            <v>47</v>
          </cell>
        </row>
        <row r="45">
          <cell r="BD45">
            <v>46</v>
          </cell>
        </row>
        <row r="45">
          <cell r="BF45">
            <v>45.8</v>
          </cell>
        </row>
        <row r="45">
          <cell r="BH45">
            <v>44.4</v>
          </cell>
        </row>
        <row r="45">
          <cell r="BJ45">
            <v>44.4</v>
          </cell>
        </row>
        <row r="45">
          <cell r="BM45">
            <v>44.9</v>
          </cell>
        </row>
        <row r="46">
          <cell r="A46" t="str">
            <v>China</v>
          </cell>
          <cell r="B46" t="str">
            <v>CHN</v>
          </cell>
          <cell r="C46" t="str">
            <v>Gini index</v>
          </cell>
          <cell r="D46" t="str">
            <v>SI.POV.GINI</v>
          </cell>
        </row>
        <row r="46">
          <cell r="AI46">
            <v>32.2</v>
          </cell>
        </row>
        <row r="46">
          <cell r="AL46">
            <v>33.9</v>
          </cell>
        </row>
        <row r="46">
          <cell r="AO46">
            <v>35.2</v>
          </cell>
        </row>
        <row r="46">
          <cell r="AR46">
            <v>38.7</v>
          </cell>
        </row>
        <row r="46">
          <cell r="AU46">
            <v>42</v>
          </cell>
        </row>
        <row r="46">
          <cell r="AX46">
            <v>40.9</v>
          </cell>
        </row>
        <row r="46">
          <cell r="BA46">
            <v>43</v>
          </cell>
        </row>
        <row r="46">
          <cell r="BC46">
            <v>43.7</v>
          </cell>
          <cell r="BD46">
            <v>42.4</v>
          </cell>
          <cell r="BE46">
            <v>42.2</v>
          </cell>
          <cell r="BF46">
            <v>39.7</v>
          </cell>
          <cell r="BG46">
            <v>39.2</v>
          </cell>
          <cell r="BH46">
            <v>38.6</v>
          </cell>
          <cell r="BI46">
            <v>38.5</v>
          </cell>
          <cell r="BJ46">
            <v>39.1</v>
          </cell>
          <cell r="BK46">
            <v>38.5</v>
          </cell>
          <cell r="BL46">
            <v>38.2</v>
          </cell>
        </row>
        <row r="47">
          <cell r="A47" t="str">
            <v>Cote d'Ivoire</v>
          </cell>
          <cell r="B47" t="str">
            <v>CIV</v>
          </cell>
          <cell r="C47" t="str">
            <v>Gini index</v>
          </cell>
          <cell r="D47" t="str">
            <v>SI.POV.GINI</v>
          </cell>
        </row>
        <row r="47">
          <cell r="AD47">
            <v>45.5</v>
          </cell>
          <cell r="AE47">
            <v>38</v>
          </cell>
          <cell r="AF47">
            <v>40.5</v>
          </cell>
          <cell r="AG47">
            <v>36.9</v>
          </cell>
        </row>
        <row r="47">
          <cell r="AK47">
            <v>39.4</v>
          </cell>
        </row>
        <row r="47">
          <cell r="AN47">
            <v>40.6</v>
          </cell>
        </row>
        <row r="47">
          <cell r="AQ47">
            <v>39</v>
          </cell>
        </row>
        <row r="47">
          <cell r="AU47">
            <v>41.3</v>
          </cell>
        </row>
        <row r="47">
          <cell r="BA47">
            <v>43.2</v>
          </cell>
        </row>
        <row r="47">
          <cell r="BH47">
            <v>41.5</v>
          </cell>
        </row>
        <row r="47">
          <cell r="BK47">
            <v>37.2</v>
          </cell>
        </row>
        <row r="48">
          <cell r="A48" t="str">
            <v>Cameroon</v>
          </cell>
          <cell r="B48" t="str">
            <v>CMR</v>
          </cell>
          <cell r="C48" t="str">
            <v>Gini index</v>
          </cell>
          <cell r="D48" t="str">
            <v>SI.POV.GINI</v>
          </cell>
        </row>
        <row r="48">
          <cell r="AO48">
            <v>44.4</v>
          </cell>
        </row>
        <row r="48">
          <cell r="AT48">
            <v>42.1</v>
          </cell>
        </row>
        <row r="48">
          <cell r="AZ48">
            <v>42.8</v>
          </cell>
        </row>
        <row r="48">
          <cell r="BG48">
            <v>46.6</v>
          </cell>
        </row>
        <row r="49">
          <cell r="A49" t="str">
            <v>Congo, Dem. Rep.</v>
          </cell>
          <cell r="B49" t="str">
            <v>COD</v>
          </cell>
          <cell r="C49" t="str">
            <v>Gini index</v>
          </cell>
          <cell r="D49" t="str">
            <v>SI.POV.GINI</v>
          </cell>
        </row>
        <row r="49">
          <cell r="AW49">
            <v>42.2</v>
          </cell>
        </row>
        <row r="49">
          <cell r="BE49">
            <v>42.1</v>
          </cell>
        </row>
        <row r="50">
          <cell r="A50" t="str">
            <v>Congo, Rep.</v>
          </cell>
          <cell r="B50" t="str">
            <v>COG</v>
          </cell>
          <cell r="C50" t="str">
            <v>Gini index</v>
          </cell>
          <cell r="D50" t="str">
            <v>SI.POV.GINI</v>
          </cell>
        </row>
        <row r="50">
          <cell r="AX50">
            <v>47.3</v>
          </cell>
        </row>
        <row r="50">
          <cell r="BD50">
            <v>48.9</v>
          </cell>
        </row>
        <row r="51">
          <cell r="A51" t="str">
            <v>Colombia</v>
          </cell>
          <cell r="B51" t="str">
            <v>COL</v>
          </cell>
          <cell r="C51" t="str">
            <v>Gini index</v>
          </cell>
          <cell r="D51" t="str">
            <v>SI.POV.GINI</v>
          </cell>
        </row>
        <row r="51">
          <cell r="AK51">
            <v>51.5</v>
          </cell>
        </row>
        <row r="51">
          <cell r="AO51">
            <v>56.9</v>
          </cell>
        </row>
        <row r="51">
          <cell r="AR51">
            <v>58.7</v>
          </cell>
          <cell r="AS51">
            <v>58.7</v>
          </cell>
          <cell r="AT51">
            <v>57.5</v>
          </cell>
          <cell r="AU51">
            <v>56</v>
          </cell>
          <cell r="AV51">
            <v>53.6</v>
          </cell>
          <cell r="AW51">
            <v>55</v>
          </cell>
          <cell r="AX51">
            <v>53.9</v>
          </cell>
        </row>
        <row r="51">
          <cell r="BA51">
            <v>55.3</v>
          </cell>
          <cell r="BB51">
            <v>54.3</v>
          </cell>
          <cell r="BC51">
            <v>54.6</v>
          </cell>
          <cell r="BD51">
            <v>53.5</v>
          </cell>
          <cell r="BE51">
            <v>52.6</v>
          </cell>
          <cell r="BF51">
            <v>52.6</v>
          </cell>
          <cell r="BG51">
            <v>52.6</v>
          </cell>
          <cell r="BH51">
            <v>51</v>
          </cell>
          <cell r="BI51">
            <v>50.6</v>
          </cell>
          <cell r="BJ51">
            <v>49.7</v>
          </cell>
          <cell r="BK51">
            <v>50.4</v>
          </cell>
          <cell r="BL51">
            <v>51.3</v>
          </cell>
          <cell r="BM51">
            <v>54.2</v>
          </cell>
        </row>
        <row r="52">
          <cell r="A52" t="str">
            <v>Comoros</v>
          </cell>
          <cell r="B52" t="str">
            <v>COM</v>
          </cell>
          <cell r="C52" t="str">
            <v>Gini index</v>
          </cell>
          <cell r="D52" t="str">
            <v>SI.POV.GINI</v>
          </cell>
        </row>
        <row r="52">
          <cell r="AW52">
            <v>55.9</v>
          </cell>
        </row>
        <row r="52">
          <cell r="BG52">
            <v>45.3</v>
          </cell>
        </row>
        <row r="53">
          <cell r="A53" t="str">
            <v>Cabo Verde</v>
          </cell>
          <cell r="B53" t="str">
            <v>CPV</v>
          </cell>
          <cell r="C53" t="str">
            <v>Gini index</v>
          </cell>
          <cell r="D53" t="str">
            <v>SI.POV.GINI</v>
          </cell>
        </row>
        <row r="53">
          <cell r="AT53">
            <v>52.5</v>
          </cell>
        </row>
        <row r="53">
          <cell r="AZ53">
            <v>47.2</v>
          </cell>
        </row>
        <row r="53">
          <cell r="BH53">
            <v>42.4</v>
          </cell>
        </row>
        <row r="54">
          <cell r="A54" t="str">
            <v>Costa Rica</v>
          </cell>
          <cell r="B54" t="str">
            <v>CRI</v>
          </cell>
          <cell r="C54" t="str">
            <v>Gini index</v>
          </cell>
          <cell r="D54" t="str">
            <v>SI.POV.GINI</v>
          </cell>
        </row>
        <row r="54">
          <cell r="Z54">
            <v>47.5</v>
          </cell>
        </row>
        <row r="54">
          <cell r="AE54">
            <v>34.4</v>
          </cell>
        </row>
        <row r="54">
          <cell r="AH54">
            <v>45.6</v>
          </cell>
          <cell r="AI54">
            <v>45.3</v>
          </cell>
          <cell r="AJ54">
            <v>46.6</v>
          </cell>
          <cell r="AK54">
            <v>45.7</v>
          </cell>
          <cell r="AL54">
            <v>46</v>
          </cell>
          <cell r="AM54">
            <v>46.8</v>
          </cell>
          <cell r="AN54">
            <v>45.7</v>
          </cell>
          <cell r="AO54">
            <v>46.5</v>
          </cell>
          <cell r="AP54">
            <v>45.6</v>
          </cell>
          <cell r="AQ54">
            <v>45.7</v>
          </cell>
          <cell r="AR54">
            <v>47.7</v>
          </cell>
          <cell r="AS54">
            <v>47.4</v>
          </cell>
          <cell r="AT54">
            <v>51.5</v>
          </cell>
          <cell r="AU54">
            <v>51.8</v>
          </cell>
          <cell r="AV54">
            <v>49.3</v>
          </cell>
          <cell r="AW54">
            <v>48.4</v>
          </cell>
          <cell r="AX54">
            <v>47.5</v>
          </cell>
          <cell r="AY54">
            <v>49.3</v>
          </cell>
          <cell r="AZ54">
            <v>49.3</v>
          </cell>
          <cell r="BA54">
            <v>48.6</v>
          </cell>
          <cell r="BB54">
            <v>50.6</v>
          </cell>
          <cell r="BC54">
            <v>48</v>
          </cell>
          <cell r="BD54">
            <v>48.8</v>
          </cell>
          <cell r="BE54">
            <v>48.4</v>
          </cell>
          <cell r="BF54">
            <v>49.2</v>
          </cell>
          <cell r="BG54">
            <v>48.6</v>
          </cell>
          <cell r="BH54">
            <v>48.4</v>
          </cell>
          <cell r="BI54">
            <v>48.7</v>
          </cell>
          <cell r="BJ54">
            <v>48.3</v>
          </cell>
          <cell r="BK54">
            <v>48</v>
          </cell>
          <cell r="BL54">
            <v>48.2</v>
          </cell>
          <cell r="BM54">
            <v>49.3</v>
          </cell>
        </row>
        <row r="55">
          <cell r="A55" t="str">
            <v>Caribbean small states</v>
          </cell>
          <cell r="B55" t="str">
            <v>CSS</v>
          </cell>
          <cell r="C55" t="str">
            <v>Gini index</v>
          </cell>
          <cell r="D55" t="str">
            <v>SI.POV.GINI</v>
          </cell>
        </row>
        <row r="56">
          <cell r="A56" t="str">
            <v>Cuba</v>
          </cell>
          <cell r="B56" t="str">
            <v>CUB</v>
          </cell>
          <cell r="C56" t="str">
            <v>Gini index</v>
          </cell>
          <cell r="D56" t="str">
            <v>SI.POV.GINI</v>
          </cell>
        </row>
        <row r="57">
          <cell r="A57" t="str">
            <v>Curacao</v>
          </cell>
          <cell r="B57" t="str">
            <v>CUW</v>
          </cell>
          <cell r="C57" t="str">
            <v>Gini index</v>
          </cell>
          <cell r="D57" t="str">
            <v>SI.POV.GINI</v>
          </cell>
        </row>
        <row r="58">
          <cell r="A58" t="str">
            <v>Cayman Islands</v>
          </cell>
          <cell r="B58" t="str">
            <v>CYM</v>
          </cell>
          <cell r="C58" t="str">
            <v>Gini index</v>
          </cell>
          <cell r="D58" t="str">
            <v>SI.POV.GINI</v>
          </cell>
        </row>
        <row r="59">
          <cell r="A59" t="str">
            <v>Cyprus</v>
          </cell>
          <cell r="B59" t="str">
            <v>CYP</v>
          </cell>
          <cell r="C59" t="str">
            <v>Gini index</v>
          </cell>
          <cell r="D59" t="str">
            <v>SI.POV.GINI</v>
          </cell>
        </row>
        <row r="59">
          <cell r="AW59">
            <v>30.1</v>
          </cell>
          <cell r="AX59">
            <v>30.3</v>
          </cell>
          <cell r="AY59">
            <v>31.1</v>
          </cell>
          <cell r="AZ59">
            <v>31.1</v>
          </cell>
          <cell r="BA59">
            <v>31.7</v>
          </cell>
          <cell r="BB59">
            <v>32.1</v>
          </cell>
          <cell r="BC59">
            <v>31.5</v>
          </cell>
          <cell r="BD59">
            <v>32.6</v>
          </cell>
          <cell r="BE59">
            <v>34.3</v>
          </cell>
          <cell r="BF59">
            <v>37</v>
          </cell>
          <cell r="BG59">
            <v>35.6</v>
          </cell>
          <cell r="BH59">
            <v>34</v>
          </cell>
          <cell r="BI59">
            <v>32.9</v>
          </cell>
          <cell r="BJ59">
            <v>31.4</v>
          </cell>
          <cell r="BK59">
            <v>32.7</v>
          </cell>
          <cell r="BL59">
            <v>31.2</v>
          </cell>
        </row>
        <row r="60">
          <cell r="A60" t="str">
            <v>Czech Republic</v>
          </cell>
          <cell r="B60" t="str">
            <v>CZE</v>
          </cell>
          <cell r="C60" t="str">
            <v>Gini index</v>
          </cell>
          <cell r="D60" t="str">
            <v>SI.POV.GINI</v>
          </cell>
        </row>
        <row r="60">
          <cell r="AK60">
            <v>20.7</v>
          </cell>
          <cell r="AL60">
            <v>26.6</v>
          </cell>
        </row>
        <row r="60">
          <cell r="AO60">
            <v>25.8</v>
          </cell>
        </row>
        <row r="60">
          <cell r="AU60">
            <v>26.6</v>
          </cell>
        </row>
        <row r="60">
          <cell r="AW60">
            <v>27.5</v>
          </cell>
          <cell r="AX60">
            <v>26.9</v>
          </cell>
          <cell r="AY60">
            <v>26.7</v>
          </cell>
          <cell r="AZ60">
            <v>26</v>
          </cell>
          <cell r="BA60">
            <v>26.3</v>
          </cell>
          <cell r="BB60">
            <v>26.2</v>
          </cell>
          <cell r="BC60">
            <v>26.6</v>
          </cell>
          <cell r="BD60">
            <v>26.4</v>
          </cell>
          <cell r="BE60">
            <v>26.1</v>
          </cell>
          <cell r="BF60">
            <v>26.5</v>
          </cell>
          <cell r="BG60">
            <v>25.9</v>
          </cell>
          <cell r="BH60">
            <v>25.9</v>
          </cell>
          <cell r="BI60">
            <v>25.4</v>
          </cell>
          <cell r="BJ60">
            <v>24.9</v>
          </cell>
          <cell r="BK60">
            <v>25</v>
          </cell>
          <cell r="BL60">
            <v>25.3</v>
          </cell>
        </row>
        <row r="61">
          <cell r="A61" t="str">
            <v>Germany</v>
          </cell>
          <cell r="B61" t="str">
            <v>DEU</v>
          </cell>
          <cell r="C61" t="str">
            <v>Gini index</v>
          </cell>
          <cell r="D61" t="str">
            <v>SI.POV.GINI</v>
          </cell>
        </row>
        <row r="61">
          <cell r="AJ61">
            <v>29.4</v>
          </cell>
          <cell r="AK61">
            <v>29.2</v>
          </cell>
          <cell r="AL61">
            <v>28.7</v>
          </cell>
          <cell r="AM61">
            <v>29.2</v>
          </cell>
          <cell r="AN61">
            <v>29</v>
          </cell>
          <cell r="AO61">
            <v>28.4</v>
          </cell>
          <cell r="AP61">
            <v>28.3</v>
          </cell>
          <cell r="AQ61">
            <v>28.3</v>
          </cell>
          <cell r="AR61">
            <v>29.1</v>
          </cell>
          <cell r="AS61">
            <v>28.9</v>
          </cell>
          <cell r="AT61">
            <v>30.1</v>
          </cell>
          <cell r="AU61">
            <v>29.9</v>
          </cell>
          <cell r="AV61">
            <v>30.1</v>
          </cell>
          <cell r="AW61">
            <v>30.3</v>
          </cell>
          <cell r="AX61">
            <v>31.8</v>
          </cell>
          <cell r="AY61">
            <v>31.2</v>
          </cell>
          <cell r="AZ61">
            <v>31.4</v>
          </cell>
          <cell r="BA61">
            <v>30.9</v>
          </cell>
          <cell r="BB61">
            <v>30.5</v>
          </cell>
          <cell r="BC61">
            <v>30.3</v>
          </cell>
          <cell r="BD61">
            <v>30.8</v>
          </cell>
          <cell r="BE61">
            <v>31.1</v>
          </cell>
          <cell r="BF61">
            <v>31.5</v>
          </cell>
          <cell r="BG61">
            <v>30.9</v>
          </cell>
          <cell r="BH61">
            <v>31.6</v>
          </cell>
          <cell r="BI61">
            <v>31.6</v>
          </cell>
          <cell r="BJ61">
            <v>31.2</v>
          </cell>
          <cell r="BK61">
            <v>31.7</v>
          </cell>
        </row>
        <row r="62">
          <cell r="A62" t="str">
            <v>Djibouti</v>
          </cell>
          <cell r="B62" t="str">
            <v>DJI</v>
          </cell>
          <cell r="C62" t="str">
            <v>Gini index</v>
          </cell>
          <cell r="D62" t="str">
            <v>SI.POV.GINI</v>
          </cell>
        </row>
        <row r="62">
          <cell r="AU62">
            <v>40</v>
          </cell>
        </row>
        <row r="62">
          <cell r="BE62">
            <v>45.1</v>
          </cell>
          <cell r="BF62">
            <v>44.1</v>
          </cell>
        </row>
        <row r="62">
          <cell r="BJ62">
            <v>41.6</v>
          </cell>
        </row>
        <row r="63">
          <cell r="A63" t="str">
            <v>Dominica</v>
          </cell>
          <cell r="B63" t="str">
            <v>DMA</v>
          </cell>
          <cell r="C63" t="str">
            <v>Gini index</v>
          </cell>
          <cell r="D63" t="str">
            <v>SI.POV.GINI</v>
          </cell>
        </row>
        <row r="64">
          <cell r="A64" t="str">
            <v>Denmark</v>
          </cell>
          <cell r="B64" t="str">
            <v>DNK</v>
          </cell>
          <cell r="C64" t="str">
            <v>Gini index</v>
          </cell>
          <cell r="D64" t="str">
            <v>SI.POV.GINI</v>
          </cell>
        </row>
        <row r="64">
          <cell r="AF64">
            <v>26.2</v>
          </cell>
        </row>
        <row r="64">
          <cell r="AK64">
            <v>24.7</v>
          </cell>
        </row>
        <row r="64">
          <cell r="AN64">
            <v>23</v>
          </cell>
        </row>
        <row r="64">
          <cell r="AS64">
            <v>23.8</v>
          </cell>
        </row>
        <row r="64">
          <cell r="AV64">
            <v>25.6</v>
          </cell>
          <cell r="AW64">
            <v>24.9</v>
          </cell>
          <cell r="AX64">
            <v>25.2</v>
          </cell>
          <cell r="AY64">
            <v>25.9</v>
          </cell>
          <cell r="AZ64">
            <v>26.2</v>
          </cell>
          <cell r="BA64">
            <v>25.2</v>
          </cell>
          <cell r="BB64">
            <v>26.7</v>
          </cell>
          <cell r="BC64">
            <v>27.2</v>
          </cell>
          <cell r="BD64">
            <v>27.3</v>
          </cell>
          <cell r="BE64">
            <v>27.8</v>
          </cell>
          <cell r="BF64">
            <v>28.5</v>
          </cell>
          <cell r="BG64">
            <v>28.4</v>
          </cell>
          <cell r="BH64">
            <v>28.2</v>
          </cell>
          <cell r="BI64">
            <v>28.2</v>
          </cell>
          <cell r="BJ64">
            <v>28.7</v>
          </cell>
          <cell r="BK64">
            <v>28.2</v>
          </cell>
          <cell r="BL64">
            <v>27.7</v>
          </cell>
        </row>
        <row r="65">
          <cell r="A65" t="str">
            <v>Dominican Republic</v>
          </cell>
          <cell r="B65" t="str">
            <v>DOM</v>
          </cell>
          <cell r="C65" t="str">
            <v>Gini index</v>
          </cell>
          <cell r="D65" t="str">
            <v>SI.POV.GINI</v>
          </cell>
        </row>
        <row r="65">
          <cell r="AE65">
            <v>47.8</v>
          </cell>
        </row>
        <row r="65">
          <cell r="AH65">
            <v>50.5</v>
          </cell>
        </row>
        <row r="65">
          <cell r="AK65">
            <v>51.4</v>
          </cell>
        </row>
        <row r="65">
          <cell r="AO65">
            <v>47.4</v>
          </cell>
          <cell r="AP65">
            <v>48.9</v>
          </cell>
        </row>
        <row r="65">
          <cell r="AS65">
            <v>51.5</v>
          </cell>
          <cell r="AT65">
            <v>50</v>
          </cell>
          <cell r="AU65">
            <v>49.7</v>
          </cell>
          <cell r="AV65">
            <v>52.1</v>
          </cell>
          <cell r="AW65">
            <v>52.1</v>
          </cell>
          <cell r="AX65">
            <v>50</v>
          </cell>
          <cell r="AY65">
            <v>52</v>
          </cell>
          <cell r="AZ65">
            <v>48.9</v>
          </cell>
          <cell r="BA65">
            <v>48.1</v>
          </cell>
          <cell r="BB65">
            <v>48.9</v>
          </cell>
          <cell r="BC65">
            <v>47.3</v>
          </cell>
          <cell r="BD65">
            <v>47.7</v>
          </cell>
          <cell r="BE65">
            <v>46.1</v>
          </cell>
          <cell r="BF65">
            <v>47.7</v>
          </cell>
          <cell r="BG65">
            <v>44.3</v>
          </cell>
          <cell r="BH65">
            <v>45.2</v>
          </cell>
          <cell r="BI65">
            <v>45.7</v>
          </cell>
          <cell r="BJ65">
            <v>42.2</v>
          </cell>
          <cell r="BK65">
            <v>43.7</v>
          </cell>
          <cell r="BL65">
            <v>41.9</v>
          </cell>
          <cell r="BM65">
            <v>39.6</v>
          </cell>
        </row>
        <row r="66">
          <cell r="A66" t="str">
            <v>Algeria</v>
          </cell>
          <cell r="B66" t="str">
            <v>DZA</v>
          </cell>
          <cell r="C66" t="str">
            <v>Gini index</v>
          </cell>
          <cell r="D66" t="str">
            <v>SI.POV.GINI</v>
          </cell>
        </row>
        <row r="66">
          <cell r="AG66">
            <v>40.2</v>
          </cell>
        </row>
        <row r="66">
          <cell r="AN66">
            <v>35.3</v>
          </cell>
        </row>
        <row r="66">
          <cell r="BD66">
            <v>27.6</v>
          </cell>
        </row>
        <row r="67">
          <cell r="A67" t="str">
            <v>East Asia &amp; Pacific (excluding high income)</v>
          </cell>
          <cell r="B67" t="str">
            <v>EAP</v>
          </cell>
          <cell r="C67" t="str">
            <v>Gini index</v>
          </cell>
          <cell r="D67" t="str">
            <v>SI.POV.GINI</v>
          </cell>
        </row>
        <row r="68">
          <cell r="A68" t="str">
            <v>Early-demographic dividend</v>
          </cell>
          <cell r="B68" t="str">
            <v>EAR</v>
          </cell>
          <cell r="C68" t="str">
            <v>Gini index</v>
          </cell>
          <cell r="D68" t="str">
            <v>SI.POV.GINI</v>
          </cell>
        </row>
        <row r="69">
          <cell r="A69" t="str">
            <v>East Asia &amp; Pacific</v>
          </cell>
          <cell r="B69" t="str">
            <v>EAS</v>
          </cell>
          <cell r="C69" t="str">
            <v>Gini index</v>
          </cell>
          <cell r="D69" t="str">
            <v>SI.POV.GINI</v>
          </cell>
        </row>
        <row r="70">
          <cell r="A70" t="str">
            <v>Europe &amp; Central Asia (excluding high income)</v>
          </cell>
          <cell r="B70" t="str">
            <v>ECA</v>
          </cell>
          <cell r="C70" t="str">
            <v>Gini index</v>
          </cell>
          <cell r="D70" t="str">
            <v>SI.POV.GINI</v>
          </cell>
        </row>
        <row r="71">
          <cell r="A71" t="str">
            <v>Europe &amp; Central Asia</v>
          </cell>
          <cell r="B71" t="str">
            <v>ECS</v>
          </cell>
          <cell r="C71" t="str">
            <v>Gini index</v>
          </cell>
          <cell r="D71" t="str">
            <v>SI.POV.GINI</v>
          </cell>
        </row>
        <row r="72">
          <cell r="A72" t="str">
            <v>Ecuador</v>
          </cell>
          <cell r="B72" t="str">
            <v>ECU</v>
          </cell>
          <cell r="C72" t="str">
            <v>Gini index</v>
          </cell>
          <cell r="D72" t="str">
            <v>SI.POV.GINI</v>
          </cell>
        </row>
        <row r="72">
          <cell r="AM72">
            <v>53.4</v>
          </cell>
        </row>
        <row r="72">
          <cell r="AR72">
            <v>58.6</v>
          </cell>
          <cell r="AS72">
            <v>56.4</v>
          </cell>
        </row>
        <row r="72">
          <cell r="AV72">
            <v>53.5</v>
          </cell>
          <cell r="AW72">
            <v>53.9</v>
          </cell>
          <cell r="AX72">
            <v>53.1</v>
          </cell>
          <cell r="AY72">
            <v>52.3</v>
          </cell>
          <cell r="AZ72">
            <v>53.4</v>
          </cell>
          <cell r="BA72">
            <v>49.8</v>
          </cell>
          <cell r="BB72">
            <v>48.5</v>
          </cell>
          <cell r="BC72">
            <v>48.8</v>
          </cell>
          <cell r="BD72">
            <v>45.9</v>
          </cell>
          <cell r="BE72">
            <v>46.1</v>
          </cell>
          <cell r="BF72">
            <v>46.9</v>
          </cell>
          <cell r="BG72">
            <v>45</v>
          </cell>
          <cell r="BH72">
            <v>46</v>
          </cell>
          <cell r="BI72">
            <v>45</v>
          </cell>
          <cell r="BJ72">
            <v>44.7</v>
          </cell>
          <cell r="BK72">
            <v>45.4</v>
          </cell>
          <cell r="BL72">
            <v>45.7</v>
          </cell>
          <cell r="BM72">
            <v>47.3</v>
          </cell>
        </row>
        <row r="73">
          <cell r="A73" t="str">
            <v>Egypt, Arab Rep.</v>
          </cell>
          <cell r="B73" t="str">
            <v>EGY</v>
          </cell>
          <cell r="C73" t="str">
            <v>Gini index</v>
          </cell>
          <cell r="D73" t="str">
            <v>SI.POV.GINI</v>
          </cell>
        </row>
        <row r="73">
          <cell r="AI73">
            <v>32</v>
          </cell>
        </row>
        <row r="73">
          <cell r="AN73">
            <v>30.1</v>
          </cell>
        </row>
        <row r="73">
          <cell r="AR73">
            <v>32.8</v>
          </cell>
        </row>
        <row r="73">
          <cell r="AW73">
            <v>31.8</v>
          </cell>
        </row>
        <row r="73">
          <cell r="BA73">
            <v>31.1</v>
          </cell>
        </row>
        <row r="73">
          <cell r="BC73">
            <v>30.2</v>
          </cell>
        </row>
        <row r="73">
          <cell r="BE73">
            <v>28.3</v>
          </cell>
        </row>
        <row r="73">
          <cell r="BH73">
            <v>31.8</v>
          </cell>
        </row>
        <row r="73">
          <cell r="BJ73">
            <v>31.5</v>
          </cell>
        </row>
        <row r="74">
          <cell r="A74" t="str">
            <v>Euro area</v>
          </cell>
          <cell r="B74" t="str">
            <v>EMU</v>
          </cell>
          <cell r="C74" t="str">
            <v>Gini index</v>
          </cell>
          <cell r="D74" t="str">
            <v>SI.POV.GINI</v>
          </cell>
        </row>
        <row r="75">
          <cell r="A75" t="str">
            <v>Eritrea</v>
          </cell>
          <cell r="B75" t="str">
            <v>ERI</v>
          </cell>
          <cell r="C75" t="str">
            <v>Gini index</v>
          </cell>
          <cell r="D75" t="str">
            <v>SI.POV.GINI</v>
          </cell>
        </row>
        <row r="76">
          <cell r="A76" t="str">
            <v>Spain</v>
          </cell>
          <cell r="B76" t="str">
            <v>ESP</v>
          </cell>
          <cell r="C76" t="str">
            <v>Gini index</v>
          </cell>
          <cell r="D76" t="str">
            <v>SI.POV.GINI</v>
          </cell>
        </row>
        <row r="76">
          <cell r="Y76">
            <v>34.5</v>
          </cell>
        </row>
        <row r="76">
          <cell r="AD76">
            <v>34.4</v>
          </cell>
        </row>
        <row r="76">
          <cell r="AI76">
            <v>32</v>
          </cell>
        </row>
        <row r="76">
          <cell r="AN76">
            <v>36.7</v>
          </cell>
        </row>
        <row r="76">
          <cell r="AS76">
            <v>34.3</v>
          </cell>
        </row>
        <row r="76">
          <cell r="AV76">
            <v>31.8</v>
          </cell>
          <cell r="AW76">
            <v>33.3</v>
          </cell>
          <cell r="AX76">
            <v>32.4</v>
          </cell>
          <cell r="AY76">
            <v>33.5</v>
          </cell>
          <cell r="AZ76">
            <v>34.1</v>
          </cell>
          <cell r="BA76">
            <v>34.2</v>
          </cell>
          <cell r="BB76">
            <v>34.9</v>
          </cell>
          <cell r="BC76">
            <v>35.2</v>
          </cell>
          <cell r="BD76">
            <v>35.7</v>
          </cell>
          <cell r="BE76">
            <v>35.4</v>
          </cell>
          <cell r="BF76">
            <v>36.2</v>
          </cell>
          <cell r="BG76">
            <v>36.1</v>
          </cell>
          <cell r="BH76">
            <v>36.2</v>
          </cell>
          <cell r="BI76">
            <v>35.8</v>
          </cell>
          <cell r="BJ76">
            <v>34.7</v>
          </cell>
          <cell r="BK76">
            <v>34.7</v>
          </cell>
          <cell r="BL76">
            <v>34.3</v>
          </cell>
        </row>
        <row r="77">
          <cell r="A77" t="str">
            <v>Estonia</v>
          </cell>
          <cell r="B77" t="str">
            <v>EST</v>
          </cell>
          <cell r="C77" t="str">
            <v>Gini index</v>
          </cell>
          <cell r="D77" t="str">
            <v>SI.POV.GINI</v>
          </cell>
        </row>
        <row r="77">
          <cell r="AV77">
            <v>37.2</v>
          </cell>
          <cell r="AW77">
            <v>33.6</v>
          </cell>
          <cell r="AX77">
            <v>33.4</v>
          </cell>
          <cell r="AY77">
            <v>33.7</v>
          </cell>
          <cell r="AZ77">
            <v>31.2</v>
          </cell>
          <cell r="BA77">
            <v>31.9</v>
          </cell>
          <cell r="BB77">
            <v>31.4</v>
          </cell>
          <cell r="BC77">
            <v>32</v>
          </cell>
          <cell r="BD77">
            <v>32.5</v>
          </cell>
          <cell r="BE77">
            <v>32.9</v>
          </cell>
          <cell r="BF77">
            <v>35.1</v>
          </cell>
          <cell r="BG77">
            <v>34.6</v>
          </cell>
          <cell r="BH77">
            <v>32.7</v>
          </cell>
          <cell r="BI77">
            <v>31.2</v>
          </cell>
          <cell r="BJ77">
            <v>30.4</v>
          </cell>
          <cell r="BK77">
            <v>30.3</v>
          </cell>
          <cell r="BL77">
            <v>30.8</v>
          </cell>
        </row>
        <row r="78">
          <cell r="A78" t="str">
            <v>Ethiopia</v>
          </cell>
          <cell r="B78" t="str">
            <v>ETH</v>
          </cell>
          <cell r="C78" t="str">
            <v>Gini index</v>
          </cell>
          <cell r="D78" t="str">
            <v>SI.POV.GINI</v>
          </cell>
        </row>
        <row r="78">
          <cell r="AN78">
            <v>44.6</v>
          </cell>
        </row>
        <row r="78">
          <cell r="AR78">
            <v>30</v>
          </cell>
        </row>
        <row r="78">
          <cell r="AW78">
            <v>29.8</v>
          </cell>
        </row>
        <row r="78">
          <cell r="BC78">
            <v>33.2</v>
          </cell>
        </row>
        <row r="78">
          <cell r="BH78">
            <v>35</v>
          </cell>
        </row>
        <row r="79">
          <cell r="A79" t="str">
            <v>European Union</v>
          </cell>
          <cell r="B79" t="str">
            <v>EUU</v>
          </cell>
          <cell r="C79" t="str">
            <v>Gini index</v>
          </cell>
          <cell r="D79" t="str">
            <v>SI.POV.GINI</v>
          </cell>
        </row>
        <row r="80">
          <cell r="A80" t="str">
            <v>Fragile and conflict affected situations</v>
          </cell>
          <cell r="B80" t="str">
            <v>FCS</v>
          </cell>
          <cell r="C80" t="str">
            <v>Gini index</v>
          </cell>
          <cell r="D80" t="str">
            <v>SI.POV.GINI</v>
          </cell>
        </row>
        <row r="81">
          <cell r="A81" t="str">
            <v>Finland</v>
          </cell>
          <cell r="B81" t="str">
            <v>FIN</v>
          </cell>
          <cell r="C81" t="str">
            <v>Gini index</v>
          </cell>
          <cell r="D81" t="str">
            <v>SI.POV.GINI</v>
          </cell>
        </row>
        <row r="81">
          <cell r="AF81">
            <v>22.2</v>
          </cell>
        </row>
        <row r="81">
          <cell r="AJ81">
            <v>22.9</v>
          </cell>
        </row>
        <row r="81">
          <cell r="AN81">
            <v>23.5</v>
          </cell>
        </row>
        <row r="81">
          <cell r="AS81">
            <v>27.2</v>
          </cell>
        </row>
        <row r="81">
          <cell r="AV81">
            <v>27.7</v>
          </cell>
          <cell r="AW81">
            <v>27.9</v>
          </cell>
          <cell r="AX81">
            <v>27.6</v>
          </cell>
          <cell r="AY81">
            <v>28</v>
          </cell>
          <cell r="AZ81">
            <v>28.3</v>
          </cell>
          <cell r="BA81">
            <v>27.8</v>
          </cell>
          <cell r="BB81">
            <v>27.5</v>
          </cell>
          <cell r="BC81">
            <v>27.7</v>
          </cell>
          <cell r="BD81">
            <v>27.6</v>
          </cell>
          <cell r="BE81">
            <v>27.1</v>
          </cell>
          <cell r="BF81">
            <v>27.2</v>
          </cell>
          <cell r="BG81">
            <v>26.8</v>
          </cell>
          <cell r="BH81">
            <v>27.1</v>
          </cell>
          <cell r="BI81">
            <v>27.1</v>
          </cell>
          <cell r="BJ81">
            <v>27.4</v>
          </cell>
          <cell r="BK81">
            <v>27.3</v>
          </cell>
          <cell r="BL81">
            <v>27.7</v>
          </cell>
        </row>
        <row r="82">
          <cell r="A82" t="str">
            <v>Fiji</v>
          </cell>
          <cell r="B82" t="str">
            <v>FJI</v>
          </cell>
          <cell r="C82" t="str">
            <v>Gini index</v>
          </cell>
          <cell r="D82" t="str">
            <v>SI.POV.GINI</v>
          </cell>
        </row>
        <row r="82">
          <cell r="AU82">
            <v>38.1</v>
          </cell>
        </row>
        <row r="82">
          <cell r="BA82">
            <v>40.4</v>
          </cell>
        </row>
        <row r="82">
          <cell r="BF82">
            <v>36.7</v>
          </cell>
        </row>
        <row r="82">
          <cell r="BL82">
            <v>30.7</v>
          </cell>
        </row>
        <row r="83">
          <cell r="A83" t="str">
            <v>France</v>
          </cell>
          <cell r="B83" t="str">
            <v>FRA</v>
          </cell>
          <cell r="C83" t="str">
            <v>Gini index</v>
          </cell>
          <cell r="D83" t="str">
            <v>SI.POV.GINI</v>
          </cell>
        </row>
        <row r="83">
          <cell r="W83">
            <v>35.2</v>
          </cell>
        </row>
        <row r="83">
          <cell r="AC83">
            <v>36.9</v>
          </cell>
        </row>
        <row r="83">
          <cell r="AH83">
            <v>32.2</v>
          </cell>
        </row>
        <row r="83">
          <cell r="AM83">
            <v>32.3</v>
          </cell>
        </row>
        <row r="83">
          <cell r="AS83">
            <v>31.1</v>
          </cell>
        </row>
        <row r="83">
          <cell r="AV83">
            <v>31.4</v>
          </cell>
          <cell r="AW83">
            <v>30.6</v>
          </cell>
          <cell r="AX83">
            <v>29.8</v>
          </cell>
          <cell r="AY83">
            <v>29.7</v>
          </cell>
          <cell r="AZ83">
            <v>32.4</v>
          </cell>
          <cell r="BA83">
            <v>33</v>
          </cell>
          <cell r="BB83">
            <v>32.7</v>
          </cell>
          <cell r="BC83">
            <v>33.7</v>
          </cell>
          <cell r="BD83">
            <v>33.3</v>
          </cell>
          <cell r="BE83">
            <v>33.1</v>
          </cell>
          <cell r="BF83">
            <v>32.5</v>
          </cell>
          <cell r="BG83">
            <v>32.3</v>
          </cell>
          <cell r="BH83">
            <v>32.7</v>
          </cell>
          <cell r="BI83">
            <v>31.9</v>
          </cell>
          <cell r="BJ83">
            <v>31.6</v>
          </cell>
          <cell r="BK83">
            <v>32.4</v>
          </cell>
        </row>
        <row r="84">
          <cell r="A84" t="str">
            <v>Faroe Islands</v>
          </cell>
          <cell r="B84" t="str">
            <v>FRO</v>
          </cell>
          <cell r="C84" t="str">
            <v>Gini index</v>
          </cell>
          <cell r="D84" t="str">
            <v>SI.POV.GINI</v>
          </cell>
        </row>
        <row r="85">
          <cell r="A85" t="str">
            <v>Micronesia, Fed. Sts.</v>
          </cell>
          <cell r="B85" t="str">
            <v>FSM</v>
          </cell>
          <cell r="C85" t="str">
            <v>Gini index</v>
          </cell>
          <cell r="D85" t="str">
            <v>SI.POV.GINI</v>
          </cell>
        </row>
        <row r="85">
          <cell r="AX85">
            <v>42.4</v>
          </cell>
        </row>
        <row r="85">
          <cell r="BF85">
            <v>40.1</v>
          </cell>
        </row>
        <row r="86">
          <cell r="A86" t="str">
            <v>Gabon</v>
          </cell>
          <cell r="B86" t="str">
            <v>GAB</v>
          </cell>
          <cell r="C86" t="str">
            <v>Gini index</v>
          </cell>
          <cell r="D86" t="str">
            <v>SI.POV.GINI</v>
          </cell>
        </row>
        <row r="86">
          <cell r="AX86">
            <v>42.2</v>
          </cell>
        </row>
        <row r="86">
          <cell r="BJ86">
            <v>38</v>
          </cell>
        </row>
        <row r="87">
          <cell r="A87" t="str">
            <v>United Kingdom</v>
          </cell>
          <cell r="B87" t="str">
            <v>GBR</v>
          </cell>
          <cell r="C87" t="str">
            <v>Gini index</v>
          </cell>
          <cell r="D87" t="str">
            <v>SI.POV.GINI</v>
          </cell>
        </row>
        <row r="87">
          <cell r="N87">
            <v>33.7</v>
          </cell>
        </row>
        <row r="87">
          <cell r="S87">
            <v>30</v>
          </cell>
        </row>
        <row r="87">
          <cell r="X87">
            <v>28.4</v>
          </cell>
        </row>
        <row r="87">
          <cell r="AE87">
            <v>31.9</v>
          </cell>
        </row>
        <row r="87">
          <cell r="AJ87">
            <v>35.9</v>
          </cell>
        </row>
        <row r="87">
          <cell r="AM87">
            <v>36</v>
          </cell>
          <cell r="AN87">
            <v>35.5</v>
          </cell>
          <cell r="AO87">
            <v>35.3</v>
          </cell>
          <cell r="AP87">
            <v>35.7</v>
          </cell>
          <cell r="AQ87">
            <v>36.6</v>
          </cell>
          <cell r="AR87">
            <v>36.8</v>
          </cell>
          <cell r="AS87">
            <v>39.6</v>
          </cell>
          <cell r="AT87">
            <v>37.9</v>
          </cell>
          <cell r="AU87">
            <v>35.7</v>
          </cell>
          <cell r="AV87">
            <v>35.5</v>
          </cell>
          <cell r="AW87">
            <v>36</v>
          </cell>
          <cell r="AX87">
            <v>34.3</v>
          </cell>
          <cell r="AY87">
            <v>34.6</v>
          </cell>
          <cell r="AZ87">
            <v>35.7</v>
          </cell>
          <cell r="BA87">
            <v>34.1</v>
          </cell>
          <cell r="BB87">
            <v>34.3</v>
          </cell>
          <cell r="BC87">
            <v>34.4</v>
          </cell>
          <cell r="BD87">
            <v>33.2</v>
          </cell>
          <cell r="BE87">
            <v>32.3</v>
          </cell>
          <cell r="BF87">
            <v>33.2</v>
          </cell>
          <cell r="BG87">
            <v>34</v>
          </cell>
          <cell r="BH87">
            <v>33.2</v>
          </cell>
          <cell r="BI87">
            <v>34.8</v>
          </cell>
          <cell r="BJ87">
            <v>35.1</v>
          </cell>
        </row>
        <row r="88">
          <cell r="A88" t="str">
            <v>Georgia</v>
          </cell>
          <cell r="B88" t="str">
            <v>GEO</v>
          </cell>
          <cell r="C88" t="str">
            <v>Gini index</v>
          </cell>
          <cell r="D88" t="str">
            <v>SI.POV.GINI</v>
          </cell>
        </row>
        <row r="88">
          <cell r="AO88">
            <v>37.1</v>
          </cell>
          <cell r="AP88">
            <v>40.7</v>
          </cell>
          <cell r="AQ88">
            <v>41.3</v>
          </cell>
          <cell r="AR88">
            <v>40.1</v>
          </cell>
          <cell r="AS88">
            <v>40.5</v>
          </cell>
          <cell r="AT88">
            <v>39.6</v>
          </cell>
          <cell r="AU88">
            <v>37.2</v>
          </cell>
          <cell r="AV88">
            <v>36.7</v>
          </cell>
          <cell r="AW88">
            <v>36.2</v>
          </cell>
          <cell r="AX88">
            <v>37.4</v>
          </cell>
          <cell r="AY88">
            <v>36.9</v>
          </cell>
          <cell r="AZ88">
            <v>38.1</v>
          </cell>
          <cell r="BA88">
            <v>38.5</v>
          </cell>
          <cell r="BB88">
            <v>38.2</v>
          </cell>
          <cell r="BC88">
            <v>39.5</v>
          </cell>
          <cell r="BD88">
            <v>39.6</v>
          </cell>
          <cell r="BE88">
            <v>39</v>
          </cell>
          <cell r="BF88">
            <v>38.6</v>
          </cell>
          <cell r="BG88">
            <v>37.6</v>
          </cell>
          <cell r="BH88">
            <v>36.5</v>
          </cell>
          <cell r="BI88">
            <v>36.6</v>
          </cell>
          <cell r="BJ88">
            <v>37.9</v>
          </cell>
          <cell r="BK88">
            <v>36.4</v>
          </cell>
          <cell r="BL88">
            <v>35.9</v>
          </cell>
          <cell r="BM88">
            <v>34.5</v>
          </cell>
        </row>
        <row r="89">
          <cell r="A89" t="str">
            <v>Ghana</v>
          </cell>
          <cell r="B89" t="str">
            <v>GHA</v>
          </cell>
          <cell r="C89" t="str">
            <v>Gini index</v>
          </cell>
          <cell r="D89" t="str">
            <v>SI.POV.GINI</v>
          </cell>
        </row>
        <row r="89">
          <cell r="AF89">
            <v>35.3</v>
          </cell>
          <cell r="AG89">
            <v>36</v>
          </cell>
        </row>
        <row r="89">
          <cell r="AJ89">
            <v>38.4</v>
          </cell>
        </row>
        <row r="89">
          <cell r="AQ89">
            <v>40.1</v>
          </cell>
        </row>
        <row r="89">
          <cell r="AX89">
            <v>42.8</v>
          </cell>
        </row>
        <row r="89">
          <cell r="BE89">
            <v>42.4</v>
          </cell>
        </row>
        <row r="89">
          <cell r="BI89">
            <v>43.5</v>
          </cell>
        </row>
        <row r="90">
          <cell r="A90" t="str">
            <v>Gibraltar</v>
          </cell>
          <cell r="B90" t="str">
            <v>GIB</v>
          </cell>
          <cell r="C90" t="str">
            <v>Gini index</v>
          </cell>
          <cell r="D90" t="str">
            <v>SI.POV.GINI</v>
          </cell>
        </row>
        <row r="91">
          <cell r="A91" t="str">
            <v>Guinea</v>
          </cell>
          <cell r="B91" t="str">
            <v>GIN</v>
          </cell>
          <cell r="C91" t="str">
            <v>Gini index</v>
          </cell>
          <cell r="D91" t="str">
            <v>SI.POV.GINI</v>
          </cell>
        </row>
        <row r="91">
          <cell r="AJ91">
            <v>46.8</v>
          </cell>
        </row>
        <row r="91">
          <cell r="AM91">
            <v>46.1</v>
          </cell>
        </row>
        <row r="91">
          <cell r="AU91">
            <v>43</v>
          </cell>
        </row>
        <row r="91">
          <cell r="AZ91">
            <v>39.4</v>
          </cell>
        </row>
        <row r="91">
          <cell r="BE91">
            <v>33.7</v>
          </cell>
        </row>
        <row r="91">
          <cell r="BK91">
            <v>29.6</v>
          </cell>
        </row>
        <row r="92">
          <cell r="A92" t="str">
            <v>Gambia, The</v>
          </cell>
          <cell r="B92" t="str">
            <v>GMB</v>
          </cell>
          <cell r="C92" t="str">
            <v>Gini index</v>
          </cell>
          <cell r="D92" t="str">
            <v>SI.POV.GINI</v>
          </cell>
        </row>
        <row r="92">
          <cell r="AQ92">
            <v>48.5</v>
          </cell>
        </row>
        <row r="92">
          <cell r="AV92">
            <v>47.3</v>
          </cell>
        </row>
        <row r="92">
          <cell r="BC92">
            <v>43.6</v>
          </cell>
        </row>
        <row r="92">
          <cell r="BH92">
            <v>35.9</v>
          </cell>
        </row>
        <row r="93">
          <cell r="A93" t="str">
            <v>Guinea-Bissau</v>
          </cell>
          <cell r="B93" t="str">
            <v>GNB</v>
          </cell>
          <cell r="C93" t="str">
            <v>Gini index</v>
          </cell>
          <cell r="D93" t="str">
            <v>SI.POV.GINI</v>
          </cell>
        </row>
        <row r="93">
          <cell r="AL93">
            <v>43.6</v>
          </cell>
        </row>
        <row r="93">
          <cell r="AU93">
            <v>35.6</v>
          </cell>
        </row>
        <row r="93">
          <cell r="BC93">
            <v>50.7</v>
          </cell>
        </row>
        <row r="93">
          <cell r="BK93">
            <v>34.8</v>
          </cell>
        </row>
        <row r="94">
          <cell r="A94" t="str">
            <v>Equatorial Guinea</v>
          </cell>
          <cell r="B94" t="str">
            <v>GNQ</v>
          </cell>
          <cell r="C94" t="str">
            <v>Gini index</v>
          </cell>
          <cell r="D94" t="str">
            <v>SI.POV.GINI</v>
          </cell>
        </row>
        <row r="95">
          <cell r="A95" t="str">
            <v>Greece</v>
          </cell>
          <cell r="B95" t="str">
            <v>GRC</v>
          </cell>
          <cell r="C95" t="str">
            <v>Gini index</v>
          </cell>
          <cell r="D95" t="str">
            <v>SI.POV.GINI</v>
          </cell>
        </row>
        <row r="95">
          <cell r="AN95">
            <v>37</v>
          </cell>
        </row>
        <row r="95">
          <cell r="AS95">
            <v>34.2</v>
          </cell>
        </row>
        <row r="95">
          <cell r="AV95">
            <v>32.8</v>
          </cell>
          <cell r="AW95">
            <v>33.6</v>
          </cell>
          <cell r="AX95">
            <v>34.6</v>
          </cell>
          <cell r="AY95">
            <v>35.1</v>
          </cell>
          <cell r="AZ95">
            <v>34</v>
          </cell>
          <cell r="BA95">
            <v>33.6</v>
          </cell>
          <cell r="BB95">
            <v>33.6</v>
          </cell>
          <cell r="BC95">
            <v>34.1</v>
          </cell>
          <cell r="BD95">
            <v>34.8</v>
          </cell>
          <cell r="BE95">
            <v>36.3</v>
          </cell>
          <cell r="BF95">
            <v>36.1</v>
          </cell>
          <cell r="BG95">
            <v>35.8</v>
          </cell>
          <cell r="BH95">
            <v>36</v>
          </cell>
          <cell r="BI95">
            <v>35</v>
          </cell>
          <cell r="BJ95">
            <v>34.4</v>
          </cell>
          <cell r="BK95">
            <v>32.9</v>
          </cell>
          <cell r="BL95">
            <v>33.1</v>
          </cell>
        </row>
        <row r="96">
          <cell r="A96" t="str">
            <v>Grenada</v>
          </cell>
          <cell r="B96" t="str">
            <v>GRD</v>
          </cell>
          <cell r="C96" t="str">
            <v>Gini index</v>
          </cell>
          <cell r="D96" t="str">
            <v>SI.POV.GINI</v>
          </cell>
        </row>
        <row r="97">
          <cell r="A97" t="str">
            <v>Greenland</v>
          </cell>
          <cell r="B97" t="str">
            <v>GRL</v>
          </cell>
          <cell r="C97" t="str">
            <v>Gini index</v>
          </cell>
          <cell r="D97" t="str">
            <v>SI.POV.GINI</v>
          </cell>
        </row>
        <row r="98">
          <cell r="A98" t="str">
            <v>Guatemala</v>
          </cell>
          <cell r="B98" t="str">
            <v>GTM</v>
          </cell>
          <cell r="C98" t="str">
            <v>Gini index</v>
          </cell>
          <cell r="D98" t="str">
            <v>SI.POV.GINI</v>
          </cell>
        </row>
        <row r="98">
          <cell r="AE98">
            <v>58.3</v>
          </cell>
        </row>
        <row r="98">
          <cell r="AH98">
            <v>59.6</v>
          </cell>
        </row>
        <row r="98">
          <cell r="AS98">
            <v>54.2</v>
          </cell>
        </row>
        <row r="98">
          <cell r="AY98">
            <v>54.6</v>
          </cell>
        </row>
        <row r="98">
          <cell r="BG98">
            <v>48.3</v>
          </cell>
        </row>
        <row r="99">
          <cell r="A99" t="str">
            <v>Guam</v>
          </cell>
          <cell r="B99" t="str">
            <v>GUM</v>
          </cell>
          <cell r="C99" t="str">
            <v>Gini index</v>
          </cell>
          <cell r="D99" t="str">
            <v>SI.POV.GINI</v>
          </cell>
        </row>
        <row r="100">
          <cell r="A100" t="str">
            <v>Guyana</v>
          </cell>
          <cell r="B100" t="str">
            <v>GUY</v>
          </cell>
          <cell r="C100" t="str">
            <v>Gini index</v>
          </cell>
          <cell r="D100" t="str">
            <v>SI.POV.GINI</v>
          </cell>
        </row>
        <row r="100">
          <cell r="AQ100">
            <v>45.1</v>
          </cell>
        </row>
        <row r="101">
          <cell r="A101" t="str">
            <v>High income</v>
          </cell>
          <cell r="B101" t="str">
            <v>HIC</v>
          </cell>
          <cell r="C101" t="str">
            <v>Gini index</v>
          </cell>
          <cell r="D101" t="str">
            <v>SI.POV.GINI</v>
          </cell>
        </row>
        <row r="102">
          <cell r="A102" t="str">
            <v>Hong Kong SAR, China</v>
          </cell>
          <cell r="B102" t="str">
            <v>HKG</v>
          </cell>
          <cell r="C102" t="str">
            <v>Gini index</v>
          </cell>
          <cell r="D102" t="str">
            <v>SI.POV.GINI</v>
          </cell>
        </row>
        <row r="103">
          <cell r="A103" t="str">
            <v>Honduras</v>
          </cell>
          <cell r="B103" t="str">
            <v>HND</v>
          </cell>
          <cell r="C103" t="str">
            <v>Gini index</v>
          </cell>
          <cell r="D103" t="str">
            <v>SI.POV.GINI</v>
          </cell>
        </row>
        <row r="103">
          <cell r="AH103">
            <v>59.5</v>
          </cell>
          <cell r="AI103">
            <v>57.4</v>
          </cell>
          <cell r="AJ103">
            <v>51.9</v>
          </cell>
          <cell r="AK103">
            <v>51.8</v>
          </cell>
          <cell r="AL103">
            <v>53.5</v>
          </cell>
          <cell r="AM103">
            <v>55</v>
          </cell>
          <cell r="AN103">
            <v>55.5</v>
          </cell>
          <cell r="AO103">
            <v>55.7</v>
          </cell>
          <cell r="AP103">
            <v>52.7</v>
          </cell>
          <cell r="AQ103">
            <v>57.4</v>
          </cell>
          <cell r="AR103">
            <v>55.4</v>
          </cell>
        </row>
        <row r="103">
          <cell r="AT103">
            <v>55.4</v>
          </cell>
          <cell r="AU103">
            <v>55.7</v>
          </cell>
          <cell r="AV103">
            <v>58.1</v>
          </cell>
          <cell r="AW103">
            <v>58.1</v>
          </cell>
          <cell r="AX103">
            <v>59.5</v>
          </cell>
          <cell r="AY103">
            <v>57.5</v>
          </cell>
          <cell r="AZ103">
            <v>55.8</v>
          </cell>
          <cell r="BA103">
            <v>55.5</v>
          </cell>
          <cell r="BB103">
            <v>51.3</v>
          </cell>
          <cell r="BC103">
            <v>53.1</v>
          </cell>
          <cell r="BD103">
            <v>52.6</v>
          </cell>
          <cell r="BE103">
            <v>53.4</v>
          </cell>
          <cell r="BF103">
            <v>50</v>
          </cell>
          <cell r="BG103">
            <v>49.9</v>
          </cell>
          <cell r="BH103">
            <v>49.2</v>
          </cell>
          <cell r="BI103">
            <v>49.8</v>
          </cell>
          <cell r="BJ103">
            <v>49.4</v>
          </cell>
          <cell r="BK103">
            <v>48.9</v>
          </cell>
          <cell r="BL103">
            <v>48.2</v>
          </cell>
        </row>
        <row r="104">
          <cell r="A104" t="str">
            <v>Heavily indebted poor countries (HIPC)</v>
          </cell>
          <cell r="B104" t="str">
            <v>HPC</v>
          </cell>
          <cell r="C104" t="str">
            <v>Gini index</v>
          </cell>
          <cell r="D104" t="str">
            <v>SI.POV.GINI</v>
          </cell>
        </row>
        <row r="105">
          <cell r="A105" t="str">
            <v>Croatia</v>
          </cell>
          <cell r="B105" t="str">
            <v>HRV</v>
          </cell>
          <cell r="C105" t="str">
            <v>Gini index</v>
          </cell>
          <cell r="D105" t="str">
            <v>SI.POV.GINI</v>
          </cell>
        </row>
        <row r="105">
          <cell r="BB105">
            <v>32.6</v>
          </cell>
          <cell r="BC105">
            <v>32.4</v>
          </cell>
          <cell r="BD105">
            <v>32.3</v>
          </cell>
          <cell r="BE105">
            <v>32.5</v>
          </cell>
          <cell r="BF105">
            <v>32</v>
          </cell>
          <cell r="BG105">
            <v>32.1</v>
          </cell>
          <cell r="BH105">
            <v>31.1</v>
          </cell>
          <cell r="BI105">
            <v>30.9</v>
          </cell>
          <cell r="BJ105">
            <v>30.4</v>
          </cell>
          <cell r="BK105">
            <v>29.7</v>
          </cell>
          <cell r="BL105">
            <v>28.9</v>
          </cell>
        </row>
        <row r="106">
          <cell r="A106" t="str">
            <v>Haiti</v>
          </cell>
          <cell r="B106" t="str">
            <v>HTI</v>
          </cell>
          <cell r="C106" t="str">
            <v>Gini index</v>
          </cell>
          <cell r="D106" t="str">
            <v>SI.POV.GINI</v>
          </cell>
        </row>
        <row r="106">
          <cell r="BE106">
            <v>41.1</v>
          </cell>
        </row>
        <row r="107">
          <cell r="A107" t="str">
            <v>Hungary</v>
          </cell>
          <cell r="B107" t="str">
            <v>HUN</v>
          </cell>
          <cell r="C107" t="str">
            <v>Gini index</v>
          </cell>
          <cell r="D107" t="str">
            <v>SI.POV.GINI</v>
          </cell>
        </row>
        <row r="107">
          <cell r="AW107">
            <v>29.9</v>
          </cell>
          <cell r="AX107">
            <v>34.7</v>
          </cell>
          <cell r="AY107">
            <v>28.3</v>
          </cell>
          <cell r="AZ107">
            <v>27.9</v>
          </cell>
          <cell r="BA107">
            <v>27.5</v>
          </cell>
          <cell r="BB107">
            <v>27</v>
          </cell>
          <cell r="BC107">
            <v>29.4</v>
          </cell>
          <cell r="BD107">
            <v>29.2</v>
          </cell>
          <cell r="BE107">
            <v>30.8</v>
          </cell>
          <cell r="BF107">
            <v>31.5</v>
          </cell>
          <cell r="BG107">
            <v>30.9</v>
          </cell>
          <cell r="BH107">
            <v>30.4</v>
          </cell>
          <cell r="BI107">
            <v>30.3</v>
          </cell>
          <cell r="BJ107">
            <v>30.6</v>
          </cell>
          <cell r="BK107">
            <v>29.6</v>
          </cell>
          <cell r="BL107">
            <v>30</v>
          </cell>
        </row>
        <row r="108">
          <cell r="A108" t="str">
            <v>IBRD only</v>
          </cell>
          <cell r="B108" t="str">
            <v>IBD</v>
          </cell>
          <cell r="C108" t="str">
            <v>Gini index</v>
          </cell>
          <cell r="D108" t="str">
            <v>SI.POV.GINI</v>
          </cell>
        </row>
        <row r="109">
          <cell r="A109" t="str">
            <v>IDA &amp; IBRD total</v>
          </cell>
          <cell r="B109" t="str">
            <v>IBT</v>
          </cell>
          <cell r="C109" t="str">
            <v>Gini index</v>
          </cell>
          <cell r="D109" t="str">
            <v>SI.POV.GINI</v>
          </cell>
        </row>
        <row r="110">
          <cell r="A110" t="str">
            <v>IDA total</v>
          </cell>
          <cell r="B110" t="str">
            <v>IDA</v>
          </cell>
          <cell r="C110" t="str">
            <v>Gini index</v>
          </cell>
          <cell r="D110" t="str">
            <v>SI.POV.GINI</v>
          </cell>
        </row>
        <row r="111">
          <cell r="A111" t="str">
            <v>IDA blend</v>
          </cell>
          <cell r="B111" t="str">
            <v>IDB</v>
          </cell>
          <cell r="C111" t="str">
            <v>Gini index</v>
          </cell>
          <cell r="D111" t="str">
            <v>SI.POV.GINI</v>
          </cell>
        </row>
        <row r="112">
          <cell r="A112" t="str">
            <v>Indonesia</v>
          </cell>
          <cell r="B112" t="str">
            <v>IDN</v>
          </cell>
          <cell r="C112" t="str">
            <v>Gini index</v>
          </cell>
          <cell r="D112" t="str">
            <v>SI.POV.GINI</v>
          </cell>
        </row>
        <row r="112">
          <cell r="AC112">
            <v>32.5</v>
          </cell>
        </row>
        <row r="112">
          <cell r="AF112">
            <v>30.6</v>
          </cell>
        </row>
        <row r="112">
          <cell r="AI112">
            <v>31.2</v>
          </cell>
        </row>
        <row r="112">
          <cell r="AL112">
            <v>32</v>
          </cell>
        </row>
        <row r="112">
          <cell r="AO112">
            <v>34.5</v>
          </cell>
        </row>
        <row r="112">
          <cell r="AQ112">
            <v>31.1</v>
          </cell>
          <cell r="AR112">
            <v>31.1</v>
          </cell>
          <cell r="AS112">
            <v>28.6</v>
          </cell>
          <cell r="AT112">
            <v>29</v>
          </cell>
          <cell r="AU112">
            <v>31.7</v>
          </cell>
          <cell r="AV112">
            <v>31.9</v>
          </cell>
          <cell r="AW112">
            <v>32.7</v>
          </cell>
          <cell r="AX112">
            <v>33</v>
          </cell>
          <cell r="AY112">
            <v>34.3</v>
          </cell>
          <cell r="AZ112">
            <v>35.7</v>
          </cell>
          <cell r="BA112">
            <v>35.2</v>
          </cell>
          <cell r="BB112">
            <v>35.1</v>
          </cell>
          <cell r="BC112">
            <v>36.4</v>
          </cell>
          <cell r="BD112">
            <v>39.7</v>
          </cell>
          <cell r="BE112">
            <v>39.7</v>
          </cell>
          <cell r="BF112">
            <v>40</v>
          </cell>
          <cell r="BG112">
            <v>39.4</v>
          </cell>
          <cell r="BH112">
            <v>39.7</v>
          </cell>
          <cell r="BI112">
            <v>38.6</v>
          </cell>
          <cell r="BJ112">
            <v>38.1</v>
          </cell>
          <cell r="BK112">
            <v>37.8</v>
          </cell>
          <cell r="BL112">
            <v>37</v>
          </cell>
          <cell r="BM112">
            <v>37</v>
          </cell>
        </row>
        <row r="113">
          <cell r="A113" t="str">
            <v>IDA only</v>
          </cell>
          <cell r="B113" t="str">
            <v>IDX</v>
          </cell>
          <cell r="C113" t="str">
            <v>Gini index</v>
          </cell>
          <cell r="D113" t="str">
            <v>SI.POV.GINI</v>
          </cell>
        </row>
        <row r="114">
          <cell r="A114" t="str">
            <v>Isle of Man</v>
          </cell>
          <cell r="B114" t="str">
            <v>IMN</v>
          </cell>
          <cell r="C114" t="str">
            <v>Gini index</v>
          </cell>
          <cell r="D114" t="str">
            <v>SI.POV.GINI</v>
          </cell>
        </row>
        <row r="115">
          <cell r="A115" t="str">
            <v>India</v>
          </cell>
          <cell r="B115" t="str">
            <v>IND</v>
          </cell>
          <cell r="C115" t="str">
            <v>Gini index</v>
          </cell>
          <cell r="D115" t="str">
            <v>SI.POV.GINI</v>
          </cell>
        </row>
        <row r="115">
          <cell r="V115">
            <v>33.3</v>
          </cell>
        </row>
        <row r="115">
          <cell r="AB115">
            <v>32.1</v>
          </cell>
        </row>
        <row r="115">
          <cell r="AF115">
            <v>32.6</v>
          </cell>
        </row>
        <row r="115">
          <cell r="AL115">
            <v>31.7</v>
          </cell>
        </row>
        <row r="115">
          <cell r="AW115">
            <v>34.4</v>
          </cell>
        </row>
        <row r="115">
          <cell r="BB115">
            <v>35.4</v>
          </cell>
        </row>
        <row r="115">
          <cell r="BD115">
            <v>35.7</v>
          </cell>
        </row>
        <row r="116">
          <cell r="A116" t="str">
            <v>Not classified</v>
          </cell>
          <cell r="B116" t="str">
            <v>INX</v>
          </cell>
          <cell r="C116" t="str">
            <v>Gini index</v>
          </cell>
          <cell r="D116" t="str">
            <v>SI.POV.GINI</v>
          </cell>
        </row>
        <row r="117">
          <cell r="A117" t="str">
            <v>Ireland</v>
          </cell>
          <cell r="B117" t="str">
            <v>IRL</v>
          </cell>
          <cell r="C117" t="str">
            <v>Gini index</v>
          </cell>
          <cell r="D117" t="str">
            <v>SI.POV.GINI</v>
          </cell>
        </row>
        <row r="117">
          <cell r="AF117">
            <v>35.5</v>
          </cell>
        </row>
        <row r="117">
          <cell r="AM117">
            <v>36.9</v>
          </cell>
          <cell r="AN117">
            <v>37</v>
          </cell>
          <cell r="AO117">
            <v>35.6</v>
          </cell>
        </row>
        <row r="117">
          <cell r="AS117">
            <v>33</v>
          </cell>
        </row>
        <row r="117">
          <cell r="AU117">
            <v>32.3</v>
          </cell>
          <cell r="AV117">
            <v>32.9</v>
          </cell>
          <cell r="AW117">
            <v>33.6</v>
          </cell>
          <cell r="AX117">
            <v>33.8</v>
          </cell>
          <cell r="AY117">
            <v>32.7</v>
          </cell>
          <cell r="AZ117">
            <v>31.9</v>
          </cell>
          <cell r="BA117">
            <v>30.9</v>
          </cell>
          <cell r="BB117">
            <v>32.7</v>
          </cell>
          <cell r="BC117">
            <v>32.3</v>
          </cell>
          <cell r="BD117">
            <v>32.9</v>
          </cell>
          <cell r="BE117">
            <v>33.2</v>
          </cell>
          <cell r="BF117">
            <v>33.5</v>
          </cell>
          <cell r="BG117">
            <v>31.9</v>
          </cell>
          <cell r="BH117">
            <v>31.8</v>
          </cell>
          <cell r="BI117">
            <v>32.8</v>
          </cell>
          <cell r="BJ117">
            <v>31.4</v>
          </cell>
          <cell r="BK117">
            <v>30.6</v>
          </cell>
        </row>
        <row r="118">
          <cell r="A118" t="str">
            <v>Iran, Islamic Rep.</v>
          </cell>
          <cell r="B118" t="str">
            <v>IRN</v>
          </cell>
          <cell r="C118" t="str">
            <v>Gini index</v>
          </cell>
          <cell r="D118" t="str">
            <v>SI.POV.GINI</v>
          </cell>
        </row>
        <row r="118">
          <cell r="AE118">
            <v>47.4</v>
          </cell>
        </row>
        <row r="118">
          <cell r="AI118">
            <v>43.6</v>
          </cell>
        </row>
        <row r="118">
          <cell r="AM118">
            <v>43</v>
          </cell>
        </row>
        <row r="118">
          <cell r="AQ118">
            <v>44.1</v>
          </cell>
        </row>
        <row r="118">
          <cell r="AX118">
            <v>43.6</v>
          </cell>
          <cell r="AY118">
            <v>44.8</v>
          </cell>
        </row>
        <row r="118">
          <cell r="BB118">
            <v>42.1</v>
          </cell>
        </row>
        <row r="118">
          <cell r="BF118">
            <v>37.4</v>
          </cell>
          <cell r="BG118">
            <v>38.8</v>
          </cell>
          <cell r="BH118">
            <v>39.5</v>
          </cell>
          <cell r="BI118">
            <v>40</v>
          </cell>
          <cell r="BJ118">
            <v>40.8</v>
          </cell>
          <cell r="BK118">
            <v>42</v>
          </cell>
          <cell r="BL118">
            <v>40.9</v>
          </cell>
        </row>
        <row r="119">
          <cell r="A119" t="str">
            <v>Iraq</v>
          </cell>
          <cell r="B119" t="str">
            <v>IRQ</v>
          </cell>
          <cell r="C119" t="str">
            <v>Gini index</v>
          </cell>
          <cell r="D119" t="str">
            <v>SI.POV.GINI</v>
          </cell>
        </row>
        <row r="119">
          <cell r="AY119">
            <v>28.6</v>
          </cell>
        </row>
        <row r="119">
          <cell r="BE119">
            <v>29.5</v>
          </cell>
        </row>
        <row r="120">
          <cell r="A120" t="str">
            <v>Iceland</v>
          </cell>
          <cell r="B120" t="str">
            <v>ISL</v>
          </cell>
          <cell r="C120" t="str">
            <v>Gini index</v>
          </cell>
          <cell r="D120" t="str">
            <v>SI.POV.GINI</v>
          </cell>
        </row>
        <row r="120">
          <cell r="AV120">
            <v>26.8</v>
          </cell>
          <cell r="AW120">
            <v>28</v>
          </cell>
          <cell r="AX120">
            <v>29</v>
          </cell>
          <cell r="AY120">
            <v>30.2</v>
          </cell>
          <cell r="AZ120">
            <v>29.5</v>
          </cell>
          <cell r="BA120">
            <v>31.8</v>
          </cell>
          <cell r="BB120">
            <v>28.7</v>
          </cell>
          <cell r="BC120">
            <v>26.2</v>
          </cell>
          <cell r="BD120">
            <v>26.8</v>
          </cell>
          <cell r="BE120">
            <v>26.8</v>
          </cell>
          <cell r="BF120">
            <v>25.4</v>
          </cell>
          <cell r="BG120">
            <v>27.8</v>
          </cell>
          <cell r="BH120">
            <v>26.8</v>
          </cell>
          <cell r="BI120">
            <v>27.2</v>
          </cell>
          <cell r="BJ120">
            <v>26.1</v>
          </cell>
        </row>
        <row r="121">
          <cell r="A121" t="str">
            <v>Israel</v>
          </cell>
          <cell r="B121" t="str">
            <v>ISR</v>
          </cell>
          <cell r="C121" t="str">
            <v>Gini index</v>
          </cell>
          <cell r="D121" t="str">
            <v>SI.POV.GINI</v>
          </cell>
        </row>
        <row r="121">
          <cell r="X121">
            <v>36.3</v>
          </cell>
        </row>
        <row r="121">
          <cell r="AE121">
            <v>36.5</v>
          </cell>
        </row>
        <row r="121">
          <cell r="AK121">
            <v>35.5</v>
          </cell>
        </row>
        <row r="121">
          <cell r="AP121">
            <v>38.1</v>
          </cell>
        </row>
        <row r="121">
          <cell r="AT121">
            <v>38.9</v>
          </cell>
          <cell r="AU121">
            <v>39.6</v>
          </cell>
          <cell r="AV121">
            <v>40.7</v>
          </cell>
          <cell r="AW121">
            <v>41.5</v>
          </cell>
          <cell r="AX121">
            <v>42.3</v>
          </cell>
          <cell r="AY121">
            <v>41.6</v>
          </cell>
          <cell r="AZ121">
            <v>41.1</v>
          </cell>
          <cell r="BA121">
            <v>41.6</v>
          </cell>
          <cell r="BB121">
            <v>42.6</v>
          </cell>
          <cell r="BC121">
            <v>42.5</v>
          </cell>
          <cell r="BD121">
            <v>41.4</v>
          </cell>
          <cell r="BE121">
            <v>41.6</v>
          </cell>
          <cell r="BF121">
            <v>40.2</v>
          </cell>
          <cell r="BG121">
            <v>39.8</v>
          </cell>
          <cell r="BH121">
            <v>39.7</v>
          </cell>
          <cell r="BI121">
            <v>39</v>
          </cell>
          <cell r="BJ121">
            <v>38.2</v>
          </cell>
          <cell r="BK121">
            <v>38.6</v>
          </cell>
        </row>
        <row r="122">
          <cell r="A122" t="str">
            <v>Italy</v>
          </cell>
          <cell r="B122" t="str">
            <v>ITA</v>
          </cell>
          <cell r="C122" t="str">
            <v>Gini index</v>
          </cell>
          <cell r="D122" t="str">
            <v>SI.POV.GINI</v>
          </cell>
        </row>
        <row r="122">
          <cell r="AE122">
            <v>32.5</v>
          </cell>
          <cell r="AF122">
            <v>34.5</v>
          </cell>
        </row>
        <row r="122">
          <cell r="AH122">
            <v>32.6</v>
          </cell>
        </row>
        <row r="122">
          <cell r="AJ122">
            <v>31.5</v>
          </cell>
        </row>
        <row r="122">
          <cell r="AL122">
            <v>35.5</v>
          </cell>
        </row>
        <row r="122">
          <cell r="AN122">
            <v>35.2</v>
          </cell>
        </row>
        <row r="122">
          <cell r="AQ122">
            <v>36.7</v>
          </cell>
        </row>
        <row r="122">
          <cell r="AS122">
            <v>35.3</v>
          </cell>
        </row>
        <row r="122">
          <cell r="AV122">
            <v>34.9</v>
          </cell>
          <cell r="AW122">
            <v>34.3</v>
          </cell>
          <cell r="AX122">
            <v>33.8</v>
          </cell>
          <cell r="AY122">
            <v>33.7</v>
          </cell>
          <cell r="AZ122">
            <v>32.9</v>
          </cell>
          <cell r="BA122">
            <v>33.8</v>
          </cell>
          <cell r="BB122">
            <v>33.8</v>
          </cell>
          <cell r="BC122">
            <v>34.7</v>
          </cell>
          <cell r="BD122">
            <v>35.1</v>
          </cell>
          <cell r="BE122">
            <v>35.2</v>
          </cell>
          <cell r="BF122">
            <v>34.9</v>
          </cell>
          <cell r="BG122">
            <v>34.7</v>
          </cell>
          <cell r="BH122">
            <v>35.4</v>
          </cell>
          <cell r="BI122">
            <v>35.2</v>
          </cell>
          <cell r="BJ122">
            <v>35.9</v>
          </cell>
          <cell r="BK122">
            <v>35.2</v>
          </cell>
        </row>
        <row r="123">
          <cell r="A123" t="str">
            <v>Jamaica</v>
          </cell>
          <cell r="B123" t="str">
            <v>JAM</v>
          </cell>
          <cell r="C123" t="str">
            <v>Gini index</v>
          </cell>
          <cell r="D123" t="str">
            <v>SI.POV.GINI</v>
          </cell>
        </row>
        <row r="123">
          <cell r="AG123">
            <v>43.2</v>
          </cell>
        </row>
        <row r="123">
          <cell r="AI123">
            <v>41.1</v>
          </cell>
        </row>
        <row r="123">
          <cell r="AL123">
            <v>35.7</v>
          </cell>
        </row>
        <row r="123">
          <cell r="AO123">
            <v>40.4</v>
          </cell>
        </row>
        <row r="123">
          <cell r="AR123">
            <v>44.1</v>
          </cell>
        </row>
        <row r="123">
          <cell r="AU123">
            <v>48.3</v>
          </cell>
        </row>
        <row r="123">
          <cell r="AW123">
            <v>45.5</v>
          </cell>
        </row>
        <row r="124">
          <cell r="A124" t="str">
            <v>Jordan</v>
          </cell>
          <cell r="B124" t="str">
            <v>JOR</v>
          </cell>
          <cell r="C124" t="str">
            <v>Gini index</v>
          </cell>
          <cell r="D124" t="str">
            <v>SI.POV.GINI</v>
          </cell>
        </row>
        <row r="124">
          <cell r="AE124">
            <v>36.1</v>
          </cell>
        </row>
        <row r="124">
          <cell r="AK124">
            <v>43.4</v>
          </cell>
        </row>
        <row r="124">
          <cell r="AP124">
            <v>36.4</v>
          </cell>
        </row>
        <row r="124">
          <cell r="AU124">
            <v>37</v>
          </cell>
        </row>
        <row r="124">
          <cell r="AY124">
            <v>33.9</v>
          </cell>
        </row>
        <row r="124">
          <cell r="BA124">
            <v>32.6</v>
          </cell>
        </row>
        <row r="124">
          <cell r="BC124">
            <v>33.7</v>
          </cell>
        </row>
        <row r="125">
          <cell r="A125" t="str">
            <v>Japan</v>
          </cell>
          <cell r="B125" t="str">
            <v>JPN</v>
          </cell>
          <cell r="C125" t="str">
            <v>Gini index</v>
          </cell>
          <cell r="D125" t="str">
            <v>SI.POV.GINI</v>
          </cell>
        </row>
        <row r="125">
          <cell r="BA125">
            <v>34.8</v>
          </cell>
        </row>
        <row r="125">
          <cell r="BC125">
            <v>32.1</v>
          </cell>
        </row>
        <row r="125">
          <cell r="BF125">
            <v>32.9</v>
          </cell>
        </row>
        <row r="126">
          <cell r="A126" t="str">
            <v>Kazakhstan</v>
          </cell>
          <cell r="B126" t="str">
            <v>KAZ</v>
          </cell>
          <cell r="C126" t="str">
            <v>Gini index</v>
          </cell>
          <cell r="D126" t="str">
            <v>SI.POV.GINI</v>
          </cell>
        </row>
        <row r="126">
          <cell r="AO126">
            <v>35.4</v>
          </cell>
        </row>
        <row r="126">
          <cell r="AT126">
            <v>36</v>
          </cell>
          <cell r="AU126">
            <v>34.8</v>
          </cell>
          <cell r="AV126">
            <v>33.7</v>
          </cell>
          <cell r="AW126">
            <v>31.8</v>
          </cell>
          <cell r="AX126">
            <v>39.8</v>
          </cell>
          <cell r="AY126">
            <v>30.2</v>
          </cell>
          <cell r="AZ126">
            <v>30.1</v>
          </cell>
          <cell r="BA126">
            <v>28.5</v>
          </cell>
          <cell r="BB126">
            <v>28.2</v>
          </cell>
          <cell r="BC126">
            <v>28</v>
          </cell>
          <cell r="BD126">
            <v>28</v>
          </cell>
          <cell r="BE126">
            <v>28.2</v>
          </cell>
          <cell r="BF126">
            <v>27.1</v>
          </cell>
          <cell r="BG126">
            <v>27</v>
          </cell>
          <cell r="BH126">
            <v>26.8</v>
          </cell>
          <cell r="BI126">
            <v>27.2</v>
          </cell>
          <cell r="BJ126">
            <v>27.5</v>
          </cell>
          <cell r="BK126">
            <v>27.8</v>
          </cell>
        </row>
        <row r="127">
          <cell r="A127" t="str">
            <v>Kenya</v>
          </cell>
          <cell r="B127" t="str">
            <v>KEN</v>
          </cell>
          <cell r="C127" t="str">
            <v>Gini index</v>
          </cell>
          <cell r="D127" t="str">
            <v>SI.POV.GINI</v>
          </cell>
        </row>
        <row r="127">
          <cell r="AK127">
            <v>57.5</v>
          </cell>
        </row>
        <row r="127">
          <cell r="AM127">
            <v>43.1</v>
          </cell>
        </row>
        <row r="127">
          <cell r="AP127">
            <v>45</v>
          </cell>
        </row>
        <row r="127">
          <cell r="AX127">
            <v>46.5</v>
          </cell>
        </row>
        <row r="127">
          <cell r="BH127">
            <v>40.8</v>
          </cell>
        </row>
        <row r="128">
          <cell r="A128" t="str">
            <v>Kyrgyz Republic</v>
          </cell>
          <cell r="B128" t="str">
            <v>KGZ</v>
          </cell>
          <cell r="C128" t="str">
            <v>Gini index</v>
          </cell>
          <cell r="D128" t="str">
            <v>SI.POV.GINI</v>
          </cell>
        </row>
        <row r="128">
          <cell r="AS128">
            <v>31</v>
          </cell>
          <cell r="AT128">
            <v>30.2</v>
          </cell>
          <cell r="AU128">
            <v>30.3</v>
          </cell>
          <cell r="AV128">
            <v>28.7</v>
          </cell>
          <cell r="AW128">
            <v>34.8</v>
          </cell>
          <cell r="AX128">
            <v>32.6</v>
          </cell>
          <cell r="AY128">
            <v>37.4</v>
          </cell>
          <cell r="AZ128">
            <v>33.9</v>
          </cell>
          <cell r="BA128">
            <v>31.5</v>
          </cell>
          <cell r="BB128">
            <v>29.9</v>
          </cell>
          <cell r="BC128">
            <v>30.1</v>
          </cell>
          <cell r="BD128">
            <v>27.8</v>
          </cell>
          <cell r="BE128">
            <v>27.4</v>
          </cell>
          <cell r="BF128">
            <v>28.8</v>
          </cell>
          <cell r="BG128">
            <v>26.8</v>
          </cell>
          <cell r="BH128">
            <v>29</v>
          </cell>
          <cell r="BI128">
            <v>26.8</v>
          </cell>
          <cell r="BJ128">
            <v>27.3</v>
          </cell>
          <cell r="BK128">
            <v>27.7</v>
          </cell>
          <cell r="BL128">
            <v>29.7</v>
          </cell>
          <cell r="BM128">
            <v>29</v>
          </cell>
        </row>
        <row r="129">
          <cell r="A129" t="str">
            <v>Cambodia</v>
          </cell>
          <cell r="B129" t="str">
            <v>KHM</v>
          </cell>
          <cell r="C129" t="str">
            <v>Gini index</v>
          </cell>
          <cell r="D129" t="str">
            <v>SI.POV.GINI</v>
          </cell>
        </row>
        <row r="130">
          <cell r="A130" t="str">
            <v>Kiribati</v>
          </cell>
          <cell r="B130" t="str">
            <v>KIR</v>
          </cell>
          <cell r="C130" t="str">
            <v>Gini index</v>
          </cell>
          <cell r="D130" t="str">
            <v>SI.POV.GINI</v>
          </cell>
        </row>
        <row r="130">
          <cell r="AY130">
            <v>37</v>
          </cell>
        </row>
        <row r="130">
          <cell r="BL130">
            <v>27.8</v>
          </cell>
        </row>
        <row r="131">
          <cell r="A131" t="str">
            <v>St. Kitts and Nevis</v>
          </cell>
          <cell r="B131" t="str">
            <v>KNA</v>
          </cell>
          <cell r="C131" t="str">
            <v>Gini index</v>
          </cell>
          <cell r="D131" t="str">
            <v>SI.POV.GINI</v>
          </cell>
        </row>
        <row r="132">
          <cell r="A132" t="str">
            <v>Korea, Rep.</v>
          </cell>
          <cell r="B132" t="str">
            <v>KOR</v>
          </cell>
          <cell r="C132" t="str">
            <v>Gini index</v>
          </cell>
          <cell r="D132" t="str">
            <v>SI.POV.GINI</v>
          </cell>
        </row>
        <row r="132">
          <cell r="AY132">
            <v>31.7</v>
          </cell>
        </row>
        <row r="132">
          <cell r="BA132">
            <v>32.3</v>
          </cell>
        </row>
        <row r="132">
          <cell r="BC132">
            <v>32</v>
          </cell>
        </row>
        <row r="132">
          <cell r="BE132">
            <v>31.6</v>
          </cell>
        </row>
        <row r="132">
          <cell r="BG132">
            <v>31.2</v>
          </cell>
        </row>
        <row r="132">
          <cell r="BI132">
            <v>31.4</v>
          </cell>
        </row>
        <row r="133">
          <cell r="A133" t="str">
            <v>Kuwait</v>
          </cell>
          <cell r="B133" t="str">
            <v>KWT</v>
          </cell>
          <cell r="C133" t="str">
            <v>Gini index</v>
          </cell>
          <cell r="D133" t="str">
            <v>SI.POV.GINI</v>
          </cell>
        </row>
        <row r="134">
          <cell r="A134" t="str">
            <v>Latin America &amp; Caribbean (excluding high income)</v>
          </cell>
          <cell r="B134" t="str">
            <v>LAC</v>
          </cell>
          <cell r="C134" t="str">
            <v>Gini index</v>
          </cell>
          <cell r="D134" t="str">
            <v>SI.POV.GINI</v>
          </cell>
        </row>
        <row r="135">
          <cell r="A135" t="str">
            <v>Lao PDR</v>
          </cell>
          <cell r="B135" t="str">
            <v>LAO</v>
          </cell>
          <cell r="C135" t="str">
            <v>Gini index</v>
          </cell>
          <cell r="D135" t="str">
            <v>SI.POV.GINI</v>
          </cell>
        </row>
        <row r="135">
          <cell r="AK135">
            <v>34.3</v>
          </cell>
        </row>
        <row r="135">
          <cell r="AP135">
            <v>34.9</v>
          </cell>
        </row>
        <row r="135">
          <cell r="AU135">
            <v>32.6</v>
          </cell>
        </row>
        <row r="135">
          <cell r="AZ135">
            <v>35.4</v>
          </cell>
        </row>
        <row r="135">
          <cell r="BE135">
            <v>36</v>
          </cell>
        </row>
        <row r="135">
          <cell r="BK135">
            <v>38.8</v>
          </cell>
        </row>
        <row r="136">
          <cell r="A136" t="str">
            <v>Lebanon</v>
          </cell>
          <cell r="B136" t="str">
            <v>LBN</v>
          </cell>
          <cell r="C136" t="str">
            <v>Gini index</v>
          </cell>
          <cell r="D136" t="str">
            <v>SI.POV.GINI</v>
          </cell>
        </row>
        <row r="136">
          <cell r="BD136">
            <v>31.8</v>
          </cell>
        </row>
        <row r="137">
          <cell r="A137" t="str">
            <v>Liberia</v>
          </cell>
          <cell r="B137" t="str">
            <v>LBR</v>
          </cell>
          <cell r="C137" t="str">
            <v>Gini index</v>
          </cell>
          <cell r="D137" t="str">
            <v>SI.POV.GINI</v>
          </cell>
        </row>
        <row r="137">
          <cell r="AZ137">
            <v>36.5</v>
          </cell>
        </row>
        <row r="137">
          <cell r="BG137">
            <v>33.2</v>
          </cell>
        </row>
        <row r="137">
          <cell r="BI137">
            <v>35.3</v>
          </cell>
        </row>
        <row r="138">
          <cell r="A138" t="str">
            <v>Libya</v>
          </cell>
          <cell r="B138" t="str">
            <v>LBY</v>
          </cell>
          <cell r="C138" t="str">
            <v>Gini index</v>
          </cell>
          <cell r="D138" t="str">
            <v>SI.POV.GINI</v>
          </cell>
        </row>
        <row r="139">
          <cell r="A139" t="str">
            <v>St. Lucia</v>
          </cell>
          <cell r="B139" t="str">
            <v>LCA</v>
          </cell>
          <cell r="C139" t="str">
            <v>Gini index</v>
          </cell>
          <cell r="D139" t="str">
            <v>SI.POV.GINI</v>
          </cell>
        </row>
        <row r="139">
          <cell r="AN139">
            <v>42.6</v>
          </cell>
        </row>
        <row r="139">
          <cell r="BI139">
            <v>51.2</v>
          </cell>
        </row>
        <row r="140">
          <cell r="A140" t="str">
            <v>Latin America &amp; Caribbean</v>
          </cell>
          <cell r="B140" t="str">
            <v>LCN</v>
          </cell>
          <cell r="C140" t="str">
            <v>Gini index</v>
          </cell>
          <cell r="D140" t="str">
            <v>SI.POV.GINI</v>
          </cell>
        </row>
        <row r="141">
          <cell r="A141" t="str">
            <v>Least developed countries: UN classification</v>
          </cell>
          <cell r="B141" t="str">
            <v>LDC</v>
          </cell>
          <cell r="C141" t="str">
            <v>Gini index</v>
          </cell>
          <cell r="D141" t="str">
            <v>SI.POV.GINI</v>
          </cell>
        </row>
        <row r="142">
          <cell r="A142" t="str">
            <v>Low income</v>
          </cell>
          <cell r="B142" t="str">
            <v>LIC</v>
          </cell>
          <cell r="C142" t="str">
            <v>Gini index</v>
          </cell>
          <cell r="D142" t="str">
            <v>SI.POV.GINI</v>
          </cell>
        </row>
        <row r="143">
          <cell r="A143" t="str">
            <v>Liechtenstein</v>
          </cell>
          <cell r="B143" t="str">
            <v>LIE</v>
          </cell>
          <cell r="C143" t="str">
            <v>Gini index</v>
          </cell>
          <cell r="D143" t="str">
            <v>SI.POV.GINI</v>
          </cell>
        </row>
        <row r="144">
          <cell r="A144" t="str">
            <v>Sri Lanka</v>
          </cell>
          <cell r="B144" t="str">
            <v>LKA</v>
          </cell>
          <cell r="C144" t="str">
            <v>Gini index</v>
          </cell>
          <cell r="D144" t="str">
            <v>SI.POV.GINI</v>
          </cell>
        </row>
        <row r="144">
          <cell r="AD144">
            <v>32.5</v>
          </cell>
        </row>
        <row r="144">
          <cell r="AI144">
            <v>32.4</v>
          </cell>
        </row>
        <row r="144">
          <cell r="AN144">
            <v>35.4</v>
          </cell>
        </row>
        <row r="144">
          <cell r="AU144">
            <v>40.2</v>
          </cell>
        </row>
        <row r="144">
          <cell r="AY144">
            <v>39.7</v>
          </cell>
        </row>
        <row r="144">
          <cell r="BB144">
            <v>36.1</v>
          </cell>
        </row>
        <row r="144">
          <cell r="BE144">
            <v>38.7</v>
          </cell>
        </row>
        <row r="144">
          <cell r="BI144">
            <v>39.3</v>
          </cell>
        </row>
        <row r="145">
          <cell r="A145" t="str">
            <v>Lower middle income</v>
          </cell>
          <cell r="B145" t="str">
            <v>LMC</v>
          </cell>
          <cell r="C145" t="str">
            <v>Gini index</v>
          </cell>
          <cell r="D145" t="str">
            <v>SI.POV.GINI</v>
          </cell>
        </row>
        <row r="146">
          <cell r="A146" t="str">
            <v>Low &amp; middle income</v>
          </cell>
          <cell r="B146" t="str">
            <v>LMY</v>
          </cell>
          <cell r="C146" t="str">
            <v>Gini index</v>
          </cell>
          <cell r="D146" t="str">
            <v>SI.POV.GINI</v>
          </cell>
        </row>
        <row r="147">
          <cell r="A147" t="str">
            <v>Lesotho</v>
          </cell>
          <cell r="B147" t="str">
            <v>LSO</v>
          </cell>
          <cell r="C147" t="str">
            <v>Gini index</v>
          </cell>
          <cell r="D147" t="str">
            <v>SI.POV.GINI</v>
          </cell>
        </row>
        <row r="147">
          <cell r="AE147">
            <v>56</v>
          </cell>
        </row>
        <row r="147">
          <cell r="AM147">
            <v>63.2</v>
          </cell>
        </row>
        <row r="147">
          <cell r="AU147">
            <v>51.6</v>
          </cell>
        </row>
        <row r="147">
          <cell r="BJ147">
            <v>44.9</v>
          </cell>
        </row>
        <row r="148">
          <cell r="A148" t="str">
            <v>Late-demographic dividend</v>
          </cell>
          <cell r="B148" t="str">
            <v>LTE</v>
          </cell>
          <cell r="C148" t="str">
            <v>Gini index</v>
          </cell>
          <cell r="D148" t="str">
            <v>SI.POV.GINI</v>
          </cell>
        </row>
        <row r="149">
          <cell r="A149" t="str">
            <v>Lithuania</v>
          </cell>
          <cell r="B149" t="str">
            <v>LTU</v>
          </cell>
          <cell r="C149" t="str">
            <v>Gini index</v>
          </cell>
          <cell r="D149" t="str">
            <v>SI.POV.GINI</v>
          </cell>
        </row>
        <row r="149">
          <cell r="AW149">
            <v>37</v>
          </cell>
          <cell r="AX149">
            <v>35.3</v>
          </cell>
          <cell r="AY149">
            <v>34.4</v>
          </cell>
          <cell r="AZ149">
            <v>34.8</v>
          </cell>
          <cell r="BA149">
            <v>35.7</v>
          </cell>
          <cell r="BB149">
            <v>37.2</v>
          </cell>
          <cell r="BC149">
            <v>33.6</v>
          </cell>
          <cell r="BD149">
            <v>32.5</v>
          </cell>
          <cell r="BE149">
            <v>35.1</v>
          </cell>
          <cell r="BF149">
            <v>35.3</v>
          </cell>
          <cell r="BG149">
            <v>37.7</v>
          </cell>
          <cell r="BH149">
            <v>37.4</v>
          </cell>
          <cell r="BI149">
            <v>38.4</v>
          </cell>
          <cell r="BJ149">
            <v>37.3</v>
          </cell>
          <cell r="BK149">
            <v>35.7</v>
          </cell>
          <cell r="BL149">
            <v>35.3</v>
          </cell>
        </row>
        <row r="150">
          <cell r="A150" t="str">
            <v>Luxembourg</v>
          </cell>
          <cell r="B150" t="str">
            <v>LUX</v>
          </cell>
          <cell r="C150" t="str">
            <v>Gini index</v>
          </cell>
          <cell r="D150" t="str">
            <v>SI.POV.GINI</v>
          </cell>
        </row>
        <row r="150">
          <cell r="AD150">
            <v>26.7</v>
          </cell>
        </row>
        <row r="150">
          <cell r="AJ150">
            <v>26.8</v>
          </cell>
        </row>
        <row r="150">
          <cell r="AM150">
            <v>26.9</v>
          </cell>
        </row>
        <row r="150">
          <cell r="AP150">
            <v>30.2</v>
          </cell>
        </row>
        <row r="150">
          <cell r="AS150">
            <v>30.4</v>
          </cell>
        </row>
        <row r="150">
          <cell r="AV150">
            <v>30.2</v>
          </cell>
          <cell r="AW150">
            <v>30.2</v>
          </cell>
          <cell r="AX150">
            <v>30.8</v>
          </cell>
          <cell r="AY150">
            <v>30.9</v>
          </cell>
          <cell r="AZ150">
            <v>31.1</v>
          </cell>
          <cell r="BA150">
            <v>32.6</v>
          </cell>
          <cell r="BB150">
            <v>31.2</v>
          </cell>
          <cell r="BC150">
            <v>30.5</v>
          </cell>
          <cell r="BD150">
            <v>32.1</v>
          </cell>
          <cell r="BE150">
            <v>34.3</v>
          </cell>
          <cell r="BF150">
            <v>32</v>
          </cell>
          <cell r="BG150">
            <v>31.2</v>
          </cell>
          <cell r="BH150">
            <v>32.9</v>
          </cell>
          <cell r="BI150">
            <v>31.7</v>
          </cell>
          <cell r="BJ150">
            <v>34.5</v>
          </cell>
          <cell r="BK150">
            <v>35.4</v>
          </cell>
          <cell r="BL150">
            <v>34.2</v>
          </cell>
        </row>
        <row r="151">
          <cell r="A151" t="str">
            <v>Latvia</v>
          </cell>
          <cell r="B151" t="str">
            <v>LVA</v>
          </cell>
          <cell r="C151" t="str">
            <v>Gini index</v>
          </cell>
          <cell r="D151" t="str">
            <v>SI.POV.GINI</v>
          </cell>
        </row>
        <row r="151">
          <cell r="AW151">
            <v>36.4</v>
          </cell>
          <cell r="AX151">
            <v>39</v>
          </cell>
          <cell r="AY151">
            <v>35.6</v>
          </cell>
          <cell r="AZ151">
            <v>37.5</v>
          </cell>
          <cell r="BA151">
            <v>37.2</v>
          </cell>
          <cell r="BB151">
            <v>36</v>
          </cell>
          <cell r="BC151">
            <v>35</v>
          </cell>
          <cell r="BD151">
            <v>35.8</v>
          </cell>
          <cell r="BE151">
            <v>35.2</v>
          </cell>
          <cell r="BF151">
            <v>35.5</v>
          </cell>
          <cell r="BG151">
            <v>35.1</v>
          </cell>
          <cell r="BH151">
            <v>34.2</v>
          </cell>
          <cell r="BI151">
            <v>34.3</v>
          </cell>
          <cell r="BJ151">
            <v>35.6</v>
          </cell>
          <cell r="BK151">
            <v>35.1</v>
          </cell>
          <cell r="BL151">
            <v>34.5</v>
          </cell>
        </row>
        <row r="152">
          <cell r="A152" t="str">
            <v>Macao SAR, China</v>
          </cell>
          <cell r="B152" t="str">
            <v>MAC</v>
          </cell>
          <cell r="C152" t="str">
            <v>Gini index</v>
          </cell>
          <cell r="D152" t="str">
            <v>SI.POV.GINI</v>
          </cell>
        </row>
        <row r="153">
          <cell r="A153" t="str">
            <v>St. Martin (French part)</v>
          </cell>
          <cell r="B153" t="str">
            <v>MAF</v>
          </cell>
          <cell r="C153" t="str">
            <v>Gini index</v>
          </cell>
          <cell r="D153" t="str">
            <v>SI.POV.GINI</v>
          </cell>
        </row>
        <row r="154">
          <cell r="A154" t="str">
            <v>Morocco</v>
          </cell>
          <cell r="B154" t="str">
            <v>MAR</v>
          </cell>
          <cell r="C154" t="str">
            <v>Gini index</v>
          </cell>
          <cell r="D154" t="str">
            <v>SI.POV.GINI</v>
          </cell>
        </row>
        <row r="154">
          <cell r="AC154">
            <v>39.2</v>
          </cell>
        </row>
        <row r="154">
          <cell r="AI154">
            <v>39.2</v>
          </cell>
        </row>
        <row r="154">
          <cell r="AQ154">
            <v>39.4</v>
          </cell>
        </row>
        <row r="154">
          <cell r="AS154">
            <v>40.6</v>
          </cell>
        </row>
        <row r="154">
          <cell r="AY154">
            <v>40.7</v>
          </cell>
        </row>
        <row r="154">
          <cell r="BF154">
            <v>39.5</v>
          </cell>
        </row>
        <row r="155">
          <cell r="A155" t="str">
            <v>Monaco</v>
          </cell>
          <cell r="B155" t="str">
            <v>MCO</v>
          </cell>
          <cell r="C155" t="str">
            <v>Gini index</v>
          </cell>
          <cell r="D155" t="str">
            <v>SI.POV.GINI</v>
          </cell>
        </row>
        <row r="156">
          <cell r="A156" t="str">
            <v>Moldova</v>
          </cell>
          <cell r="B156" t="str">
            <v>MDA</v>
          </cell>
          <cell r="C156" t="str">
            <v>Gini index</v>
          </cell>
          <cell r="D156" t="str">
            <v>SI.POV.GINI</v>
          </cell>
        </row>
        <row r="156">
          <cell r="AP156">
            <v>36.9</v>
          </cell>
          <cell r="AQ156">
            <v>39.5</v>
          </cell>
          <cell r="AR156">
            <v>42.6</v>
          </cell>
          <cell r="AS156">
            <v>36.4</v>
          </cell>
          <cell r="AT156">
            <v>38</v>
          </cell>
          <cell r="AU156">
            <v>35.8</v>
          </cell>
          <cell r="AV156">
            <v>34.9</v>
          </cell>
          <cell r="AW156">
            <v>35</v>
          </cell>
          <cell r="AX156">
            <v>36.3</v>
          </cell>
          <cell r="AY156">
            <v>35.4</v>
          </cell>
          <cell r="AZ156">
            <v>34.4</v>
          </cell>
          <cell r="BA156">
            <v>34.7</v>
          </cell>
          <cell r="BB156">
            <v>32.9</v>
          </cell>
          <cell r="BC156">
            <v>32.1</v>
          </cell>
          <cell r="BD156">
            <v>30.6</v>
          </cell>
          <cell r="BE156">
            <v>29.2</v>
          </cell>
          <cell r="BF156">
            <v>28.5</v>
          </cell>
          <cell r="BG156">
            <v>26.8</v>
          </cell>
          <cell r="BH156">
            <v>27</v>
          </cell>
          <cell r="BI156">
            <v>26.3</v>
          </cell>
          <cell r="BJ156">
            <v>25.9</v>
          </cell>
          <cell r="BK156">
            <v>25.7</v>
          </cell>
          <cell r="BL156">
            <v>26</v>
          </cell>
        </row>
        <row r="157">
          <cell r="A157" t="str">
            <v>Madagascar</v>
          </cell>
          <cell r="B157" t="str">
            <v>MDG</v>
          </cell>
          <cell r="C157" t="str">
            <v>Gini index</v>
          </cell>
          <cell r="D157" t="str">
            <v>SI.POV.GINI</v>
          </cell>
        </row>
        <row r="157">
          <cell r="Y157">
            <v>46.8</v>
          </cell>
        </row>
        <row r="157">
          <cell r="AL157">
            <v>45.3</v>
          </cell>
        </row>
        <row r="157">
          <cell r="AP157">
            <v>39.5</v>
          </cell>
        </row>
        <row r="157">
          <cell r="AR157">
            <v>38.6</v>
          </cell>
        </row>
        <row r="157">
          <cell r="AT157">
            <v>47.4</v>
          </cell>
        </row>
        <row r="157">
          <cell r="AX157">
            <v>39.9</v>
          </cell>
        </row>
        <row r="157">
          <cell r="BC157">
            <v>42.4</v>
          </cell>
        </row>
        <row r="157">
          <cell r="BE157">
            <v>42.6</v>
          </cell>
        </row>
        <row r="158">
          <cell r="A158" t="str">
            <v>Maldives</v>
          </cell>
          <cell r="B158" t="str">
            <v>MDV</v>
          </cell>
          <cell r="C158" t="str">
            <v>Gini index</v>
          </cell>
          <cell r="D158" t="str">
            <v>SI.POV.GINI</v>
          </cell>
        </row>
        <row r="158">
          <cell r="AU158">
            <v>41.3</v>
          </cell>
        </row>
        <row r="158">
          <cell r="BB158">
            <v>38.4</v>
          </cell>
        </row>
        <row r="158">
          <cell r="BI158">
            <v>31.3</v>
          </cell>
        </row>
        <row r="158">
          <cell r="BL158">
            <v>29.3</v>
          </cell>
        </row>
        <row r="159">
          <cell r="A159" t="str">
            <v>Middle East &amp; North Africa</v>
          </cell>
          <cell r="B159" t="str">
            <v>MEA</v>
          </cell>
          <cell r="C159" t="str">
            <v>Gini index</v>
          </cell>
          <cell r="D159" t="str">
            <v>SI.POV.GINI</v>
          </cell>
        </row>
        <row r="160">
          <cell r="A160" t="str">
            <v>Mexico</v>
          </cell>
          <cell r="B160" t="str">
            <v>MEX</v>
          </cell>
          <cell r="C160" t="str">
            <v>Gini index</v>
          </cell>
          <cell r="D160" t="str">
            <v>SI.POV.GINI</v>
          </cell>
        </row>
        <row r="160">
          <cell r="AH160">
            <v>50.6</v>
          </cell>
        </row>
        <row r="160">
          <cell r="AK160">
            <v>52.6</v>
          </cell>
        </row>
        <row r="160">
          <cell r="AM160">
            <v>52.8</v>
          </cell>
        </row>
        <row r="160">
          <cell r="AO160">
            <v>53.6</v>
          </cell>
        </row>
        <row r="160">
          <cell r="AQ160">
            <v>51.7</v>
          </cell>
        </row>
        <row r="160">
          <cell r="AS160">
            <v>52.6</v>
          </cell>
        </row>
        <row r="160">
          <cell r="AU160">
            <v>50.1</v>
          </cell>
        </row>
        <row r="160">
          <cell r="AW160">
            <v>50</v>
          </cell>
          <cell r="AX160">
            <v>50.1</v>
          </cell>
          <cell r="AY160">
            <v>48.9</v>
          </cell>
        </row>
        <row r="160">
          <cell r="BA160">
            <v>49.9</v>
          </cell>
        </row>
        <row r="160">
          <cell r="BC160">
            <v>47.2</v>
          </cell>
        </row>
        <row r="160">
          <cell r="BE160">
            <v>48.7</v>
          </cell>
        </row>
        <row r="160">
          <cell r="BG160">
            <v>48.7</v>
          </cell>
        </row>
        <row r="160">
          <cell r="BI160">
            <v>47.7</v>
          </cell>
        </row>
        <row r="160">
          <cell r="BK160">
            <v>46.7</v>
          </cell>
        </row>
        <row r="160">
          <cell r="BM160">
            <v>45.4</v>
          </cell>
        </row>
        <row r="161">
          <cell r="A161" t="str">
            <v>Marshall Islands</v>
          </cell>
          <cell r="B161" t="str">
            <v>MHL</v>
          </cell>
          <cell r="C161" t="str">
            <v>Gini index</v>
          </cell>
          <cell r="D161" t="str">
            <v>SI.POV.GINI</v>
          </cell>
        </row>
        <row r="161">
          <cell r="BL161">
            <v>35.5</v>
          </cell>
        </row>
        <row r="162">
          <cell r="A162" t="str">
            <v>Middle income</v>
          </cell>
          <cell r="B162" t="str">
            <v>MIC</v>
          </cell>
          <cell r="C162" t="str">
            <v>Gini index</v>
          </cell>
          <cell r="D162" t="str">
            <v>SI.POV.GINI</v>
          </cell>
        </row>
        <row r="163">
          <cell r="A163" t="str">
            <v>North Macedonia</v>
          </cell>
          <cell r="B163" t="str">
            <v>MKD</v>
          </cell>
          <cell r="C163" t="str">
            <v>Gini index</v>
          </cell>
          <cell r="D163" t="str">
            <v>SI.POV.GINI</v>
          </cell>
        </row>
        <row r="163">
          <cell r="BB163">
            <v>42.8</v>
          </cell>
          <cell r="BC163">
            <v>40.2</v>
          </cell>
          <cell r="BD163">
            <v>39.4</v>
          </cell>
          <cell r="BE163">
            <v>38.1</v>
          </cell>
          <cell r="BF163">
            <v>36.2</v>
          </cell>
          <cell r="BG163">
            <v>35.2</v>
          </cell>
          <cell r="BH163">
            <v>35.6</v>
          </cell>
          <cell r="BI163">
            <v>34.5</v>
          </cell>
          <cell r="BJ163">
            <v>34.2</v>
          </cell>
          <cell r="BK163">
            <v>33</v>
          </cell>
        </row>
        <row r="164">
          <cell r="A164" t="str">
            <v>Mali</v>
          </cell>
          <cell r="B164" t="str">
            <v>MLI</v>
          </cell>
          <cell r="C164" t="str">
            <v>Gini index</v>
          </cell>
          <cell r="D164" t="str">
            <v>SI.POV.GINI</v>
          </cell>
        </row>
        <row r="164">
          <cell r="AM164">
            <v>50.4</v>
          </cell>
        </row>
        <row r="164">
          <cell r="AT164">
            <v>39.9</v>
          </cell>
        </row>
        <row r="164">
          <cell r="AY164">
            <v>38.9</v>
          </cell>
        </row>
        <row r="164">
          <cell r="BB164">
            <v>33</v>
          </cell>
        </row>
        <row r="164">
          <cell r="BK164">
            <v>36.1</v>
          </cell>
        </row>
        <row r="165">
          <cell r="A165" t="str">
            <v>Malta</v>
          </cell>
          <cell r="B165" t="str">
            <v>MLT</v>
          </cell>
          <cell r="C165" t="str">
            <v>Gini index</v>
          </cell>
          <cell r="D165" t="str">
            <v>SI.POV.GINI</v>
          </cell>
        </row>
        <row r="165">
          <cell r="AY165">
            <v>28</v>
          </cell>
          <cell r="AZ165">
            <v>29.2</v>
          </cell>
          <cell r="BA165">
            <v>29</v>
          </cell>
          <cell r="BB165">
            <v>30.2</v>
          </cell>
          <cell r="BC165">
            <v>29</v>
          </cell>
          <cell r="BD165">
            <v>29.1</v>
          </cell>
          <cell r="BE165">
            <v>29.4</v>
          </cell>
          <cell r="BF165">
            <v>28.8</v>
          </cell>
          <cell r="BG165">
            <v>29</v>
          </cell>
          <cell r="BH165">
            <v>29.4</v>
          </cell>
          <cell r="BI165">
            <v>29.1</v>
          </cell>
          <cell r="BJ165">
            <v>29.2</v>
          </cell>
          <cell r="BK165">
            <v>28.7</v>
          </cell>
          <cell r="BL165">
            <v>31</v>
          </cell>
        </row>
        <row r="166">
          <cell r="A166" t="str">
            <v>Myanmar</v>
          </cell>
          <cell r="B166" t="str">
            <v>MMR</v>
          </cell>
          <cell r="C166" t="str">
            <v>Gini index</v>
          </cell>
          <cell r="D166" t="str">
            <v>SI.POV.GINI</v>
          </cell>
        </row>
        <row r="166">
          <cell r="BH166">
            <v>38.1</v>
          </cell>
        </row>
        <row r="166">
          <cell r="BJ166">
            <v>30.7</v>
          </cell>
        </row>
        <row r="167">
          <cell r="A167" t="str">
            <v>Middle East &amp; North Africa (excluding high income)</v>
          </cell>
          <cell r="B167" t="str">
            <v>MNA</v>
          </cell>
          <cell r="C167" t="str">
            <v>Gini index</v>
          </cell>
          <cell r="D167" t="str">
            <v>SI.POV.GINI</v>
          </cell>
        </row>
        <row r="168">
          <cell r="A168" t="str">
            <v>Montenegro</v>
          </cell>
          <cell r="B168" t="str">
            <v>MNE</v>
          </cell>
          <cell r="C168" t="str">
            <v>Gini index</v>
          </cell>
          <cell r="D168" t="str">
            <v>SI.POV.GINI</v>
          </cell>
        </row>
        <row r="168">
          <cell r="BE168">
            <v>41.2</v>
          </cell>
          <cell r="BF168">
            <v>39</v>
          </cell>
          <cell r="BG168">
            <v>38.8</v>
          </cell>
          <cell r="BH168">
            <v>39</v>
          </cell>
          <cell r="BI168">
            <v>38.5</v>
          </cell>
          <cell r="BJ168">
            <v>36.9</v>
          </cell>
          <cell r="BK168">
            <v>36.8</v>
          </cell>
        </row>
        <row r="169">
          <cell r="A169" t="str">
            <v>Mongolia</v>
          </cell>
          <cell r="B169" t="str">
            <v>MNG</v>
          </cell>
          <cell r="C169" t="str">
            <v>Gini index</v>
          </cell>
          <cell r="D169" t="str">
            <v>SI.POV.GINI</v>
          </cell>
        </row>
        <row r="169">
          <cell r="AN169">
            <v>33.2</v>
          </cell>
        </row>
        <row r="169">
          <cell r="AQ169">
            <v>30.3</v>
          </cell>
        </row>
        <row r="169">
          <cell r="AU169">
            <v>32.9</v>
          </cell>
        </row>
        <row r="169">
          <cell r="AZ169">
            <v>35.8</v>
          </cell>
        </row>
        <row r="169">
          <cell r="BC169">
            <v>33.1</v>
          </cell>
          <cell r="BD169">
            <v>33.9</v>
          </cell>
          <cell r="BE169">
            <v>33.8</v>
          </cell>
        </row>
        <row r="169">
          <cell r="BG169">
            <v>32</v>
          </cell>
        </row>
        <row r="169">
          <cell r="BI169">
            <v>32.3</v>
          </cell>
        </row>
        <row r="169">
          <cell r="BK169">
            <v>32.7</v>
          </cell>
        </row>
        <row r="170">
          <cell r="A170" t="str">
            <v>Northern Mariana Islands</v>
          </cell>
          <cell r="B170" t="str">
            <v>MNP</v>
          </cell>
          <cell r="C170" t="str">
            <v>Gini index</v>
          </cell>
          <cell r="D170" t="str">
            <v>SI.POV.GINI</v>
          </cell>
        </row>
        <row r="171">
          <cell r="A171" t="str">
            <v>Mozambique</v>
          </cell>
          <cell r="B171" t="str">
            <v>MOZ</v>
          </cell>
          <cell r="C171" t="str">
            <v>Gini index</v>
          </cell>
          <cell r="D171" t="str">
            <v>SI.POV.GINI</v>
          </cell>
        </row>
        <row r="171">
          <cell r="AO171">
            <v>53.6</v>
          </cell>
        </row>
        <row r="171">
          <cell r="AU171">
            <v>47</v>
          </cell>
        </row>
        <row r="171">
          <cell r="BA171">
            <v>45.6</v>
          </cell>
        </row>
        <row r="171">
          <cell r="BG171">
            <v>54</v>
          </cell>
        </row>
        <row r="172">
          <cell r="A172" t="str">
            <v>Mauritania</v>
          </cell>
          <cell r="B172" t="str">
            <v>MRT</v>
          </cell>
          <cell r="C172" t="str">
            <v>Gini index</v>
          </cell>
          <cell r="D172" t="str">
            <v>SI.POV.GINI</v>
          </cell>
        </row>
        <row r="172">
          <cell r="AF172">
            <v>43.9</v>
          </cell>
        </row>
        <row r="172">
          <cell r="AL172">
            <v>50.1</v>
          </cell>
        </row>
        <row r="172">
          <cell r="AN172">
            <v>37.7</v>
          </cell>
        </row>
        <row r="172">
          <cell r="AS172">
            <v>39</v>
          </cell>
        </row>
        <row r="172">
          <cell r="AW172">
            <v>40.2</v>
          </cell>
        </row>
        <row r="172">
          <cell r="BA172">
            <v>35.7</v>
          </cell>
        </row>
        <row r="172">
          <cell r="BG172">
            <v>32.6</v>
          </cell>
        </row>
        <row r="173">
          <cell r="A173" t="str">
            <v>Mauritius</v>
          </cell>
          <cell r="B173" t="str">
            <v>MUS</v>
          </cell>
          <cell r="C173" t="str">
            <v>Gini index</v>
          </cell>
          <cell r="D173" t="str">
            <v>SI.POV.GINI</v>
          </cell>
        </row>
        <row r="173">
          <cell r="AY173">
            <v>35.7</v>
          </cell>
        </row>
        <row r="173">
          <cell r="BE173">
            <v>38.5</v>
          </cell>
        </row>
        <row r="173">
          <cell r="BJ173">
            <v>36.8</v>
          </cell>
        </row>
        <row r="174">
          <cell r="A174" t="str">
            <v>Malawi</v>
          </cell>
          <cell r="B174" t="str">
            <v>MWI</v>
          </cell>
          <cell r="C174" t="str">
            <v>Gini index</v>
          </cell>
          <cell r="D174" t="str">
            <v>SI.POV.GINI</v>
          </cell>
        </row>
        <row r="174">
          <cell r="AP174">
            <v>65.8</v>
          </cell>
        </row>
        <row r="174">
          <cell r="AW174">
            <v>39.9</v>
          </cell>
        </row>
        <row r="174">
          <cell r="BC174">
            <v>45.5</v>
          </cell>
        </row>
        <row r="174">
          <cell r="BI174">
            <v>44.7</v>
          </cell>
        </row>
        <row r="174">
          <cell r="BL174">
            <v>38.5</v>
          </cell>
        </row>
        <row r="175">
          <cell r="A175" t="str">
            <v>Malaysia</v>
          </cell>
          <cell r="B175" t="str">
            <v>MYS</v>
          </cell>
          <cell r="C175" t="str">
            <v>Gini index</v>
          </cell>
          <cell r="D175" t="str">
            <v>SI.POV.GINI</v>
          </cell>
        </row>
        <row r="175">
          <cell r="AC175">
            <v>48.6</v>
          </cell>
        </row>
        <row r="175">
          <cell r="AF175">
            <v>47</v>
          </cell>
        </row>
        <row r="175">
          <cell r="AH175">
            <v>46.2</v>
          </cell>
        </row>
        <row r="175">
          <cell r="AK175">
            <v>47.7</v>
          </cell>
        </row>
        <row r="175">
          <cell r="AN175">
            <v>48.5</v>
          </cell>
        </row>
        <row r="175">
          <cell r="AP175">
            <v>49.1</v>
          </cell>
        </row>
        <row r="175">
          <cell r="AV175">
            <v>46.4</v>
          </cell>
        </row>
        <row r="175">
          <cell r="AY175">
            <v>44.8</v>
          </cell>
        </row>
        <row r="175">
          <cell r="BA175">
            <v>45.5</v>
          </cell>
        </row>
        <row r="175">
          <cell r="BD175">
            <v>43.9</v>
          </cell>
        </row>
        <row r="175">
          <cell r="BF175">
            <v>41.3</v>
          </cell>
        </row>
        <row r="175">
          <cell r="BH175">
            <v>41.1</v>
          </cell>
        </row>
        <row r="176">
          <cell r="A176" t="str">
            <v>North America</v>
          </cell>
          <cell r="B176" t="str">
            <v>NAC</v>
          </cell>
          <cell r="C176" t="str">
            <v>Gini index</v>
          </cell>
          <cell r="D176" t="str">
            <v>SI.POV.GINI</v>
          </cell>
        </row>
        <row r="177">
          <cell r="A177" t="str">
            <v>Namibia</v>
          </cell>
          <cell r="B177" t="str">
            <v>NAM</v>
          </cell>
          <cell r="C177" t="str">
            <v>Gini index</v>
          </cell>
          <cell r="D177" t="str">
            <v>SI.POV.GINI</v>
          </cell>
        </row>
        <row r="177">
          <cell r="AV177">
            <v>63.3</v>
          </cell>
        </row>
        <row r="177">
          <cell r="BB177">
            <v>61</v>
          </cell>
        </row>
        <row r="177">
          <cell r="BH177">
            <v>59.1</v>
          </cell>
        </row>
        <row r="178">
          <cell r="A178" t="str">
            <v>New Caledonia</v>
          </cell>
          <cell r="B178" t="str">
            <v>NCL</v>
          </cell>
          <cell r="C178" t="str">
            <v>Gini index</v>
          </cell>
          <cell r="D178" t="str">
            <v>SI.POV.GINI</v>
          </cell>
        </row>
        <row r="179">
          <cell r="A179" t="str">
            <v>Niger</v>
          </cell>
          <cell r="B179" t="str">
            <v>NER</v>
          </cell>
          <cell r="C179" t="str">
            <v>Gini index</v>
          </cell>
          <cell r="D179" t="str">
            <v>SI.POV.GINI</v>
          </cell>
        </row>
        <row r="179">
          <cell r="AK179">
            <v>36.1</v>
          </cell>
        </row>
        <row r="179">
          <cell r="AM179">
            <v>41.5</v>
          </cell>
        </row>
        <row r="179">
          <cell r="AX179">
            <v>44.4</v>
          </cell>
        </row>
        <row r="179">
          <cell r="AZ179">
            <v>37.3</v>
          </cell>
        </row>
        <row r="179">
          <cell r="BD179">
            <v>31.5</v>
          </cell>
        </row>
        <row r="179">
          <cell r="BG179">
            <v>34.3</v>
          </cell>
        </row>
        <row r="179">
          <cell r="BK179">
            <v>37.3</v>
          </cell>
        </row>
        <row r="180">
          <cell r="A180" t="str">
            <v>Nigeria</v>
          </cell>
          <cell r="B180" t="str">
            <v>NGA</v>
          </cell>
          <cell r="C180" t="str">
            <v>Gini index</v>
          </cell>
          <cell r="D180" t="str">
            <v>SI.POV.GINI</v>
          </cell>
        </row>
        <row r="180">
          <cell r="AD180">
            <v>38.7</v>
          </cell>
        </row>
        <row r="180">
          <cell r="AK180">
            <v>45</v>
          </cell>
        </row>
        <row r="180">
          <cell r="AO180">
            <v>51.9</v>
          </cell>
        </row>
        <row r="180">
          <cell r="AV180">
            <v>40.1</v>
          </cell>
        </row>
        <row r="180">
          <cell r="BC180">
            <v>35.7</v>
          </cell>
        </row>
        <row r="180">
          <cell r="BE180">
            <v>35.5</v>
          </cell>
        </row>
        <row r="180">
          <cell r="BH180">
            <v>35.9</v>
          </cell>
        </row>
        <row r="180">
          <cell r="BK180">
            <v>35.1</v>
          </cell>
        </row>
        <row r="181">
          <cell r="A181" t="str">
            <v>Nicaragua</v>
          </cell>
          <cell r="B181" t="str">
            <v>NIC</v>
          </cell>
          <cell r="C181" t="str">
            <v>Gini index</v>
          </cell>
          <cell r="D181" t="str">
            <v>SI.POV.GINI</v>
          </cell>
        </row>
        <row r="181">
          <cell r="AL181">
            <v>57.4</v>
          </cell>
        </row>
        <row r="181">
          <cell r="AQ181">
            <v>54.4</v>
          </cell>
        </row>
        <row r="181">
          <cell r="AT181">
            <v>52.9</v>
          </cell>
        </row>
        <row r="181">
          <cell r="AX181">
            <v>48.8</v>
          </cell>
        </row>
        <row r="181">
          <cell r="BB181">
            <v>43.9</v>
          </cell>
        </row>
        <row r="181">
          <cell r="BG181">
            <v>46.2</v>
          </cell>
        </row>
        <row r="182">
          <cell r="A182" t="str">
            <v>Netherlands</v>
          </cell>
          <cell r="B182" t="str">
            <v>NLD</v>
          </cell>
          <cell r="C182" t="str">
            <v>Gini index</v>
          </cell>
          <cell r="D182" t="str">
            <v>SI.POV.GINI</v>
          </cell>
        </row>
        <row r="182">
          <cell r="AB182">
            <v>28.4</v>
          </cell>
        </row>
        <row r="182">
          <cell r="AF182">
            <v>26.8</v>
          </cell>
        </row>
        <row r="182">
          <cell r="AI182">
            <v>31.1</v>
          </cell>
        </row>
        <row r="182">
          <cell r="AL182">
            <v>30.4</v>
          </cell>
        </row>
        <row r="182">
          <cell r="AR182">
            <v>28.1</v>
          </cell>
        </row>
        <row r="182">
          <cell r="AW182">
            <v>29.8</v>
          </cell>
          <cell r="AX182">
            <v>29</v>
          </cell>
          <cell r="AY182">
            <v>30</v>
          </cell>
          <cell r="AZ182">
            <v>29.6</v>
          </cell>
          <cell r="BA182">
            <v>29.3</v>
          </cell>
          <cell r="BB182">
            <v>27.9</v>
          </cell>
          <cell r="BC182">
            <v>27.8</v>
          </cell>
          <cell r="BD182">
            <v>27.8</v>
          </cell>
          <cell r="BE182">
            <v>27.6</v>
          </cell>
          <cell r="BF182">
            <v>28.1</v>
          </cell>
          <cell r="BG182">
            <v>28.6</v>
          </cell>
          <cell r="BH182">
            <v>28.2</v>
          </cell>
          <cell r="BI182">
            <v>28.2</v>
          </cell>
          <cell r="BJ182">
            <v>28.5</v>
          </cell>
          <cell r="BK182">
            <v>28.1</v>
          </cell>
          <cell r="BL182">
            <v>29.2</v>
          </cell>
        </row>
        <row r="183">
          <cell r="A183" t="str">
            <v>Norway</v>
          </cell>
          <cell r="B183" t="str">
            <v>NOR</v>
          </cell>
          <cell r="C183" t="str">
            <v>Gini index</v>
          </cell>
          <cell r="D183" t="str">
            <v>SI.POV.GINI</v>
          </cell>
        </row>
        <row r="183">
          <cell r="X183">
            <v>26.9</v>
          </cell>
        </row>
        <row r="183">
          <cell r="AE183">
            <v>24.6</v>
          </cell>
        </row>
        <row r="183">
          <cell r="AJ183">
            <v>25.2</v>
          </cell>
        </row>
        <row r="183">
          <cell r="AN183">
            <v>26</v>
          </cell>
        </row>
        <row r="183">
          <cell r="AS183">
            <v>27.4</v>
          </cell>
        </row>
        <row r="183">
          <cell r="AV183">
            <v>27.6</v>
          </cell>
          <cell r="AW183">
            <v>31.6</v>
          </cell>
          <cell r="AX183">
            <v>30.6</v>
          </cell>
          <cell r="AY183">
            <v>26.4</v>
          </cell>
          <cell r="AZ183">
            <v>27.1</v>
          </cell>
          <cell r="BA183">
            <v>27</v>
          </cell>
          <cell r="BB183">
            <v>26.2</v>
          </cell>
          <cell r="BC183">
            <v>25.7</v>
          </cell>
          <cell r="BD183">
            <v>25.3</v>
          </cell>
          <cell r="BE183">
            <v>25.7</v>
          </cell>
          <cell r="BF183">
            <v>26.4</v>
          </cell>
          <cell r="BG183">
            <v>26.8</v>
          </cell>
          <cell r="BH183">
            <v>27.5</v>
          </cell>
          <cell r="BI183">
            <v>28.5</v>
          </cell>
          <cell r="BJ183">
            <v>27</v>
          </cell>
          <cell r="BK183">
            <v>27.6</v>
          </cell>
          <cell r="BL183">
            <v>27.7</v>
          </cell>
        </row>
        <row r="184">
          <cell r="A184" t="str">
            <v>Nepal</v>
          </cell>
          <cell r="B184" t="str">
            <v>NPL</v>
          </cell>
          <cell r="C184" t="str">
            <v>Gini index</v>
          </cell>
          <cell r="D184" t="str">
            <v>SI.POV.GINI</v>
          </cell>
        </row>
        <row r="184">
          <cell r="AN184">
            <v>35.2</v>
          </cell>
        </row>
        <row r="184">
          <cell r="AV184">
            <v>43.8</v>
          </cell>
        </row>
        <row r="184">
          <cell r="BC184">
            <v>32.8</v>
          </cell>
        </row>
        <row r="185">
          <cell r="A185" t="str">
            <v>Nauru</v>
          </cell>
          <cell r="B185" t="str">
            <v>NRU</v>
          </cell>
          <cell r="C185" t="str">
            <v>Gini index</v>
          </cell>
          <cell r="D185" t="str">
            <v>SI.POV.GINI</v>
          </cell>
        </row>
        <row r="185">
          <cell r="BE185">
            <v>34.8</v>
          </cell>
        </row>
        <row r="186">
          <cell r="A186" t="str">
            <v>New Zealand</v>
          </cell>
          <cell r="B186" t="str">
            <v>NZL</v>
          </cell>
          <cell r="C186" t="str">
            <v>Gini index</v>
          </cell>
          <cell r="D186" t="str">
            <v>SI.POV.GINI</v>
          </cell>
        </row>
        <row r="187">
          <cell r="A187" t="str">
            <v>OECD members</v>
          </cell>
          <cell r="B187" t="str">
            <v>OED</v>
          </cell>
          <cell r="C187" t="str">
            <v>Gini index</v>
          </cell>
          <cell r="D187" t="str">
            <v>SI.POV.GINI</v>
          </cell>
        </row>
        <row r="188">
          <cell r="A188" t="str">
            <v>Oman</v>
          </cell>
          <cell r="B188" t="str">
            <v>OMN</v>
          </cell>
          <cell r="C188" t="str">
            <v>Gini index</v>
          </cell>
          <cell r="D188" t="str">
            <v>SI.POV.GINI</v>
          </cell>
        </row>
        <row r="189">
          <cell r="A189" t="str">
            <v>Other small states</v>
          </cell>
          <cell r="B189" t="str">
            <v>OSS</v>
          </cell>
          <cell r="C189" t="str">
            <v>Gini index</v>
          </cell>
          <cell r="D189" t="str">
            <v>SI.POV.GINI</v>
          </cell>
        </row>
        <row r="190">
          <cell r="A190" t="str">
            <v>Pakistan</v>
          </cell>
          <cell r="B190" t="str">
            <v>PAK</v>
          </cell>
          <cell r="C190" t="str">
            <v>Gini index</v>
          </cell>
          <cell r="D190" t="str">
            <v>SI.POV.GINI</v>
          </cell>
        </row>
        <row r="190">
          <cell r="AF190">
            <v>33.3</v>
          </cell>
        </row>
        <row r="190">
          <cell r="AI190">
            <v>33.2</v>
          </cell>
        </row>
        <row r="190">
          <cell r="AO190">
            <v>28.7</v>
          </cell>
        </row>
        <row r="190">
          <cell r="AQ190">
            <v>33.1</v>
          </cell>
        </row>
        <row r="190">
          <cell r="AT190">
            <v>28.7</v>
          </cell>
        </row>
        <row r="190">
          <cell r="AW190">
            <v>30.9</v>
          </cell>
          <cell r="AX190">
            <v>31.3</v>
          </cell>
        </row>
        <row r="190">
          <cell r="AZ190">
            <v>29.7</v>
          </cell>
        </row>
        <row r="190">
          <cell r="BC190">
            <v>28.8</v>
          </cell>
          <cell r="BD190">
            <v>29.7</v>
          </cell>
        </row>
        <row r="190">
          <cell r="BF190">
            <v>29.5</v>
          </cell>
        </row>
        <row r="190">
          <cell r="BH190">
            <v>31.3</v>
          </cell>
        </row>
        <row r="190">
          <cell r="BK190">
            <v>29.6</v>
          </cell>
        </row>
        <row r="191">
          <cell r="A191" t="str">
            <v>Panama</v>
          </cell>
          <cell r="B191" t="str">
            <v>PAN</v>
          </cell>
          <cell r="C191" t="str">
            <v>Gini index</v>
          </cell>
          <cell r="D191" t="str">
            <v>SI.POV.GINI</v>
          </cell>
        </row>
        <row r="191">
          <cell r="X191">
            <v>48.7</v>
          </cell>
        </row>
        <row r="191">
          <cell r="AH191">
            <v>58.9</v>
          </cell>
        </row>
        <row r="191">
          <cell r="AJ191">
            <v>58.2</v>
          </cell>
        </row>
        <row r="191">
          <cell r="AN191">
            <v>57.8</v>
          </cell>
        </row>
        <row r="191">
          <cell r="AP191">
            <v>58.2</v>
          </cell>
          <cell r="AQ191">
            <v>57.5</v>
          </cell>
          <cell r="AR191">
            <v>56.5</v>
          </cell>
          <cell r="AS191">
            <v>56.6</v>
          </cell>
          <cell r="AT191">
            <v>56.7</v>
          </cell>
          <cell r="AU191">
            <v>56.1</v>
          </cell>
          <cell r="AV191">
            <v>55.7</v>
          </cell>
          <cell r="AW191">
            <v>54.8</v>
          </cell>
          <cell r="AX191">
            <v>53.8</v>
          </cell>
          <cell r="AY191">
            <v>54.6</v>
          </cell>
          <cell r="AZ191">
            <v>52.7</v>
          </cell>
          <cell r="BA191">
            <v>52.7</v>
          </cell>
          <cell r="BB191">
            <v>51.8</v>
          </cell>
          <cell r="BC191">
            <v>51.6</v>
          </cell>
          <cell r="BD191">
            <v>51.3</v>
          </cell>
          <cell r="BE191">
            <v>51.7</v>
          </cell>
          <cell r="BF191">
            <v>51.5</v>
          </cell>
          <cell r="BG191">
            <v>50.5</v>
          </cell>
          <cell r="BH191">
            <v>50.8</v>
          </cell>
          <cell r="BI191">
            <v>50.4</v>
          </cell>
          <cell r="BJ191">
            <v>49.9</v>
          </cell>
          <cell r="BK191">
            <v>49.2</v>
          </cell>
          <cell r="BL191">
            <v>49.8</v>
          </cell>
        </row>
        <row r="192">
          <cell r="A192" t="str">
            <v>Peru</v>
          </cell>
          <cell r="B192" t="str">
            <v>PER</v>
          </cell>
          <cell r="C192" t="str">
            <v>Gini index</v>
          </cell>
          <cell r="D192" t="str">
            <v>SI.POV.GINI</v>
          </cell>
        </row>
        <row r="192">
          <cell r="AP192">
            <v>53.3</v>
          </cell>
          <cell r="AQ192">
            <v>55.1</v>
          </cell>
          <cell r="AR192">
            <v>54.8</v>
          </cell>
          <cell r="AS192">
            <v>49.1</v>
          </cell>
          <cell r="AT192">
            <v>51.3</v>
          </cell>
          <cell r="AU192">
            <v>53.6</v>
          </cell>
          <cell r="AV192">
            <v>53.1</v>
          </cell>
          <cell r="AW192">
            <v>49.9</v>
          </cell>
          <cell r="AX192">
            <v>50.5</v>
          </cell>
          <cell r="AY192">
            <v>50.3</v>
          </cell>
          <cell r="AZ192">
            <v>50</v>
          </cell>
          <cell r="BA192">
            <v>47.5</v>
          </cell>
          <cell r="BB192">
            <v>47</v>
          </cell>
          <cell r="BC192">
            <v>45.5</v>
          </cell>
          <cell r="BD192">
            <v>44.7</v>
          </cell>
          <cell r="BE192">
            <v>44.4</v>
          </cell>
          <cell r="BF192">
            <v>43.9</v>
          </cell>
          <cell r="BG192">
            <v>43.1</v>
          </cell>
          <cell r="BH192">
            <v>43.4</v>
          </cell>
          <cell r="BI192">
            <v>43.6</v>
          </cell>
          <cell r="BJ192">
            <v>43.3</v>
          </cell>
          <cell r="BK192">
            <v>42.4</v>
          </cell>
          <cell r="BL192">
            <v>41.6</v>
          </cell>
          <cell r="BM192">
            <v>43.8</v>
          </cell>
        </row>
        <row r="193">
          <cell r="A193" t="str">
            <v>Philippines</v>
          </cell>
          <cell r="B193" t="str">
            <v>PHL</v>
          </cell>
          <cell r="C193" t="str">
            <v>Gini index</v>
          </cell>
          <cell r="D193" t="str">
            <v>SI.POV.GINI</v>
          </cell>
        </row>
        <row r="193">
          <cell r="AS193">
            <v>47.7</v>
          </cell>
        </row>
        <row r="193">
          <cell r="AV193">
            <v>46.6</v>
          </cell>
        </row>
        <row r="193">
          <cell r="AY193">
            <v>47.2</v>
          </cell>
        </row>
        <row r="193">
          <cell r="BB193">
            <v>46.3</v>
          </cell>
        </row>
        <row r="193">
          <cell r="BE193">
            <v>46.5</v>
          </cell>
        </row>
        <row r="193">
          <cell r="BH193">
            <v>44.6</v>
          </cell>
        </row>
        <row r="193">
          <cell r="BK193">
            <v>42.3</v>
          </cell>
        </row>
        <row r="194">
          <cell r="A194" t="str">
            <v>Palau</v>
          </cell>
          <cell r="B194" t="str">
            <v>PLW</v>
          </cell>
          <cell r="C194" t="str">
            <v>Gini index</v>
          </cell>
          <cell r="D194" t="str">
            <v>SI.POV.GINI</v>
          </cell>
        </row>
        <row r="195">
          <cell r="A195" t="str">
            <v>Papua New Guinea</v>
          </cell>
          <cell r="B195" t="str">
            <v>PNG</v>
          </cell>
          <cell r="C195" t="str">
            <v>Gini index</v>
          </cell>
          <cell r="D195" t="str">
            <v>SI.POV.GINI</v>
          </cell>
        </row>
        <row r="195">
          <cell r="AO195">
            <v>45.8</v>
          </cell>
        </row>
        <row r="195">
          <cell r="BB195">
            <v>41.9</v>
          </cell>
        </row>
        <row r="196">
          <cell r="A196" t="str">
            <v>Poland</v>
          </cell>
          <cell r="B196" t="str">
            <v>POL</v>
          </cell>
          <cell r="C196" t="str">
            <v>Gini index</v>
          </cell>
          <cell r="D196" t="str">
            <v>SI.POV.GINI</v>
          </cell>
        </row>
        <row r="196">
          <cell r="AW196">
            <v>38</v>
          </cell>
          <cell r="AX196">
            <v>35.8</v>
          </cell>
          <cell r="AY196">
            <v>34.7</v>
          </cell>
          <cell r="AZ196">
            <v>34</v>
          </cell>
          <cell r="BA196">
            <v>33.5</v>
          </cell>
          <cell r="BB196">
            <v>33.4</v>
          </cell>
          <cell r="BC196">
            <v>33.2</v>
          </cell>
          <cell r="BD196">
            <v>33.2</v>
          </cell>
          <cell r="BE196">
            <v>33</v>
          </cell>
          <cell r="BF196">
            <v>33.1</v>
          </cell>
          <cell r="BG196">
            <v>32.8</v>
          </cell>
          <cell r="BH196">
            <v>31.8</v>
          </cell>
          <cell r="BI196">
            <v>31.2</v>
          </cell>
          <cell r="BJ196">
            <v>29.7</v>
          </cell>
          <cell r="BK196">
            <v>30.2</v>
          </cell>
        </row>
        <row r="197">
          <cell r="A197" t="str">
            <v>Pre-demographic dividend</v>
          </cell>
          <cell r="B197" t="str">
            <v>PRE</v>
          </cell>
          <cell r="C197" t="str">
            <v>Gini index</v>
          </cell>
          <cell r="D197" t="str">
            <v>SI.POV.GINI</v>
          </cell>
        </row>
        <row r="198">
          <cell r="A198" t="str">
            <v>Puerto Rico</v>
          </cell>
          <cell r="B198" t="str">
            <v>PRI</v>
          </cell>
          <cell r="C198" t="str">
            <v>Gini index</v>
          </cell>
          <cell r="D198" t="str">
            <v>SI.POV.GINI</v>
          </cell>
        </row>
        <row r="199">
          <cell r="A199" t="str">
            <v>Korea, Dem. People's Rep.</v>
          </cell>
          <cell r="B199" t="str">
            <v>PRK</v>
          </cell>
          <cell r="C199" t="str">
            <v>Gini index</v>
          </cell>
          <cell r="D199" t="str">
            <v>SI.POV.GINI</v>
          </cell>
        </row>
        <row r="200">
          <cell r="A200" t="str">
            <v>Portugal</v>
          </cell>
          <cell r="B200" t="str">
            <v>PRT</v>
          </cell>
          <cell r="C200" t="str">
            <v>Gini index</v>
          </cell>
          <cell r="D200" t="str">
            <v>SI.POV.GINI</v>
          </cell>
        </row>
        <row r="200">
          <cell r="AV200">
            <v>38.8</v>
          </cell>
          <cell r="AW200">
            <v>38.9</v>
          </cell>
          <cell r="AX200">
            <v>38.5</v>
          </cell>
          <cell r="AY200">
            <v>38.1</v>
          </cell>
          <cell r="AZ200">
            <v>36.8</v>
          </cell>
          <cell r="BA200">
            <v>36.6</v>
          </cell>
          <cell r="BB200">
            <v>34.9</v>
          </cell>
          <cell r="BC200">
            <v>35.8</v>
          </cell>
          <cell r="BD200">
            <v>36.3</v>
          </cell>
          <cell r="BE200">
            <v>36</v>
          </cell>
          <cell r="BF200">
            <v>36.2</v>
          </cell>
          <cell r="BG200">
            <v>35.6</v>
          </cell>
          <cell r="BH200">
            <v>35.5</v>
          </cell>
          <cell r="BI200">
            <v>35.2</v>
          </cell>
          <cell r="BJ200">
            <v>33.8</v>
          </cell>
          <cell r="BK200">
            <v>33.5</v>
          </cell>
          <cell r="BL200">
            <v>32.8</v>
          </cell>
        </row>
        <row r="201">
          <cell r="A201" t="str">
            <v>Paraguay</v>
          </cell>
          <cell r="B201" t="str">
            <v>PRY</v>
          </cell>
          <cell r="C201" t="str">
            <v>Gini index</v>
          </cell>
          <cell r="D201" t="str">
            <v>SI.POV.GINI</v>
          </cell>
        </row>
        <row r="201">
          <cell r="AI201">
            <v>40.8</v>
          </cell>
        </row>
        <row r="201">
          <cell r="AN201">
            <v>58.2</v>
          </cell>
        </row>
        <row r="201">
          <cell r="AP201">
            <v>54.9</v>
          </cell>
        </row>
        <row r="201">
          <cell r="AR201">
            <v>54.6</v>
          </cell>
        </row>
        <row r="201">
          <cell r="AT201">
            <v>54.6</v>
          </cell>
          <cell r="AU201">
            <v>57.3</v>
          </cell>
          <cell r="AV201">
            <v>54.9</v>
          </cell>
          <cell r="AW201">
            <v>52.3</v>
          </cell>
          <cell r="AX201">
            <v>51.4</v>
          </cell>
          <cell r="AY201">
            <v>53</v>
          </cell>
          <cell r="AZ201">
            <v>53</v>
          </cell>
          <cell r="BA201">
            <v>50.7</v>
          </cell>
          <cell r="BB201">
            <v>49.1</v>
          </cell>
          <cell r="BC201">
            <v>51</v>
          </cell>
          <cell r="BD201">
            <v>52.3</v>
          </cell>
          <cell r="BE201">
            <v>47.6</v>
          </cell>
          <cell r="BF201">
            <v>47.9</v>
          </cell>
          <cell r="BG201">
            <v>50.7</v>
          </cell>
          <cell r="BH201">
            <v>47.6</v>
          </cell>
          <cell r="BI201">
            <v>47.9</v>
          </cell>
          <cell r="BJ201">
            <v>48.5</v>
          </cell>
          <cell r="BK201">
            <v>46</v>
          </cell>
          <cell r="BL201">
            <v>45.7</v>
          </cell>
          <cell r="BM201">
            <v>43.5</v>
          </cell>
        </row>
        <row r="202">
          <cell r="A202" t="str">
            <v>West Bank and Gaza</v>
          </cell>
          <cell r="B202" t="str">
            <v>PSE</v>
          </cell>
          <cell r="C202" t="str">
            <v>Gini index</v>
          </cell>
          <cell r="D202" t="str">
            <v>SI.POV.GINI</v>
          </cell>
        </row>
        <row r="202">
          <cell r="AW202">
            <v>34</v>
          </cell>
          <cell r="AX202">
            <v>34.7</v>
          </cell>
          <cell r="AY202">
            <v>34</v>
          </cell>
          <cell r="AZ202">
            <v>35.6</v>
          </cell>
        </row>
        <row r="202">
          <cell r="BB202">
            <v>34.5</v>
          </cell>
          <cell r="BC202">
            <v>35.3</v>
          </cell>
          <cell r="BD202">
            <v>34.4</v>
          </cell>
        </row>
        <row r="202">
          <cell r="BI202">
            <v>33.7</v>
          </cell>
        </row>
        <row r="203">
          <cell r="A203" t="str">
            <v>Pacific island small states</v>
          </cell>
          <cell r="B203" t="str">
            <v>PSS</v>
          </cell>
          <cell r="C203" t="str">
            <v>Gini index</v>
          </cell>
          <cell r="D203" t="str">
            <v>SI.POV.GINI</v>
          </cell>
        </row>
        <row r="204">
          <cell r="A204" t="str">
            <v>Post-demographic dividend</v>
          </cell>
          <cell r="B204" t="str">
            <v>PST</v>
          </cell>
          <cell r="C204" t="str">
            <v>Gini index</v>
          </cell>
          <cell r="D204" t="str">
            <v>SI.POV.GINI</v>
          </cell>
        </row>
        <row r="205">
          <cell r="A205" t="str">
            <v>French Polynesia</v>
          </cell>
          <cell r="B205" t="str">
            <v>PYF</v>
          </cell>
          <cell r="C205" t="str">
            <v>Gini index</v>
          </cell>
          <cell r="D205" t="str">
            <v>SI.POV.GINI</v>
          </cell>
        </row>
        <row r="206">
          <cell r="A206" t="str">
            <v>Qatar</v>
          </cell>
          <cell r="B206" t="str">
            <v>QAT</v>
          </cell>
          <cell r="C206" t="str">
            <v>Gini index</v>
          </cell>
          <cell r="D206" t="str">
            <v>SI.POV.GINI</v>
          </cell>
        </row>
        <row r="207">
          <cell r="A207" t="str">
            <v>Romania</v>
          </cell>
          <cell r="B207" t="str">
            <v>ROU</v>
          </cell>
          <cell r="C207" t="str">
            <v>Gini index</v>
          </cell>
          <cell r="D207" t="str">
            <v>SI.POV.GINI</v>
          </cell>
        </row>
        <row r="207">
          <cell r="AY207">
            <v>39.6</v>
          </cell>
          <cell r="AZ207">
            <v>37.5</v>
          </cell>
          <cell r="BA207">
            <v>36.4</v>
          </cell>
          <cell r="BB207">
            <v>35.6</v>
          </cell>
          <cell r="BC207">
            <v>35.5</v>
          </cell>
          <cell r="BD207">
            <v>35.9</v>
          </cell>
          <cell r="BE207">
            <v>36.5</v>
          </cell>
          <cell r="BF207">
            <v>36.9</v>
          </cell>
          <cell r="BG207">
            <v>36</v>
          </cell>
          <cell r="BH207">
            <v>35.9</v>
          </cell>
          <cell r="BI207">
            <v>34.4</v>
          </cell>
          <cell r="BJ207">
            <v>36</v>
          </cell>
          <cell r="BK207">
            <v>35.8</v>
          </cell>
          <cell r="BL207">
            <v>34.8</v>
          </cell>
        </row>
        <row r="208">
          <cell r="A208" t="str">
            <v>Russian Federation</v>
          </cell>
          <cell r="B208" t="str">
            <v>RUS</v>
          </cell>
          <cell r="C208" t="str">
            <v>Gini index</v>
          </cell>
          <cell r="D208" t="str">
            <v>SI.POV.GINI</v>
          </cell>
        </row>
        <row r="208">
          <cell r="AP208">
            <v>38.4</v>
          </cell>
          <cell r="AQ208">
            <v>38.1</v>
          </cell>
          <cell r="AR208">
            <v>37.4</v>
          </cell>
          <cell r="AS208">
            <v>37.1</v>
          </cell>
          <cell r="AT208">
            <v>36.9</v>
          </cell>
          <cell r="AU208">
            <v>37.3</v>
          </cell>
          <cell r="AV208">
            <v>40</v>
          </cell>
          <cell r="AW208">
            <v>40.3</v>
          </cell>
          <cell r="AX208">
            <v>41.3</v>
          </cell>
          <cell r="AY208">
            <v>41</v>
          </cell>
          <cell r="AZ208">
            <v>42.3</v>
          </cell>
          <cell r="BA208">
            <v>41.6</v>
          </cell>
          <cell r="BB208">
            <v>39.8</v>
          </cell>
          <cell r="BC208">
            <v>39.5</v>
          </cell>
          <cell r="BD208">
            <v>39.7</v>
          </cell>
          <cell r="BE208">
            <v>40.7</v>
          </cell>
          <cell r="BF208">
            <v>40.9</v>
          </cell>
          <cell r="BG208">
            <v>39.9</v>
          </cell>
          <cell r="BH208">
            <v>37.7</v>
          </cell>
          <cell r="BI208">
            <v>36.8</v>
          </cell>
          <cell r="BJ208">
            <v>37.2</v>
          </cell>
          <cell r="BK208">
            <v>37.5</v>
          </cell>
          <cell r="BL208">
            <v>37.7</v>
          </cell>
          <cell r="BM208">
            <v>36</v>
          </cell>
        </row>
        <row r="209">
          <cell r="A209" t="str">
            <v>Rwanda</v>
          </cell>
          <cell r="B209" t="str">
            <v>RWA</v>
          </cell>
          <cell r="C209" t="str">
            <v>Gini index</v>
          </cell>
          <cell r="D209" t="str">
            <v>SI.POV.GINI</v>
          </cell>
        </row>
        <row r="209">
          <cell r="AS209">
            <v>48.5</v>
          </cell>
        </row>
        <row r="209">
          <cell r="AX209">
            <v>52</v>
          </cell>
        </row>
        <row r="209">
          <cell r="BC209">
            <v>47.2</v>
          </cell>
        </row>
        <row r="209">
          <cell r="BF209">
            <v>45.1</v>
          </cell>
        </row>
        <row r="209">
          <cell r="BI209">
            <v>43.7</v>
          </cell>
        </row>
        <row r="210">
          <cell r="A210" t="str">
            <v>South Asia</v>
          </cell>
          <cell r="B210" t="str">
            <v>SAS</v>
          </cell>
          <cell r="C210" t="str">
            <v>Gini index</v>
          </cell>
          <cell r="D210" t="str">
            <v>SI.POV.GINI</v>
          </cell>
        </row>
        <row r="211">
          <cell r="A211" t="str">
            <v>Saudi Arabia</v>
          </cell>
          <cell r="B211" t="str">
            <v>SAU</v>
          </cell>
          <cell r="C211" t="str">
            <v>Gini index</v>
          </cell>
          <cell r="D211" t="str">
            <v>SI.POV.GINI</v>
          </cell>
        </row>
        <row r="212">
          <cell r="A212" t="str">
            <v>Sudan</v>
          </cell>
          <cell r="B212" t="str">
            <v>SDN</v>
          </cell>
          <cell r="C212" t="str">
            <v>Gini index</v>
          </cell>
          <cell r="D212" t="str">
            <v>SI.POV.GINI</v>
          </cell>
        </row>
        <row r="212">
          <cell r="BB212">
            <v>35.4</v>
          </cell>
        </row>
        <row r="212">
          <cell r="BG212">
            <v>34.2</v>
          </cell>
        </row>
        <row r="213">
          <cell r="A213" t="str">
            <v>Senegal</v>
          </cell>
          <cell r="B213" t="str">
            <v>SEN</v>
          </cell>
          <cell r="C213" t="str">
            <v>Gini index</v>
          </cell>
          <cell r="D213" t="str">
            <v>SI.POV.GINI</v>
          </cell>
        </row>
        <row r="213">
          <cell r="AJ213">
            <v>54.1</v>
          </cell>
        </row>
        <row r="213">
          <cell r="AM213">
            <v>41.4</v>
          </cell>
        </row>
        <row r="213">
          <cell r="AT213">
            <v>41.2</v>
          </cell>
        </row>
        <row r="213">
          <cell r="AX213">
            <v>39.2</v>
          </cell>
        </row>
        <row r="213">
          <cell r="BD213">
            <v>40.3</v>
          </cell>
        </row>
        <row r="213">
          <cell r="BK213">
            <v>38.1</v>
          </cell>
        </row>
        <row r="214">
          <cell r="A214" t="str">
            <v>Singapore</v>
          </cell>
          <cell r="B214" t="str">
            <v>SGP</v>
          </cell>
          <cell r="C214" t="str">
            <v>Gini index</v>
          </cell>
          <cell r="D214" t="str">
            <v>SI.POV.GINI</v>
          </cell>
        </row>
        <row r="215">
          <cell r="A215" t="str">
            <v>Solomon Islands</v>
          </cell>
          <cell r="B215" t="str">
            <v>SLB</v>
          </cell>
          <cell r="C215" t="str">
            <v>Gini index</v>
          </cell>
          <cell r="D215" t="str">
            <v>SI.POV.GINI</v>
          </cell>
        </row>
        <row r="215">
          <cell r="AX215">
            <v>46.1</v>
          </cell>
        </row>
        <row r="215">
          <cell r="BE215">
            <v>37.1</v>
          </cell>
        </row>
        <row r="216">
          <cell r="A216" t="str">
            <v>Sierra Leone</v>
          </cell>
          <cell r="B216" t="str">
            <v>SLE</v>
          </cell>
          <cell r="C216" t="str">
            <v>Gini index</v>
          </cell>
          <cell r="D216" t="str">
            <v>SI.POV.GINI</v>
          </cell>
        </row>
        <row r="216">
          <cell r="AV216">
            <v>40.2</v>
          </cell>
        </row>
        <row r="216">
          <cell r="BD216">
            <v>34</v>
          </cell>
        </row>
        <row r="216">
          <cell r="BK216">
            <v>35.7</v>
          </cell>
        </row>
        <row r="217">
          <cell r="A217" t="str">
            <v>El Salvador</v>
          </cell>
          <cell r="B217" t="str">
            <v>SLV</v>
          </cell>
          <cell r="C217" t="str">
            <v>Gini index</v>
          </cell>
          <cell r="D217" t="str">
            <v>SI.POV.GINI</v>
          </cell>
        </row>
        <row r="217">
          <cell r="AJ217">
            <v>54</v>
          </cell>
        </row>
        <row r="217">
          <cell r="AN217">
            <v>49.9</v>
          </cell>
          <cell r="AO217">
            <v>51</v>
          </cell>
        </row>
        <row r="217">
          <cell r="AQ217">
            <v>54.5</v>
          </cell>
          <cell r="AR217">
            <v>52.2</v>
          </cell>
          <cell r="AS217">
            <v>51.5</v>
          </cell>
          <cell r="AT217">
            <v>51.4</v>
          </cell>
          <cell r="AU217">
            <v>51.9</v>
          </cell>
          <cell r="AV217">
            <v>50.5</v>
          </cell>
          <cell r="AW217">
            <v>47.8</v>
          </cell>
          <cell r="AX217">
            <v>48.5</v>
          </cell>
          <cell r="AY217">
            <v>45.7</v>
          </cell>
          <cell r="AZ217">
            <v>45.2</v>
          </cell>
          <cell r="BA217">
            <v>46.9</v>
          </cell>
          <cell r="BB217">
            <v>45.8</v>
          </cell>
          <cell r="BC217">
            <v>43.5</v>
          </cell>
          <cell r="BD217">
            <v>42.3</v>
          </cell>
          <cell r="BE217">
            <v>41.8</v>
          </cell>
          <cell r="BF217">
            <v>43.4</v>
          </cell>
          <cell r="BG217">
            <v>41.6</v>
          </cell>
          <cell r="BH217">
            <v>40.6</v>
          </cell>
          <cell r="BI217">
            <v>40</v>
          </cell>
          <cell r="BJ217">
            <v>38</v>
          </cell>
          <cell r="BK217">
            <v>38.6</v>
          </cell>
          <cell r="BL217">
            <v>38.8</v>
          </cell>
        </row>
        <row r="218">
          <cell r="A218" t="str">
            <v>San Marino</v>
          </cell>
          <cell r="B218" t="str">
            <v>SMR</v>
          </cell>
          <cell r="C218" t="str">
            <v>Gini index</v>
          </cell>
          <cell r="D218" t="str">
            <v>SI.POV.GINI</v>
          </cell>
        </row>
        <row r="219">
          <cell r="A219" t="str">
            <v>Somalia</v>
          </cell>
          <cell r="B219" t="str">
            <v>SOM</v>
          </cell>
          <cell r="C219" t="str">
            <v>Gini index</v>
          </cell>
          <cell r="D219" t="str">
            <v>SI.POV.GINI</v>
          </cell>
        </row>
        <row r="219">
          <cell r="BJ219">
            <v>36.8</v>
          </cell>
        </row>
        <row r="220">
          <cell r="A220" t="str">
            <v>Serbia</v>
          </cell>
          <cell r="B220" t="str">
            <v>SRB</v>
          </cell>
          <cell r="C220" t="str">
            <v>Gini index</v>
          </cell>
          <cell r="D220" t="str">
            <v>SI.POV.GINI</v>
          </cell>
        </row>
        <row r="220">
          <cell r="BE220">
            <v>39.9</v>
          </cell>
          <cell r="BF220">
            <v>39.5</v>
          </cell>
          <cell r="BG220">
            <v>40.5</v>
          </cell>
          <cell r="BH220">
            <v>40.5</v>
          </cell>
          <cell r="BI220">
            <v>38.8</v>
          </cell>
          <cell r="BJ220">
            <v>36.2</v>
          </cell>
          <cell r="BK220">
            <v>35</v>
          </cell>
          <cell r="BL220">
            <v>34.5</v>
          </cell>
        </row>
        <row r="221">
          <cell r="A221" t="str">
            <v>Sub-Saharan Africa (excluding high income)</v>
          </cell>
          <cell r="B221" t="str">
            <v>SSA</v>
          </cell>
          <cell r="C221" t="str">
            <v>Gini index</v>
          </cell>
          <cell r="D221" t="str">
            <v>SI.POV.GINI</v>
          </cell>
        </row>
        <row r="222">
          <cell r="A222" t="str">
            <v>South Sudan</v>
          </cell>
          <cell r="B222" t="str">
            <v>SSD</v>
          </cell>
          <cell r="C222" t="str">
            <v>Gini index</v>
          </cell>
          <cell r="D222" t="str">
            <v>SI.POV.GINI</v>
          </cell>
        </row>
        <row r="222">
          <cell r="BB222">
            <v>46.3</v>
          </cell>
        </row>
        <row r="222">
          <cell r="BI222">
            <v>44.1</v>
          </cell>
        </row>
        <row r="223">
          <cell r="A223" t="str">
            <v>Sub-Saharan Africa</v>
          </cell>
          <cell r="B223" t="str">
            <v>SSF</v>
          </cell>
          <cell r="C223" t="str">
            <v>Gini index</v>
          </cell>
          <cell r="D223" t="str">
            <v>SI.POV.GINI</v>
          </cell>
        </row>
        <row r="224">
          <cell r="A224" t="str">
            <v>Small states</v>
          </cell>
          <cell r="B224" t="str">
            <v>SST</v>
          </cell>
          <cell r="C224" t="str">
            <v>Gini index</v>
          </cell>
          <cell r="D224" t="str">
            <v>SI.POV.GINI</v>
          </cell>
        </row>
        <row r="225">
          <cell r="A225" t="str">
            <v>Sao Tome and Principe</v>
          </cell>
          <cell r="B225" t="str">
            <v>STP</v>
          </cell>
          <cell r="C225" t="str">
            <v>Gini index</v>
          </cell>
          <cell r="D225" t="str">
            <v>SI.POV.GINI</v>
          </cell>
        </row>
        <row r="225">
          <cell r="AS225">
            <v>32.1</v>
          </cell>
        </row>
        <row r="225">
          <cell r="BC225">
            <v>30.8</v>
          </cell>
        </row>
        <row r="225">
          <cell r="BJ225">
            <v>40.7</v>
          </cell>
        </row>
        <row r="226">
          <cell r="A226" t="str">
            <v>Suriname</v>
          </cell>
          <cell r="B226" t="str">
            <v>SUR</v>
          </cell>
          <cell r="C226" t="str">
            <v>Gini index</v>
          </cell>
          <cell r="D226" t="str">
            <v>SI.POV.GINI</v>
          </cell>
        </row>
        <row r="226">
          <cell r="AR226">
            <v>57.9</v>
          </cell>
        </row>
        <row r="227">
          <cell r="A227" t="str">
            <v>Slovak Republic</v>
          </cell>
          <cell r="B227" t="str">
            <v>SVK</v>
          </cell>
          <cell r="C227" t="str">
            <v>Gini index</v>
          </cell>
          <cell r="D227" t="str">
            <v>SI.POV.GINI</v>
          </cell>
        </row>
        <row r="227">
          <cell r="AW227">
            <v>27.1</v>
          </cell>
          <cell r="AX227">
            <v>29.3</v>
          </cell>
          <cell r="AY227">
            <v>25.8</v>
          </cell>
          <cell r="AZ227">
            <v>24.7</v>
          </cell>
          <cell r="BA227">
            <v>26</v>
          </cell>
          <cell r="BB227">
            <v>27.2</v>
          </cell>
          <cell r="BC227">
            <v>27.3</v>
          </cell>
          <cell r="BD227">
            <v>26.5</v>
          </cell>
          <cell r="BE227">
            <v>26.1</v>
          </cell>
          <cell r="BF227">
            <v>28.1</v>
          </cell>
          <cell r="BG227">
            <v>26.1</v>
          </cell>
          <cell r="BH227">
            <v>26.5</v>
          </cell>
          <cell r="BI227">
            <v>25.2</v>
          </cell>
          <cell r="BJ227">
            <v>23.2</v>
          </cell>
          <cell r="BK227">
            <v>25</v>
          </cell>
          <cell r="BL227">
            <v>23.2</v>
          </cell>
        </row>
        <row r="228">
          <cell r="A228" t="str">
            <v>Slovenia</v>
          </cell>
          <cell r="B228" t="str">
            <v>SVN</v>
          </cell>
          <cell r="C228" t="str">
            <v>Gini index</v>
          </cell>
          <cell r="D228" t="str">
            <v>SI.POV.GINI</v>
          </cell>
        </row>
        <row r="228">
          <cell r="AW228">
            <v>24.8</v>
          </cell>
          <cell r="AX228">
            <v>24.6</v>
          </cell>
          <cell r="AY228">
            <v>24.4</v>
          </cell>
          <cell r="AZ228">
            <v>24.4</v>
          </cell>
          <cell r="BA228">
            <v>23.7</v>
          </cell>
          <cell r="BB228">
            <v>24.8</v>
          </cell>
          <cell r="BC228">
            <v>24.9</v>
          </cell>
          <cell r="BD228">
            <v>24.9</v>
          </cell>
          <cell r="BE228">
            <v>25.6</v>
          </cell>
          <cell r="BF228">
            <v>26.2</v>
          </cell>
          <cell r="BG228">
            <v>25.7</v>
          </cell>
          <cell r="BH228">
            <v>25.4</v>
          </cell>
          <cell r="BI228">
            <v>24.8</v>
          </cell>
          <cell r="BJ228">
            <v>24.2</v>
          </cell>
          <cell r="BK228">
            <v>24.6</v>
          </cell>
          <cell r="BL228">
            <v>24.4</v>
          </cell>
        </row>
        <row r="229">
          <cell r="A229" t="str">
            <v>Sweden</v>
          </cell>
          <cell r="B229" t="str">
            <v>SWE</v>
          </cell>
          <cell r="C229" t="str">
            <v>Gini index</v>
          </cell>
          <cell r="D229" t="str">
            <v>SI.POV.GINI</v>
          </cell>
        </row>
        <row r="229">
          <cell r="L229">
            <v>34</v>
          </cell>
        </row>
        <row r="229">
          <cell r="T229">
            <v>24.3</v>
          </cell>
        </row>
        <row r="229">
          <cell r="Z229">
            <v>22.9</v>
          </cell>
        </row>
        <row r="229">
          <cell r="AF229">
            <v>23.1</v>
          </cell>
        </row>
        <row r="229">
          <cell r="AK229">
            <v>24.9</v>
          </cell>
        </row>
        <row r="229">
          <cell r="AN229">
            <v>25.2</v>
          </cell>
        </row>
        <row r="229">
          <cell r="AS229">
            <v>27.2</v>
          </cell>
        </row>
        <row r="229">
          <cell r="AV229">
            <v>25.3</v>
          </cell>
          <cell r="AW229">
            <v>26.1</v>
          </cell>
          <cell r="AX229">
            <v>26.8</v>
          </cell>
          <cell r="AY229">
            <v>26.4</v>
          </cell>
          <cell r="AZ229">
            <v>27.1</v>
          </cell>
          <cell r="BA229">
            <v>28.1</v>
          </cell>
          <cell r="BB229">
            <v>27.3</v>
          </cell>
          <cell r="BC229">
            <v>27.7</v>
          </cell>
          <cell r="BD229">
            <v>27.6</v>
          </cell>
          <cell r="BE229">
            <v>27.6</v>
          </cell>
          <cell r="BF229">
            <v>28.8</v>
          </cell>
          <cell r="BG229">
            <v>28.4</v>
          </cell>
          <cell r="BH229">
            <v>29.2</v>
          </cell>
          <cell r="BI229">
            <v>29.6</v>
          </cell>
          <cell r="BJ229">
            <v>28.8</v>
          </cell>
          <cell r="BK229">
            <v>30</v>
          </cell>
          <cell r="BL229">
            <v>29.3</v>
          </cell>
        </row>
        <row r="230">
          <cell r="A230" t="str">
            <v>Eswatini</v>
          </cell>
          <cell r="B230" t="str">
            <v>SWZ</v>
          </cell>
          <cell r="C230" t="str">
            <v>Gini index</v>
          </cell>
          <cell r="D230" t="str">
            <v>SI.POV.GINI</v>
          </cell>
        </row>
        <row r="230">
          <cell r="AM230">
            <v>60.5</v>
          </cell>
        </row>
        <row r="230">
          <cell r="AS230">
            <v>53.1</v>
          </cell>
        </row>
        <row r="230">
          <cell r="BB230">
            <v>51.5</v>
          </cell>
        </row>
        <row r="230">
          <cell r="BI230">
            <v>54.6</v>
          </cell>
        </row>
        <row r="231">
          <cell r="A231" t="str">
            <v>Sint Maarten (Dutch part)</v>
          </cell>
          <cell r="B231" t="str">
            <v>SXM</v>
          </cell>
          <cell r="C231" t="str">
            <v>Gini index</v>
          </cell>
          <cell r="D231" t="str">
            <v>SI.POV.GINI</v>
          </cell>
        </row>
        <row r="232">
          <cell r="A232" t="str">
            <v>Seychelles</v>
          </cell>
          <cell r="B232" t="str">
            <v>SYC</v>
          </cell>
          <cell r="C232" t="str">
            <v>Gini index</v>
          </cell>
          <cell r="D232" t="str">
            <v>SI.POV.GINI</v>
          </cell>
        </row>
        <row r="232">
          <cell r="BF232">
            <v>46.8</v>
          </cell>
        </row>
        <row r="232">
          <cell r="BK232">
            <v>32.1</v>
          </cell>
        </row>
        <row r="233">
          <cell r="A233" t="str">
            <v>Syrian Arab Republic</v>
          </cell>
          <cell r="B233" t="str">
            <v>SYR</v>
          </cell>
          <cell r="C233" t="str">
            <v>Gini index</v>
          </cell>
          <cell r="D233" t="str">
            <v>SI.POV.GINI</v>
          </cell>
        </row>
        <row r="233">
          <cell r="AO233">
            <v>35.2</v>
          </cell>
        </row>
        <row r="233">
          <cell r="AV233">
            <v>37.5</v>
          </cell>
        </row>
        <row r="234">
          <cell r="A234" t="str">
            <v>Turks and Caicos Islands</v>
          </cell>
          <cell r="B234" t="str">
            <v>TCA</v>
          </cell>
          <cell r="C234" t="str">
            <v>Gini index</v>
          </cell>
          <cell r="D234" t="str">
            <v>SI.POV.GINI</v>
          </cell>
        </row>
        <row r="235">
          <cell r="A235" t="str">
            <v>Chad</v>
          </cell>
          <cell r="B235" t="str">
            <v>TCD</v>
          </cell>
          <cell r="C235" t="str">
            <v>Gini index</v>
          </cell>
          <cell r="D235" t="str">
            <v>SI.POV.GINI</v>
          </cell>
        </row>
        <row r="235">
          <cell r="AV235">
            <v>39.8</v>
          </cell>
        </row>
        <row r="235">
          <cell r="BD235">
            <v>43.3</v>
          </cell>
        </row>
        <row r="235">
          <cell r="BK235">
            <v>37.5</v>
          </cell>
        </row>
        <row r="236">
          <cell r="A236" t="str">
            <v>East Asia &amp; Pacific (IDA &amp; IBRD countries)</v>
          </cell>
          <cell r="B236" t="str">
            <v>TEA</v>
          </cell>
          <cell r="C236" t="str">
            <v>Gini index</v>
          </cell>
          <cell r="D236" t="str">
            <v>SI.POV.GINI</v>
          </cell>
        </row>
        <row r="237">
          <cell r="A237" t="str">
            <v>Europe &amp; Central Asia (IDA &amp; IBRD countries)</v>
          </cell>
          <cell r="B237" t="str">
            <v>TEC</v>
          </cell>
          <cell r="C237" t="str">
            <v>Gini index</v>
          </cell>
          <cell r="D237" t="str">
            <v>SI.POV.GINI</v>
          </cell>
        </row>
        <row r="238">
          <cell r="A238" t="str">
            <v>Togo</v>
          </cell>
          <cell r="B238" t="str">
            <v>TGO</v>
          </cell>
          <cell r="C238" t="str">
            <v>Gini index</v>
          </cell>
          <cell r="D238" t="str">
            <v>SI.POV.GINI</v>
          </cell>
        </row>
        <row r="238">
          <cell r="AY238">
            <v>42.2</v>
          </cell>
        </row>
        <row r="238">
          <cell r="BD238">
            <v>46</v>
          </cell>
        </row>
        <row r="238">
          <cell r="BH238">
            <v>43.1</v>
          </cell>
        </row>
        <row r="238">
          <cell r="BK238">
            <v>42.4</v>
          </cell>
        </row>
        <row r="239">
          <cell r="A239" t="str">
            <v>Thailand</v>
          </cell>
          <cell r="B239" t="str">
            <v>THA</v>
          </cell>
          <cell r="C239" t="str">
            <v>Gini index</v>
          </cell>
          <cell r="D239" t="str">
            <v>SI.POV.GINI</v>
          </cell>
        </row>
        <row r="239">
          <cell r="Z239">
            <v>45.2</v>
          </cell>
        </row>
        <row r="239">
          <cell r="AG239">
            <v>43.8</v>
          </cell>
        </row>
        <row r="239">
          <cell r="AI239">
            <v>45.3</v>
          </cell>
        </row>
        <row r="239">
          <cell r="AK239">
            <v>47.9</v>
          </cell>
        </row>
        <row r="239">
          <cell r="AM239">
            <v>43.5</v>
          </cell>
        </row>
        <row r="239">
          <cell r="AO239">
            <v>42.9</v>
          </cell>
        </row>
        <row r="239">
          <cell r="AQ239">
            <v>41.5</v>
          </cell>
          <cell r="AR239">
            <v>43.1</v>
          </cell>
          <cell r="AS239">
            <v>42.8</v>
          </cell>
        </row>
        <row r="239">
          <cell r="AU239">
            <v>41.9</v>
          </cell>
        </row>
        <row r="239">
          <cell r="AW239">
            <v>42.5</v>
          </cell>
        </row>
        <row r="239">
          <cell r="AY239">
            <v>41.8</v>
          </cell>
          <cell r="AZ239">
            <v>39.8</v>
          </cell>
          <cell r="BA239">
            <v>40.3</v>
          </cell>
          <cell r="BB239">
            <v>39.6</v>
          </cell>
          <cell r="BC239">
            <v>39.4</v>
          </cell>
          <cell r="BD239">
            <v>37.5</v>
          </cell>
          <cell r="BE239">
            <v>39.3</v>
          </cell>
          <cell r="BF239">
            <v>37.8</v>
          </cell>
          <cell r="BG239">
            <v>37</v>
          </cell>
          <cell r="BH239">
            <v>36</v>
          </cell>
          <cell r="BI239">
            <v>36.9</v>
          </cell>
          <cell r="BJ239">
            <v>36.5</v>
          </cell>
          <cell r="BK239">
            <v>36.4</v>
          </cell>
          <cell r="BL239">
            <v>34.9</v>
          </cell>
          <cell r="BM239">
            <v>35</v>
          </cell>
        </row>
        <row r="240">
          <cell r="A240" t="str">
            <v>Tajikistan</v>
          </cell>
          <cell r="B240" t="str">
            <v>TJK</v>
          </cell>
          <cell r="C240" t="str">
            <v>Gini index</v>
          </cell>
          <cell r="D240" t="str">
            <v>SI.POV.GINI</v>
          </cell>
        </row>
        <row r="240">
          <cell r="AR240">
            <v>29.5</v>
          </cell>
        </row>
        <row r="240">
          <cell r="AV240">
            <v>32.7</v>
          </cell>
          <cell r="AW240">
            <v>33.6</v>
          </cell>
        </row>
        <row r="240">
          <cell r="AZ240">
            <v>32.2</v>
          </cell>
        </row>
        <row r="240">
          <cell r="BB240">
            <v>30.8</v>
          </cell>
        </row>
        <row r="240">
          <cell r="BH240">
            <v>34</v>
          </cell>
        </row>
        <row r="241">
          <cell r="A241" t="str">
            <v>Turkmenistan</v>
          </cell>
          <cell r="B241" t="str">
            <v>TKM</v>
          </cell>
          <cell r="C241" t="str">
            <v>Gini index</v>
          </cell>
          <cell r="D241" t="str">
            <v>SI.POV.GINI</v>
          </cell>
        </row>
        <row r="241">
          <cell r="AQ241">
            <v>40.8</v>
          </cell>
        </row>
        <row r="242">
          <cell r="A242" t="str">
            <v>Latin America &amp; the Caribbean (IDA &amp; IBRD countries)</v>
          </cell>
          <cell r="B242" t="str">
            <v>TLA</v>
          </cell>
          <cell r="C242" t="str">
            <v>Gini index</v>
          </cell>
          <cell r="D242" t="str">
            <v>SI.POV.GINI</v>
          </cell>
        </row>
        <row r="243">
          <cell r="A243" t="str">
            <v>Timor-Leste</v>
          </cell>
          <cell r="B243" t="str">
            <v>TLS</v>
          </cell>
          <cell r="C243" t="str">
            <v>Gini index</v>
          </cell>
          <cell r="D243" t="str">
            <v>SI.POV.GINI</v>
          </cell>
        </row>
        <row r="243">
          <cell r="AT243">
            <v>35.9</v>
          </cell>
        </row>
        <row r="243">
          <cell r="AZ243">
            <v>27.8</v>
          </cell>
        </row>
        <row r="243">
          <cell r="BG243">
            <v>28.7</v>
          </cell>
        </row>
        <row r="244">
          <cell r="A244" t="str">
            <v>Middle East &amp; North Africa (IDA &amp; IBRD countries)</v>
          </cell>
          <cell r="B244" t="str">
            <v>TMN</v>
          </cell>
          <cell r="C244" t="str">
            <v>Gini index</v>
          </cell>
          <cell r="D244" t="str">
            <v>SI.POV.GINI</v>
          </cell>
        </row>
        <row r="245">
          <cell r="A245" t="str">
            <v>Tonga</v>
          </cell>
          <cell r="B245" t="str">
            <v>TON</v>
          </cell>
          <cell r="C245" t="str">
            <v>Gini index</v>
          </cell>
          <cell r="D245" t="str">
            <v>SI.POV.GINI</v>
          </cell>
        </row>
        <row r="245">
          <cell r="AS245">
            <v>37.7</v>
          </cell>
        </row>
        <row r="245">
          <cell r="BB245">
            <v>37.5</v>
          </cell>
        </row>
        <row r="245">
          <cell r="BH245">
            <v>37.6</v>
          </cell>
        </row>
        <row r="246">
          <cell r="A246" t="str">
            <v>South Asia (IDA &amp; IBRD)</v>
          </cell>
          <cell r="B246" t="str">
            <v>TSA</v>
          </cell>
          <cell r="C246" t="str">
            <v>Gini index</v>
          </cell>
          <cell r="D246" t="str">
            <v>SI.POV.GINI</v>
          </cell>
        </row>
        <row r="247">
          <cell r="A247" t="str">
            <v>Sub-Saharan Africa (IDA &amp; IBRD countries)</v>
          </cell>
          <cell r="B247" t="str">
            <v>TSS</v>
          </cell>
          <cell r="C247" t="str">
            <v>Gini index</v>
          </cell>
          <cell r="D247" t="str">
            <v>SI.POV.GINI</v>
          </cell>
        </row>
        <row r="248">
          <cell r="A248" t="str">
            <v>Trinidad and Tobago</v>
          </cell>
          <cell r="B248" t="str">
            <v>TTO</v>
          </cell>
          <cell r="C248" t="str">
            <v>Gini index</v>
          </cell>
          <cell r="D248" t="str">
            <v>SI.POV.GINI</v>
          </cell>
        </row>
        <row r="248">
          <cell r="AG248">
            <v>42.6</v>
          </cell>
        </row>
        <row r="248">
          <cell r="AK248">
            <v>40.3</v>
          </cell>
        </row>
        <row r="249">
          <cell r="A249" t="str">
            <v>Tunisia</v>
          </cell>
          <cell r="B249" t="str">
            <v>TUN</v>
          </cell>
          <cell r="C249" t="str">
            <v>Gini index</v>
          </cell>
          <cell r="D249" t="str">
            <v>SI.POV.GINI</v>
          </cell>
        </row>
        <row r="249">
          <cell r="AD249">
            <v>43.4</v>
          </cell>
        </row>
        <row r="249">
          <cell r="AI249">
            <v>40.2</v>
          </cell>
        </row>
        <row r="249">
          <cell r="AN249">
            <v>41.7</v>
          </cell>
        </row>
        <row r="249">
          <cell r="AS249">
            <v>40.8</v>
          </cell>
        </row>
        <row r="249">
          <cell r="AX249">
            <v>37.7</v>
          </cell>
        </row>
        <row r="249">
          <cell r="BC249">
            <v>35.8</v>
          </cell>
        </row>
        <row r="249">
          <cell r="BH249">
            <v>32.8</v>
          </cell>
        </row>
        <row r="250">
          <cell r="A250" t="str">
            <v>Turkiye</v>
          </cell>
          <cell r="B250" t="str">
            <v>TUR</v>
          </cell>
          <cell r="C250" t="str">
            <v>Gini index</v>
          </cell>
          <cell r="D250" t="str">
            <v>SI.POV.GINI</v>
          </cell>
        </row>
        <row r="250">
          <cell r="AF250">
            <v>43.5</v>
          </cell>
        </row>
        <row r="250">
          <cell r="AM250">
            <v>41.3</v>
          </cell>
        </row>
        <row r="250">
          <cell r="AU250">
            <v>41.4</v>
          </cell>
          <cell r="AV250">
            <v>42.2</v>
          </cell>
          <cell r="AW250">
            <v>41.3</v>
          </cell>
          <cell r="AX250">
            <v>42.6</v>
          </cell>
          <cell r="AY250">
            <v>39.6</v>
          </cell>
          <cell r="AZ250">
            <v>38.4</v>
          </cell>
          <cell r="BA250">
            <v>39</v>
          </cell>
          <cell r="BB250">
            <v>39</v>
          </cell>
          <cell r="BC250">
            <v>38.8</v>
          </cell>
          <cell r="BD250">
            <v>40</v>
          </cell>
          <cell r="BE250">
            <v>40.2</v>
          </cell>
          <cell r="BF250">
            <v>40.2</v>
          </cell>
          <cell r="BG250">
            <v>41.2</v>
          </cell>
          <cell r="BH250">
            <v>42.9</v>
          </cell>
          <cell r="BI250">
            <v>41.9</v>
          </cell>
          <cell r="BJ250">
            <v>41.4</v>
          </cell>
          <cell r="BK250">
            <v>41.9</v>
          </cell>
          <cell r="BL250">
            <v>41.9</v>
          </cell>
        </row>
        <row r="251">
          <cell r="A251" t="str">
            <v>Tuvalu</v>
          </cell>
          <cell r="B251" t="str">
            <v>TUV</v>
          </cell>
          <cell r="C251" t="str">
            <v>Gini index</v>
          </cell>
          <cell r="D251" t="str">
            <v>SI.POV.GINI</v>
          </cell>
        </row>
        <row r="251">
          <cell r="BC251">
            <v>39.1</v>
          </cell>
        </row>
        <row r="252">
          <cell r="A252" t="str">
            <v>Tanzania</v>
          </cell>
          <cell r="B252" t="str">
            <v>TZA</v>
          </cell>
          <cell r="C252" t="str">
            <v>Gini index</v>
          </cell>
          <cell r="D252" t="str">
            <v>SI.POV.GINI</v>
          </cell>
        </row>
        <row r="252">
          <cell r="AJ252">
            <v>35.3</v>
          </cell>
        </row>
        <row r="252">
          <cell r="AS252">
            <v>37.3</v>
          </cell>
        </row>
        <row r="252">
          <cell r="AZ252">
            <v>40.3</v>
          </cell>
        </row>
        <row r="252">
          <cell r="BD252">
            <v>37.8</v>
          </cell>
        </row>
        <row r="252">
          <cell r="BK252">
            <v>40.5</v>
          </cell>
        </row>
        <row r="253">
          <cell r="A253" t="str">
            <v>Uganda</v>
          </cell>
          <cell r="B253" t="str">
            <v>UGA</v>
          </cell>
          <cell r="C253" t="str">
            <v>Gini index</v>
          </cell>
          <cell r="D253" t="str">
            <v>SI.POV.GINI</v>
          </cell>
        </row>
        <row r="253">
          <cell r="AH253">
            <v>44.4</v>
          </cell>
        </row>
        <row r="253">
          <cell r="AK253">
            <v>41.4</v>
          </cell>
        </row>
        <row r="253">
          <cell r="AO253">
            <v>39</v>
          </cell>
        </row>
        <row r="253">
          <cell r="AR253">
            <v>43</v>
          </cell>
        </row>
        <row r="253">
          <cell r="AU253">
            <v>45.2</v>
          </cell>
        </row>
        <row r="253">
          <cell r="AX253">
            <v>42.9</v>
          </cell>
        </row>
        <row r="253">
          <cell r="BB253">
            <v>44.2</v>
          </cell>
        </row>
        <row r="253">
          <cell r="BE253">
            <v>41</v>
          </cell>
        </row>
        <row r="253">
          <cell r="BI253">
            <v>42.8</v>
          </cell>
        </row>
        <row r="253">
          <cell r="BL253">
            <v>42.7</v>
          </cell>
        </row>
        <row r="254">
          <cell r="A254" t="str">
            <v>Ukraine</v>
          </cell>
          <cell r="B254" t="str">
            <v>UKR</v>
          </cell>
          <cell r="C254" t="str">
            <v>Gini index</v>
          </cell>
          <cell r="D254" t="str">
            <v>SI.POV.GINI</v>
          </cell>
        </row>
        <row r="254">
          <cell r="AK254">
            <v>29.7</v>
          </cell>
          <cell r="AL254">
            <v>28.9</v>
          </cell>
        </row>
        <row r="254">
          <cell r="AN254">
            <v>39.3</v>
          </cell>
          <cell r="AO254">
            <v>35.2</v>
          </cell>
        </row>
        <row r="254">
          <cell r="AU254">
            <v>29</v>
          </cell>
          <cell r="AV254">
            <v>28.7</v>
          </cell>
          <cell r="AW254">
            <v>28.9</v>
          </cell>
          <cell r="AX254">
            <v>29</v>
          </cell>
          <cell r="AY254">
            <v>29.8</v>
          </cell>
          <cell r="AZ254">
            <v>27</v>
          </cell>
          <cell r="BA254">
            <v>26.6</v>
          </cell>
          <cell r="BB254">
            <v>25.3</v>
          </cell>
          <cell r="BC254">
            <v>24.8</v>
          </cell>
          <cell r="BD254">
            <v>24.6</v>
          </cell>
          <cell r="BE254">
            <v>24.7</v>
          </cell>
          <cell r="BF254">
            <v>24.6</v>
          </cell>
          <cell r="BG254">
            <v>24</v>
          </cell>
          <cell r="BH254">
            <v>25.5</v>
          </cell>
          <cell r="BI254">
            <v>25</v>
          </cell>
          <cell r="BJ254">
            <v>26</v>
          </cell>
          <cell r="BK254">
            <v>26.1</v>
          </cell>
          <cell r="BL254">
            <v>26.6</v>
          </cell>
          <cell r="BM254">
            <v>25.6</v>
          </cell>
        </row>
        <row r="255">
          <cell r="A255" t="str">
            <v>Upper middle income</v>
          </cell>
          <cell r="B255" t="str">
            <v>UMC</v>
          </cell>
          <cell r="C255" t="str">
            <v>Gini index</v>
          </cell>
          <cell r="D255" t="str">
            <v>SI.POV.GINI</v>
          </cell>
        </row>
        <row r="256">
          <cell r="A256" t="str">
            <v>Uruguay</v>
          </cell>
          <cell r="B256" t="str">
            <v>URY</v>
          </cell>
          <cell r="C256" t="str">
            <v>Gini index</v>
          </cell>
          <cell r="D256" t="str">
            <v>SI.POV.GINI</v>
          </cell>
        </row>
        <row r="256">
          <cell r="AY256">
            <v>45.9</v>
          </cell>
          <cell r="AZ256">
            <v>46.4</v>
          </cell>
          <cell r="BA256">
            <v>45.1</v>
          </cell>
          <cell r="BB256">
            <v>45.5</v>
          </cell>
          <cell r="BC256">
            <v>44.5</v>
          </cell>
          <cell r="BD256">
            <v>42.2</v>
          </cell>
          <cell r="BE256">
            <v>39.9</v>
          </cell>
          <cell r="BF256">
            <v>40.5</v>
          </cell>
          <cell r="BG256">
            <v>40.1</v>
          </cell>
          <cell r="BH256">
            <v>40.1</v>
          </cell>
          <cell r="BI256">
            <v>39.7</v>
          </cell>
          <cell r="BJ256">
            <v>39.5</v>
          </cell>
          <cell r="BK256">
            <v>39.7</v>
          </cell>
          <cell r="BL256">
            <v>39.7</v>
          </cell>
          <cell r="BM256">
            <v>40.2</v>
          </cell>
        </row>
        <row r="257">
          <cell r="A257" t="str">
            <v>United States</v>
          </cell>
          <cell r="B257" t="str">
            <v>USA</v>
          </cell>
          <cell r="C257" t="str">
            <v>Gini index</v>
          </cell>
          <cell r="D257" t="str">
            <v>SI.POV.GINI</v>
          </cell>
        </row>
        <row r="257">
          <cell r="S257">
            <v>35.3</v>
          </cell>
        </row>
        <row r="257">
          <cell r="X257">
            <v>34.5</v>
          </cell>
        </row>
        <row r="257">
          <cell r="AE257">
            <v>37.4</v>
          </cell>
        </row>
        <row r="257">
          <cell r="AJ257">
            <v>38</v>
          </cell>
          <cell r="AK257">
            <v>38.4</v>
          </cell>
          <cell r="AL257">
            <v>40.4</v>
          </cell>
          <cell r="AM257">
            <v>40</v>
          </cell>
          <cell r="AN257">
            <v>39.9</v>
          </cell>
          <cell r="AO257">
            <v>40.3</v>
          </cell>
          <cell r="AP257">
            <v>40.5</v>
          </cell>
          <cell r="AQ257">
            <v>40</v>
          </cell>
          <cell r="AR257">
            <v>40</v>
          </cell>
          <cell r="AS257">
            <v>40.1</v>
          </cell>
          <cell r="AT257">
            <v>40.6</v>
          </cell>
          <cell r="AU257">
            <v>40.4</v>
          </cell>
          <cell r="AV257">
            <v>40.8</v>
          </cell>
          <cell r="AW257">
            <v>40.3</v>
          </cell>
          <cell r="AX257">
            <v>41</v>
          </cell>
          <cell r="AY257">
            <v>41.4</v>
          </cell>
          <cell r="AZ257">
            <v>40.8</v>
          </cell>
          <cell r="BA257">
            <v>40.8</v>
          </cell>
          <cell r="BB257">
            <v>40.6</v>
          </cell>
          <cell r="BC257">
            <v>40</v>
          </cell>
          <cell r="BD257">
            <v>40.9</v>
          </cell>
          <cell r="BE257">
            <v>40.9</v>
          </cell>
          <cell r="BF257">
            <v>40.7</v>
          </cell>
          <cell r="BG257">
            <v>41.5</v>
          </cell>
          <cell r="BH257">
            <v>41.2</v>
          </cell>
          <cell r="BI257">
            <v>41.1</v>
          </cell>
          <cell r="BJ257">
            <v>41.2</v>
          </cell>
          <cell r="BK257">
            <v>41.4</v>
          </cell>
          <cell r="BL257">
            <v>41.5</v>
          </cell>
        </row>
        <row r="258">
          <cell r="A258" t="str">
            <v>Uzbekistan</v>
          </cell>
          <cell r="B258" t="str">
            <v>UZB</v>
          </cell>
          <cell r="C258" t="str">
            <v>Gini index</v>
          </cell>
          <cell r="D258" t="str">
            <v>SI.POV.GINI</v>
          </cell>
        </row>
        <row r="258">
          <cell r="AQ258">
            <v>44.7</v>
          </cell>
        </row>
        <row r="258">
          <cell r="AS258">
            <v>36.1</v>
          </cell>
        </row>
        <row r="258">
          <cell r="AU258">
            <v>33</v>
          </cell>
          <cell r="AV258">
            <v>35.3</v>
          </cell>
        </row>
        <row r="259">
          <cell r="A259" t="str">
            <v>St. Vincent and the Grenadines</v>
          </cell>
          <cell r="B259" t="str">
            <v>VCT</v>
          </cell>
          <cell r="C259" t="str">
            <v>Gini index</v>
          </cell>
          <cell r="D259" t="str">
            <v>SI.POV.GINI</v>
          </cell>
        </row>
        <row r="260">
          <cell r="A260" t="str">
            <v>Venezuela, RB</v>
          </cell>
          <cell r="B260" t="str">
            <v>VEN</v>
          </cell>
          <cell r="C260" t="str">
            <v>Gini index</v>
          </cell>
          <cell r="D260" t="str">
            <v>SI.POV.GINI</v>
          </cell>
        </row>
        <row r="260">
          <cell r="Z260">
            <v>55.6</v>
          </cell>
        </row>
        <row r="260">
          <cell r="AF260">
            <v>53.4</v>
          </cell>
        </row>
        <row r="260">
          <cell r="AH260">
            <v>43.8</v>
          </cell>
        </row>
        <row r="260">
          <cell r="AK260">
            <v>42.1</v>
          </cell>
        </row>
        <row r="260">
          <cell r="AN260">
            <v>47.2</v>
          </cell>
        </row>
        <row r="260">
          <cell r="AQ260">
            <v>48.1</v>
          </cell>
          <cell r="AR260">
            <v>47.8</v>
          </cell>
        </row>
        <row r="260">
          <cell r="AT260">
            <v>47.2</v>
          </cell>
          <cell r="AU260">
            <v>49</v>
          </cell>
          <cell r="AV260">
            <v>48.1</v>
          </cell>
          <cell r="AW260">
            <v>47.5</v>
          </cell>
          <cell r="AX260">
            <v>49.5</v>
          </cell>
          <cell r="AY260">
            <v>44.8</v>
          </cell>
        </row>
        <row r="261">
          <cell r="A261" t="str">
            <v>British Virgin Islands</v>
          </cell>
          <cell r="B261" t="str">
            <v>VGB</v>
          </cell>
          <cell r="C261" t="str">
            <v>Gini index</v>
          </cell>
          <cell r="D261" t="str">
            <v>SI.POV.GINI</v>
          </cell>
        </row>
        <row r="262">
          <cell r="A262" t="str">
            <v>Virgin Islands (U.S.)</v>
          </cell>
          <cell r="B262" t="str">
            <v>VIR</v>
          </cell>
          <cell r="C262" t="str">
            <v>Gini index</v>
          </cell>
          <cell r="D262" t="str">
            <v>SI.POV.GINI</v>
          </cell>
        </row>
        <row r="263">
          <cell r="A263" t="str">
            <v>Vietnam</v>
          </cell>
          <cell r="B263" t="str">
            <v>VNM</v>
          </cell>
          <cell r="C263" t="str">
            <v>Gini index</v>
          </cell>
          <cell r="D263" t="str">
            <v>SI.POV.GINI</v>
          </cell>
        </row>
        <row r="263">
          <cell r="AK263">
            <v>35.7</v>
          </cell>
        </row>
        <row r="263">
          <cell r="AP263">
            <v>35.4</v>
          </cell>
        </row>
        <row r="263">
          <cell r="AU263">
            <v>37</v>
          </cell>
        </row>
        <row r="263">
          <cell r="AW263">
            <v>36.8</v>
          </cell>
        </row>
        <row r="263">
          <cell r="AY263">
            <v>35.8</v>
          </cell>
        </row>
        <row r="263">
          <cell r="BA263">
            <v>35.6</v>
          </cell>
        </row>
        <row r="263">
          <cell r="BC263">
            <v>39.3</v>
          </cell>
        </row>
        <row r="263">
          <cell r="BE263">
            <v>35.6</v>
          </cell>
        </row>
        <row r="263">
          <cell r="BG263">
            <v>34.8</v>
          </cell>
        </row>
        <row r="263">
          <cell r="BI263">
            <v>35.3</v>
          </cell>
        </row>
        <row r="263">
          <cell r="BK263">
            <v>35.7</v>
          </cell>
        </row>
        <row r="264">
          <cell r="A264" t="str">
            <v>Vanuatu</v>
          </cell>
          <cell r="B264" t="str">
            <v>VUT</v>
          </cell>
          <cell r="C264" t="str">
            <v>Gini index</v>
          </cell>
          <cell r="D264" t="str">
            <v>SI.POV.GINI</v>
          </cell>
        </row>
        <row r="264">
          <cell r="BC264">
            <v>37.4</v>
          </cell>
        </row>
        <row r="264">
          <cell r="BL264">
            <v>32.3</v>
          </cell>
        </row>
        <row r="265">
          <cell r="A265" t="str">
            <v>World</v>
          </cell>
          <cell r="B265" t="str">
            <v>WLD</v>
          </cell>
          <cell r="C265" t="str">
            <v>Gini index</v>
          </cell>
          <cell r="D265" t="str">
            <v>SI.POV.GINI</v>
          </cell>
        </row>
        <row r="266">
          <cell r="A266" t="str">
            <v>Samoa</v>
          </cell>
          <cell r="B266" t="str">
            <v>WSM</v>
          </cell>
          <cell r="C266" t="str">
            <v>Gini index</v>
          </cell>
          <cell r="D266" t="str">
            <v>SI.POV.GINI</v>
          </cell>
        </row>
        <row r="266">
          <cell r="AU266">
            <v>40.7</v>
          </cell>
        </row>
        <row r="266">
          <cell r="BA266">
            <v>42</v>
          </cell>
        </row>
        <row r="266">
          <cell r="BF266">
            <v>38.7</v>
          </cell>
        </row>
        <row r="267">
          <cell r="A267" t="str">
            <v>Kosovo</v>
          </cell>
          <cell r="B267" t="str">
            <v>XKX</v>
          </cell>
          <cell r="C267" t="str">
            <v>Gini index</v>
          </cell>
          <cell r="D267" t="str">
            <v>SI.POV.GINI</v>
          </cell>
        </row>
        <row r="267">
          <cell r="AV267">
            <v>29</v>
          </cell>
        </row>
        <row r="267">
          <cell r="AX267">
            <v>31.2</v>
          </cell>
          <cell r="AY267">
            <v>30.3</v>
          </cell>
        </row>
        <row r="267">
          <cell r="BB267">
            <v>31.8</v>
          </cell>
          <cell r="BC267">
            <v>33.3</v>
          </cell>
          <cell r="BD267">
            <v>27.8</v>
          </cell>
          <cell r="BE267">
            <v>29</v>
          </cell>
          <cell r="BF267">
            <v>26.3</v>
          </cell>
          <cell r="BG267">
            <v>27.3</v>
          </cell>
          <cell r="BH267">
            <v>26.5</v>
          </cell>
          <cell r="BI267">
            <v>26.7</v>
          </cell>
          <cell r="BJ267">
            <v>29</v>
          </cell>
        </row>
        <row r="268">
          <cell r="A268" t="str">
            <v>Yemen, Rep.</v>
          </cell>
          <cell r="B268" t="str">
            <v>YEM</v>
          </cell>
          <cell r="C268" t="str">
            <v>Gini index</v>
          </cell>
          <cell r="D268" t="str">
            <v>SI.POV.GINI</v>
          </cell>
        </row>
        <row r="268">
          <cell r="AQ268">
            <v>35</v>
          </cell>
        </row>
        <row r="268">
          <cell r="AX268">
            <v>34.7</v>
          </cell>
        </row>
        <row r="268">
          <cell r="BG268">
            <v>36.7</v>
          </cell>
        </row>
        <row r="269">
          <cell r="A269" t="str">
            <v>South Africa</v>
          </cell>
          <cell r="B269" t="str">
            <v>ZAF</v>
          </cell>
          <cell r="C269" t="str">
            <v>Gini index</v>
          </cell>
          <cell r="D269" t="str">
            <v>SI.POV.GINI</v>
          </cell>
        </row>
        <row r="269">
          <cell r="AL269">
            <v>59.3</v>
          </cell>
        </row>
        <row r="269">
          <cell r="AS269">
            <v>57.8</v>
          </cell>
        </row>
        <row r="269">
          <cell r="AX269">
            <v>64.8</v>
          </cell>
        </row>
        <row r="269">
          <cell r="BA269">
            <v>63</v>
          </cell>
        </row>
        <row r="269">
          <cell r="BC269">
            <v>63.4</v>
          </cell>
        </row>
        <row r="269">
          <cell r="BG269">
            <v>63</v>
          </cell>
        </row>
        <row r="270">
          <cell r="A270" t="str">
            <v>Zambia</v>
          </cell>
          <cell r="B270" t="str">
            <v>ZMB</v>
          </cell>
          <cell r="C270" t="str">
            <v>Gini index</v>
          </cell>
          <cell r="D270" t="str">
            <v>SI.POV.GINI</v>
          </cell>
        </row>
        <row r="270">
          <cell r="AJ270">
            <v>60.5</v>
          </cell>
        </row>
        <row r="270">
          <cell r="AL270">
            <v>52.6</v>
          </cell>
        </row>
        <row r="270">
          <cell r="AO270">
            <v>48.3</v>
          </cell>
        </row>
        <row r="270">
          <cell r="AQ270">
            <v>49.1</v>
          </cell>
        </row>
        <row r="270">
          <cell r="AU270">
            <v>42.1</v>
          </cell>
        </row>
        <row r="270">
          <cell r="AW270">
            <v>54.3</v>
          </cell>
        </row>
        <row r="270">
          <cell r="AY270">
            <v>54.6</v>
          </cell>
        </row>
        <row r="270">
          <cell r="BC270">
            <v>55.6</v>
          </cell>
        </row>
        <row r="270">
          <cell r="BH270">
            <v>57.1</v>
          </cell>
        </row>
        <row r="271">
          <cell r="A271" t="str">
            <v>Zimbabwe</v>
          </cell>
          <cell r="B271" t="str">
            <v>ZWE</v>
          </cell>
          <cell r="C271" t="str">
            <v>Gini index</v>
          </cell>
          <cell r="D271" t="str">
            <v>SI.POV.GINI</v>
          </cell>
        </row>
        <row r="271">
          <cell r="BD271">
            <v>43.2</v>
          </cell>
        </row>
        <row r="271">
          <cell r="BJ271">
            <v>44.3</v>
          </cell>
        </row>
        <row r="271">
          <cell r="BL271">
            <v>50.3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PI_EN.ATM.CO2E.PC_DS2_en_csv_v"/>
    </sheetNames>
    <sheetDataSet>
      <sheetData sheetId="0">
        <row r="1">
          <cell r="A1" t="str">
            <v>Data Source</v>
          </cell>
          <cell r="B1" t="str">
            <v>World Development Indicators</v>
          </cell>
        </row>
        <row r="3">
          <cell r="A3" t="str">
            <v>Last Updated Date</v>
          </cell>
          <cell r="B3">
            <v>44762</v>
          </cell>
        </row>
        <row r="5">
          <cell r="A5" t="str">
            <v>Country Name</v>
          </cell>
          <cell r="B5" t="str">
            <v>Country Code</v>
          </cell>
          <cell r="C5" t="str">
            <v>Indicator Name</v>
          </cell>
          <cell r="D5" t="str">
            <v>Indicator Code</v>
          </cell>
          <cell r="E5">
            <v>1960</v>
          </cell>
          <cell r="F5">
            <v>1961</v>
          </cell>
          <cell r="G5">
            <v>1962</v>
          </cell>
          <cell r="H5">
            <v>1963</v>
          </cell>
          <cell r="I5">
            <v>1964</v>
          </cell>
          <cell r="J5">
            <v>1965</v>
          </cell>
          <cell r="K5">
            <v>1966</v>
          </cell>
          <cell r="L5">
            <v>1967</v>
          </cell>
          <cell r="M5">
            <v>1968</v>
          </cell>
          <cell r="N5">
            <v>1969</v>
          </cell>
          <cell r="O5">
            <v>1970</v>
          </cell>
          <cell r="P5">
            <v>1971</v>
          </cell>
          <cell r="Q5">
            <v>1972</v>
          </cell>
          <cell r="R5">
            <v>1973</v>
          </cell>
          <cell r="S5">
            <v>1974</v>
          </cell>
          <cell r="T5">
            <v>1975</v>
          </cell>
          <cell r="U5">
            <v>1976</v>
          </cell>
          <cell r="V5">
            <v>1977</v>
          </cell>
          <cell r="W5">
            <v>1978</v>
          </cell>
          <cell r="X5">
            <v>1979</v>
          </cell>
          <cell r="Y5">
            <v>1980</v>
          </cell>
          <cell r="Z5">
            <v>1981</v>
          </cell>
          <cell r="AA5">
            <v>1982</v>
          </cell>
          <cell r="AB5">
            <v>1983</v>
          </cell>
          <cell r="AC5">
            <v>1984</v>
          </cell>
          <cell r="AD5">
            <v>1985</v>
          </cell>
          <cell r="AE5">
            <v>1986</v>
          </cell>
          <cell r="AF5">
            <v>1987</v>
          </cell>
          <cell r="AG5">
            <v>1988</v>
          </cell>
          <cell r="AH5">
            <v>1989</v>
          </cell>
          <cell r="AI5">
            <v>1990</v>
          </cell>
          <cell r="AJ5">
            <v>1991</v>
          </cell>
          <cell r="AK5">
            <v>1992</v>
          </cell>
          <cell r="AL5">
            <v>1993</v>
          </cell>
          <cell r="AM5">
            <v>1994</v>
          </cell>
          <cell r="AN5">
            <v>1995</v>
          </cell>
          <cell r="AO5">
            <v>1996</v>
          </cell>
          <cell r="AP5">
            <v>1997</v>
          </cell>
          <cell r="AQ5">
            <v>1998</v>
          </cell>
          <cell r="AR5">
            <v>1999</v>
          </cell>
          <cell r="AS5">
            <v>2000</v>
          </cell>
          <cell r="AT5">
            <v>2001</v>
          </cell>
          <cell r="AU5">
            <v>2002</v>
          </cell>
          <cell r="AV5">
            <v>2003</v>
          </cell>
          <cell r="AW5">
            <v>2004</v>
          </cell>
          <cell r="AX5">
            <v>2005</v>
          </cell>
          <cell r="AY5">
            <v>2006</v>
          </cell>
          <cell r="AZ5">
            <v>2007</v>
          </cell>
          <cell r="BA5">
            <v>2008</v>
          </cell>
          <cell r="BB5">
            <v>2009</v>
          </cell>
          <cell r="BC5">
            <v>2010</v>
          </cell>
          <cell r="BD5">
            <v>2011</v>
          </cell>
          <cell r="BE5">
            <v>2012</v>
          </cell>
          <cell r="BF5">
            <v>2013</v>
          </cell>
          <cell r="BG5">
            <v>2014</v>
          </cell>
          <cell r="BH5">
            <v>2015</v>
          </cell>
          <cell r="BI5">
            <v>2016</v>
          </cell>
          <cell r="BJ5">
            <v>2017</v>
          </cell>
          <cell r="BK5">
            <v>2018</v>
          </cell>
          <cell r="BL5">
            <v>2019</v>
          </cell>
        </row>
        <row r="6">
          <cell r="A6" t="str">
            <v>Aruba</v>
          </cell>
          <cell r="B6" t="str">
            <v>ABW</v>
          </cell>
          <cell r="C6" t="str">
            <v>CO2 emissions (metric tons per capita)</v>
          </cell>
          <cell r="D6" t="str">
            <v>EN.ATM.CO2E.PC</v>
          </cell>
        </row>
        <row r="7">
          <cell r="A7" t="str">
            <v>Africa Eastern and Southern</v>
          </cell>
          <cell r="B7" t="str">
            <v>AFE</v>
          </cell>
          <cell r="C7" t="str">
            <v>CO2 emissions (metric tons per capita)</v>
          </cell>
          <cell r="D7" t="str">
            <v>EN.ATM.CO2E.PC</v>
          </cell>
        </row>
        <row r="7">
          <cell r="AI7">
            <v>0.999037816360393</v>
          </cell>
          <cell r="AJ7">
            <v>0.953224295988832</v>
          </cell>
          <cell r="AK7">
            <v>0.915660573918696</v>
          </cell>
          <cell r="AL7">
            <v>0.916485198723288</v>
          </cell>
          <cell r="AM7">
            <v>0.917092838968586</v>
          </cell>
          <cell r="AN7">
            <v>0.936569505196226</v>
          </cell>
          <cell r="AO7">
            <v>0.947392656702603</v>
          </cell>
          <cell r="AP7">
            <v>0.967835815896843</v>
          </cell>
          <cell r="AQ7">
            <v>0.967182105955156</v>
          </cell>
          <cell r="AR7">
            <v>0.904870918064193</v>
          </cell>
          <cell r="AS7">
            <v>0.894017428878819</v>
          </cell>
          <cell r="AT7">
            <v>0.962371367647504</v>
          </cell>
          <cell r="AU7">
            <v>0.964186878595361</v>
          </cell>
          <cell r="AV7">
            <v>0.991012972893409</v>
          </cell>
          <cell r="AW7">
            <v>1.03616112329643</v>
          </cell>
          <cell r="AX7">
            <v>1.01115102156476</v>
          </cell>
          <cell r="AY7">
            <v>0.999696371364815</v>
          </cell>
          <cell r="AZ7">
            <v>1.01675792660007</v>
          </cell>
          <cell r="BA7">
            <v>1.05728495042953</v>
          </cell>
          <cell r="BB7">
            <v>0.994719310598473</v>
          </cell>
          <cell r="BC7">
            <v>1.02154764326947</v>
          </cell>
          <cell r="BD7">
            <v>0.979352043353886</v>
          </cell>
          <cell r="BE7">
            <v>0.992615542935655</v>
          </cell>
          <cell r="BF7">
            <v>1.00502742095706</v>
          </cell>
          <cell r="BG7">
            <v>1.01664941956581</v>
          </cell>
          <cell r="BH7">
            <v>0.966589000449708</v>
          </cell>
          <cell r="BI7">
            <v>0.94840980904329</v>
          </cell>
          <cell r="BJ7">
            <v>0.937925718993114</v>
          </cell>
          <cell r="BK7">
            <v>0.917507479649953</v>
          </cell>
          <cell r="BL7">
            <v>0.913617789744976</v>
          </cell>
        </row>
        <row r="8">
          <cell r="A8" t="str">
            <v>Afghanistan</v>
          </cell>
          <cell r="B8" t="str">
            <v>AFG</v>
          </cell>
          <cell r="C8" t="str">
            <v>CO2 emissions (metric tons per capita)</v>
          </cell>
          <cell r="D8" t="str">
            <v>EN.ATM.CO2E.PC</v>
          </cell>
        </row>
        <row r="8">
          <cell r="AI8">
            <v>0.191745114991076</v>
          </cell>
          <cell r="AJ8">
            <v>0.167681578847638</v>
          </cell>
          <cell r="AK8">
            <v>0.0959577421433218</v>
          </cell>
          <cell r="AL8">
            <v>0.084721110433272</v>
          </cell>
          <cell r="AM8">
            <v>0.0755458273872716</v>
          </cell>
          <cell r="AN8">
            <v>0.0684679555059887</v>
          </cell>
          <cell r="AO8">
            <v>0.0625880343135185</v>
          </cell>
          <cell r="AP8">
            <v>0.0568266177530693</v>
          </cell>
          <cell r="AQ8">
            <v>0.052690856160549</v>
          </cell>
          <cell r="AR8">
            <v>0.0401569651487615</v>
          </cell>
          <cell r="AS8">
            <v>0.0365737041708027</v>
          </cell>
          <cell r="AT8">
            <v>0.0337853598501818</v>
          </cell>
          <cell r="AU8">
            <v>0.0455736591759986</v>
          </cell>
          <cell r="AV8">
            <v>0.0515183765246739</v>
          </cell>
          <cell r="AW8">
            <v>0.0416553939506325</v>
          </cell>
          <cell r="AX8">
            <v>0.0604187806022607</v>
          </cell>
          <cell r="AY8">
            <v>0.0665832909103162</v>
          </cell>
          <cell r="AZ8">
            <v>0.0653123461857888</v>
          </cell>
          <cell r="BA8">
            <v>0.128416559329282</v>
          </cell>
          <cell r="BB8">
            <v>0.17186242140344</v>
          </cell>
          <cell r="BC8">
            <v>0.243614036208391</v>
          </cell>
          <cell r="BD8">
            <v>0.296506240366271</v>
          </cell>
          <cell r="BE8">
            <v>0.25929533423413</v>
          </cell>
          <cell r="BF8">
            <v>0.185623659918544</v>
          </cell>
          <cell r="BG8">
            <v>0.146235617051388</v>
          </cell>
          <cell r="BH8">
            <v>0.172896741130684</v>
          </cell>
          <cell r="BI8">
            <v>0.149789333765749</v>
          </cell>
          <cell r="BJ8">
            <v>0.131694555645599</v>
          </cell>
          <cell r="BK8">
            <v>0.163295300459884</v>
          </cell>
          <cell r="BL8">
            <v>0.159824372036919</v>
          </cell>
        </row>
        <row r="9">
          <cell r="A9" t="str">
            <v>Africa Western and Central</v>
          </cell>
          <cell r="B9" t="str">
            <v>AFW</v>
          </cell>
          <cell r="C9" t="str">
            <v>CO2 emissions (metric tons per capita)</v>
          </cell>
          <cell r="D9" t="str">
            <v>EN.ATM.CO2E.PC</v>
          </cell>
        </row>
        <row r="9">
          <cell r="AI9">
            <v>0.478144281543245</v>
          </cell>
          <cell r="AJ9">
            <v>0.530016017504791</v>
          </cell>
          <cell r="AK9">
            <v>0.568305391182801</v>
          </cell>
          <cell r="AL9">
            <v>0.523528636653844</v>
          </cell>
          <cell r="AM9">
            <v>0.470887743050291</v>
          </cell>
          <cell r="AN9">
            <v>0.501681001965908</v>
          </cell>
          <cell r="AO9">
            <v>0.564390268236728</v>
          </cell>
          <cell r="AP9">
            <v>0.549638482548478</v>
          </cell>
          <cell r="AQ9">
            <v>0.514868438361306</v>
          </cell>
          <cell r="AR9">
            <v>0.511254216743557</v>
          </cell>
          <cell r="AS9">
            <v>0.530435199664881</v>
          </cell>
          <cell r="AT9">
            <v>0.544612029591359</v>
          </cell>
          <cell r="AU9">
            <v>0.502621173463526</v>
          </cell>
          <cell r="AV9">
            <v>0.52160930383394</v>
          </cell>
          <cell r="AW9">
            <v>0.50778015657985</v>
          </cell>
          <cell r="AX9">
            <v>0.508247257529393</v>
          </cell>
          <cell r="AY9">
            <v>0.474162053779324</v>
          </cell>
          <cell r="AZ9">
            <v>0.441870455136703</v>
          </cell>
          <cell r="BA9">
            <v>0.456156183128515</v>
          </cell>
          <cell r="BB9">
            <v>0.430200165774896</v>
          </cell>
          <cell r="BC9">
            <v>0.472077441133928</v>
          </cell>
          <cell r="BD9">
            <v>0.476788627630586</v>
          </cell>
          <cell r="BE9">
            <v>0.480603245923703</v>
          </cell>
          <cell r="BF9">
            <v>0.508098692567367</v>
          </cell>
          <cell r="BG9">
            <v>0.515960051268181</v>
          </cell>
          <cell r="BH9">
            <v>0.494065233507521</v>
          </cell>
          <cell r="BI9">
            <v>0.499404563255522</v>
          </cell>
          <cell r="BJ9">
            <v>0.48313951973084</v>
          </cell>
          <cell r="BK9">
            <v>0.486456127598732</v>
          </cell>
          <cell r="BL9">
            <v>0.493923185283811</v>
          </cell>
        </row>
        <row r="10">
          <cell r="A10" t="str">
            <v>Angola</v>
          </cell>
          <cell r="B10" t="str">
            <v>AGO</v>
          </cell>
          <cell r="C10" t="str">
            <v>CO2 emissions (metric tons per capita)</v>
          </cell>
          <cell r="D10" t="str">
            <v>EN.ATM.CO2E.PC</v>
          </cell>
        </row>
        <row r="10">
          <cell r="AI10">
            <v>0.553661954772739</v>
          </cell>
          <cell r="AJ10">
            <v>0.544538648814289</v>
          </cell>
          <cell r="AK10">
            <v>0.543557223342212</v>
          </cell>
          <cell r="AL10">
            <v>0.708984229804504</v>
          </cell>
          <cell r="AM10">
            <v>0.836804405412332</v>
          </cell>
          <cell r="AN10">
            <v>0.912141485191505</v>
          </cell>
          <cell r="AO10">
            <v>1.07216846488669</v>
          </cell>
          <cell r="AP10">
            <v>1.08663697422169</v>
          </cell>
          <cell r="AQ10">
            <v>1.09182530795073</v>
          </cell>
          <cell r="AR10">
            <v>1.1098596566393</v>
          </cell>
          <cell r="AS10">
            <v>0.988077382561056</v>
          </cell>
          <cell r="AT10">
            <v>0.941828905449053</v>
          </cell>
          <cell r="AU10">
            <v>0.895577671608914</v>
          </cell>
          <cell r="AV10">
            <v>0.92486943690527</v>
          </cell>
          <cell r="AW10">
            <v>0.930262948430143</v>
          </cell>
          <cell r="AX10">
            <v>0.813539290993925</v>
          </cell>
          <cell r="AY10">
            <v>0.821840076464003</v>
          </cell>
          <cell r="AZ10">
            <v>0.811753507873316</v>
          </cell>
          <cell r="BA10">
            <v>0.888658008764781</v>
          </cell>
          <cell r="BB10">
            <v>0.939403983407429</v>
          </cell>
          <cell r="BC10">
            <v>0.976184197617901</v>
          </cell>
          <cell r="BD10">
            <v>0.985522311911954</v>
          </cell>
          <cell r="BE10">
            <v>0.950695879457717</v>
          </cell>
          <cell r="BF10">
            <v>1.03629385191255</v>
          </cell>
          <cell r="BG10">
            <v>1.09977911107656</v>
          </cell>
          <cell r="BH10">
            <v>1.13504405041569</v>
          </cell>
          <cell r="BI10">
            <v>1.03181134788892</v>
          </cell>
          <cell r="BJ10">
            <v>0.813300730203195</v>
          </cell>
          <cell r="BK10">
            <v>0.777674934412</v>
          </cell>
          <cell r="BL10">
            <v>0.792137069457626</v>
          </cell>
        </row>
        <row r="11">
          <cell r="A11" t="str">
            <v>Albania</v>
          </cell>
          <cell r="B11" t="str">
            <v>ALB</v>
          </cell>
          <cell r="C11" t="str">
            <v>CO2 emissions (metric tons per capita)</v>
          </cell>
          <cell r="D11" t="str">
            <v>EN.ATM.CO2E.PC</v>
          </cell>
        </row>
        <row r="11">
          <cell r="AI11">
            <v>1.81954163372931</v>
          </cell>
          <cell r="AJ11">
            <v>1.24281022043045</v>
          </cell>
          <cell r="AK11">
            <v>0.683699826210896</v>
          </cell>
          <cell r="AL11">
            <v>0.638307036219586</v>
          </cell>
          <cell r="AM11">
            <v>0.645355188531009</v>
          </cell>
          <cell r="AN11">
            <v>0.605436252895428</v>
          </cell>
          <cell r="AO11">
            <v>0.612367358547086</v>
          </cell>
          <cell r="AP11">
            <v>0.466921472384454</v>
          </cell>
          <cell r="AQ11">
            <v>0.572153695185918</v>
          </cell>
          <cell r="AR11">
            <v>0.955359308384195</v>
          </cell>
          <cell r="AS11">
            <v>1.026213108529</v>
          </cell>
          <cell r="AT11">
            <v>1.05549588209555</v>
          </cell>
          <cell r="AU11">
            <v>1.23237878291558</v>
          </cell>
          <cell r="AV11">
            <v>1.3389849808862</v>
          </cell>
          <cell r="AW11">
            <v>1.40405868767094</v>
          </cell>
          <cell r="AX11">
            <v>1.33820939947885</v>
          </cell>
          <cell r="AY11">
            <v>1.33999573904164</v>
          </cell>
          <cell r="AZ11">
            <v>1.3939313702533</v>
          </cell>
          <cell r="BA11">
            <v>1.38431124871868</v>
          </cell>
          <cell r="BB11">
            <v>1.44149356167856</v>
          </cell>
          <cell r="BC11">
            <v>1.52762366260495</v>
          </cell>
          <cell r="BD11">
            <v>1.66942319005525</v>
          </cell>
          <cell r="BE11">
            <v>1.50324046003101</v>
          </cell>
          <cell r="BF11">
            <v>1.53363003912154</v>
          </cell>
          <cell r="BG11">
            <v>1.66833737091547</v>
          </cell>
          <cell r="BH11">
            <v>1.60377514987108</v>
          </cell>
          <cell r="BI11">
            <v>1.55766435847472</v>
          </cell>
          <cell r="BJ11">
            <v>1.78878607422544</v>
          </cell>
          <cell r="BK11">
            <v>1.78273894754715</v>
          </cell>
          <cell r="BL11">
            <v>1.69224831964856</v>
          </cell>
        </row>
        <row r="12">
          <cell r="A12" t="str">
            <v>Andorra</v>
          </cell>
          <cell r="B12" t="str">
            <v>AND</v>
          </cell>
          <cell r="C12" t="str">
            <v>CO2 emissions (metric tons per capita)</v>
          </cell>
          <cell r="D12" t="str">
            <v>EN.ATM.CO2E.PC</v>
          </cell>
        </row>
        <row r="12">
          <cell r="AI12">
            <v>7.52183165773831</v>
          </cell>
          <cell r="AJ12">
            <v>7.23537923975576</v>
          </cell>
          <cell r="AK12">
            <v>6.96307869977243</v>
          </cell>
          <cell r="AL12">
            <v>6.72417751828648</v>
          </cell>
          <cell r="AM12">
            <v>6.5415789137788</v>
          </cell>
          <cell r="AN12">
            <v>6.73347948637645</v>
          </cell>
          <cell r="AO12">
            <v>6.99159454966363</v>
          </cell>
          <cell r="AP12">
            <v>7.30744115177711</v>
          </cell>
          <cell r="AQ12">
            <v>7.63953850951045</v>
          </cell>
          <cell r="AR12">
            <v>7.92319164802386</v>
          </cell>
          <cell r="AS12">
            <v>7.95228628230616</v>
          </cell>
          <cell r="AT12">
            <v>7.72154906153481</v>
          </cell>
          <cell r="AU12">
            <v>7.56623988393346</v>
          </cell>
          <cell r="AV12">
            <v>7.24241556968804</v>
          </cell>
          <cell r="AW12">
            <v>7.34426232634998</v>
          </cell>
          <cell r="AX12">
            <v>7.35378001180027</v>
          </cell>
          <cell r="AY12">
            <v>6.79054277326908</v>
          </cell>
          <cell r="AZ12">
            <v>6.53104692022051</v>
          </cell>
          <cell r="BA12">
            <v>6.4393038571151</v>
          </cell>
          <cell r="BB12">
            <v>6.15668747619036</v>
          </cell>
          <cell r="BC12">
            <v>6.15719777543413</v>
          </cell>
          <cell r="BD12">
            <v>5.85088610518153</v>
          </cell>
          <cell r="BE12">
            <v>5.94465417322895</v>
          </cell>
          <cell r="BF12">
            <v>5.94280041192477</v>
          </cell>
          <cell r="BG12">
            <v>5.80712772328595</v>
          </cell>
          <cell r="BH12">
            <v>6.02618182154689</v>
          </cell>
          <cell r="BI12">
            <v>6.08060028213865</v>
          </cell>
          <cell r="BJ12">
            <v>6.10413391181354</v>
          </cell>
          <cell r="BK12">
            <v>6.36297539913701</v>
          </cell>
          <cell r="BL12">
            <v>6.4812174318824</v>
          </cell>
        </row>
        <row r="13">
          <cell r="A13" t="str">
            <v>Arab World</v>
          </cell>
          <cell r="B13" t="str">
            <v>ARB</v>
          </cell>
          <cell r="C13" t="str">
            <v>CO2 emissions (metric tons per capita)</v>
          </cell>
          <cell r="D13" t="str">
            <v>EN.ATM.CO2E.PC</v>
          </cell>
        </row>
        <row r="13">
          <cell r="AI13">
            <v>2.85703733250345</v>
          </cell>
          <cell r="AJ13">
            <v>2.79065690099749</v>
          </cell>
          <cell r="AK13">
            <v>2.97436522251967</v>
          </cell>
          <cell r="AL13">
            <v>3.11830944021318</v>
          </cell>
          <cell r="AM13">
            <v>3.22116271933409</v>
          </cell>
          <cell r="AN13">
            <v>3.21915752439717</v>
          </cell>
          <cell r="AO13">
            <v>3.25724323743018</v>
          </cell>
          <cell r="AP13">
            <v>3.34102328389758</v>
          </cell>
          <cell r="AQ13">
            <v>3.2882307411938</v>
          </cell>
          <cell r="AR13">
            <v>3.26210078614168</v>
          </cell>
          <cell r="AS13">
            <v>3.32640771332365</v>
          </cell>
          <cell r="AT13">
            <v>3.43603063453552</v>
          </cell>
          <cell r="AU13">
            <v>3.47780044083573</v>
          </cell>
          <cell r="AV13">
            <v>3.50616815695038</v>
          </cell>
          <cell r="AW13">
            <v>3.61389676796463</v>
          </cell>
          <cell r="AX13">
            <v>3.77343734241249</v>
          </cell>
          <cell r="AY13">
            <v>3.88211793858339</v>
          </cell>
          <cell r="AZ13">
            <v>3.94536157429499</v>
          </cell>
          <cell r="BA13">
            <v>4.16096412707157</v>
          </cell>
          <cell r="BB13">
            <v>4.19856998898453</v>
          </cell>
          <cell r="BC13">
            <v>4.34437798999592</v>
          </cell>
          <cell r="BD13">
            <v>4.3366335580116</v>
          </cell>
          <cell r="BE13">
            <v>4.53316474669317</v>
          </cell>
          <cell r="BF13">
            <v>4.5135829822045</v>
          </cell>
          <cell r="BG13">
            <v>4.56805532843458</v>
          </cell>
          <cell r="BH13">
            <v>4.59084575224496</v>
          </cell>
          <cell r="BI13">
            <v>4.55051531374866</v>
          </cell>
          <cell r="BJ13">
            <v>4.51154465796391</v>
          </cell>
          <cell r="BK13">
            <v>4.37507379759258</v>
          </cell>
          <cell r="BL13">
            <v>4.40838944882303</v>
          </cell>
        </row>
        <row r="14">
          <cell r="A14" t="str">
            <v>United Arab Emirates</v>
          </cell>
          <cell r="B14" t="str">
            <v>ARE</v>
          </cell>
          <cell r="C14" t="str">
            <v>CO2 emissions (metric tons per capita)</v>
          </cell>
          <cell r="D14" t="str">
            <v>EN.ATM.CO2E.PC</v>
          </cell>
        </row>
        <row r="14">
          <cell r="AI14">
            <v>30.1951885681596</v>
          </cell>
          <cell r="AJ14">
            <v>31.7784962411449</v>
          </cell>
          <cell r="AK14">
            <v>29.0809258353581</v>
          </cell>
          <cell r="AL14">
            <v>29.2756777650721</v>
          </cell>
          <cell r="AM14">
            <v>30.8493329561794</v>
          </cell>
          <cell r="AN14">
            <v>31.1250180634417</v>
          </cell>
          <cell r="AO14">
            <v>30.9280258798222</v>
          </cell>
          <cell r="AP14">
            <v>30.4863326222102</v>
          </cell>
          <cell r="AQ14">
            <v>29.6635805168039</v>
          </cell>
          <cell r="AR14">
            <v>28.8871079817493</v>
          </cell>
          <cell r="AS14">
            <v>27.0351591079578</v>
          </cell>
          <cell r="AT14">
            <v>29.430269940976</v>
          </cell>
          <cell r="AU14">
            <v>28.5014617313995</v>
          </cell>
          <cell r="AV14">
            <v>27.9692698207009</v>
          </cell>
          <cell r="AW14">
            <v>27.0389382175218</v>
          </cell>
          <cell r="AX14">
            <v>25.3823810365917</v>
          </cell>
          <cell r="AY14">
            <v>22.9351042869163</v>
          </cell>
          <cell r="AZ14">
            <v>21.3702857602629</v>
          </cell>
          <cell r="BA14">
            <v>22.0114692449859</v>
          </cell>
          <cell r="BB14">
            <v>19.8323488654893</v>
          </cell>
          <cell r="BC14">
            <v>19.0397697503711</v>
          </cell>
          <cell r="BD14">
            <v>18.5094573827043</v>
          </cell>
          <cell r="BE14">
            <v>19.2078011238178</v>
          </cell>
          <cell r="BF14">
            <v>20.0556475690671</v>
          </cell>
          <cell r="BG14">
            <v>20.0516979702415</v>
          </cell>
          <cell r="BH14">
            <v>21.0776419699804</v>
          </cell>
          <cell r="BI14">
            <v>21.4806686088848</v>
          </cell>
          <cell r="BJ14">
            <v>20.7690223324057</v>
          </cell>
          <cell r="BK14">
            <v>18.390678060455</v>
          </cell>
          <cell r="BL14">
            <v>19.3295632814806</v>
          </cell>
        </row>
        <row r="15">
          <cell r="A15" t="str">
            <v>Argentina</v>
          </cell>
          <cell r="B15" t="str">
            <v>ARG</v>
          </cell>
          <cell r="C15" t="str">
            <v>CO2 emissions (metric tons per capita)</v>
          </cell>
          <cell r="D15" t="str">
            <v>EN.ATM.CO2E.PC</v>
          </cell>
        </row>
        <row r="15">
          <cell r="AI15">
            <v>3.07554132838369</v>
          </cell>
          <cell r="AJ15">
            <v>3.20203130674861</v>
          </cell>
          <cell r="AK15">
            <v>3.21897372210352</v>
          </cell>
          <cell r="AL15">
            <v>3.2457952806325</v>
          </cell>
          <cell r="AM15">
            <v>3.25294528747174</v>
          </cell>
          <cell r="AN15">
            <v>3.2413418931481</v>
          </cell>
          <cell r="AO15">
            <v>3.47695320506142</v>
          </cell>
          <cell r="AP15">
            <v>3.5369899542418</v>
          </cell>
          <cell r="AQ15">
            <v>3.67879380151389</v>
          </cell>
          <cell r="AR15">
            <v>3.68851827413871</v>
          </cell>
          <cell r="AS15">
            <v>3.58739203786108</v>
          </cell>
          <cell r="AT15">
            <v>3.3603711850022</v>
          </cell>
          <cell r="AU15">
            <v>3.11742482880113</v>
          </cell>
          <cell r="AV15">
            <v>3.35172371332405</v>
          </cell>
          <cell r="AW15">
            <v>3.67297399646765</v>
          </cell>
          <cell r="AX15">
            <v>3.75363923507433</v>
          </cell>
          <cell r="AY15">
            <v>3.94249128952415</v>
          </cell>
          <cell r="AZ15">
            <v>4.10262963566713</v>
          </cell>
          <cell r="BA15">
            <v>4.1723885308823</v>
          </cell>
          <cell r="BB15">
            <v>3.86756996725025</v>
          </cell>
          <cell r="BC15">
            <v>4.09968971416256</v>
          </cell>
          <cell r="BD15">
            <v>4.2809893532601</v>
          </cell>
          <cell r="BE15">
            <v>4.26422378235981</v>
          </cell>
          <cell r="BF15">
            <v>4.34211506853729</v>
          </cell>
          <cell r="BG15">
            <v>4.20909563279429</v>
          </cell>
          <cell r="BH15">
            <v>4.30191387639872</v>
          </cell>
          <cell r="BI15">
            <v>4.20184577616112</v>
          </cell>
          <cell r="BJ15">
            <v>4.07130836193664</v>
          </cell>
          <cell r="BK15">
            <v>3.97577197057929</v>
          </cell>
          <cell r="BL15">
            <v>3.74065029063396</v>
          </cell>
        </row>
        <row r="16">
          <cell r="A16" t="str">
            <v>Armenia</v>
          </cell>
          <cell r="B16" t="str">
            <v>ARM</v>
          </cell>
          <cell r="C16" t="str">
            <v>CO2 emissions (metric tons per capita)</v>
          </cell>
          <cell r="D16" t="str">
            <v>EN.ATM.CO2E.PC</v>
          </cell>
        </row>
        <row r="16">
          <cell r="AI16">
            <v>5.61025435790992</v>
          </cell>
          <cell r="AJ16">
            <v>5.90257639328904</v>
          </cell>
          <cell r="AK16">
            <v>3.16600925985094</v>
          </cell>
          <cell r="AL16">
            <v>1.49861244544114</v>
          </cell>
          <cell r="AM16">
            <v>0.834433730125859</v>
          </cell>
          <cell r="AN16">
            <v>1.0909602905995</v>
          </cell>
          <cell r="AO16">
            <v>0.814339187422058</v>
          </cell>
          <cell r="AP16">
            <v>1.0660432973166</v>
          </cell>
          <cell r="AQ16">
            <v>1.11622544665906</v>
          </cell>
          <cell r="AR16">
            <v>1.00679179804598</v>
          </cell>
          <cell r="AS16">
            <v>1.15976136281082</v>
          </cell>
          <cell r="AT16">
            <v>1.1800624515273</v>
          </cell>
          <cell r="AU16">
            <v>1.02835351550542</v>
          </cell>
          <cell r="AV16">
            <v>1.15973224102019</v>
          </cell>
          <cell r="AW16">
            <v>1.25303469021992</v>
          </cell>
          <cell r="AX16">
            <v>1.49601076260556</v>
          </cell>
          <cell r="AY16">
            <v>1.5177629900129</v>
          </cell>
          <cell r="AZ16">
            <v>1.77316143075894</v>
          </cell>
          <cell r="BA16">
            <v>1.95693035605486</v>
          </cell>
          <cell r="BB16">
            <v>1.56158360111611</v>
          </cell>
          <cell r="BC16">
            <v>1.50835124445503</v>
          </cell>
          <cell r="BD16">
            <v>1.71734338010039</v>
          </cell>
          <cell r="BE16">
            <v>1.98319202749552</v>
          </cell>
          <cell r="BF16">
            <v>1.89812716968877</v>
          </cell>
          <cell r="BG16">
            <v>1.8816077373473</v>
          </cell>
          <cell r="BH16">
            <v>1.82529224417894</v>
          </cell>
          <cell r="BI16">
            <v>1.72675284025676</v>
          </cell>
          <cell r="BJ16">
            <v>1.82356015509399</v>
          </cell>
          <cell r="BK16">
            <v>1.93445157896542</v>
          </cell>
          <cell r="BL16">
            <v>2.08606067775467</v>
          </cell>
        </row>
        <row r="17">
          <cell r="A17" t="str">
            <v>American Samoa</v>
          </cell>
          <cell r="B17" t="str">
            <v>ASM</v>
          </cell>
          <cell r="C17" t="str">
            <v>CO2 emissions (metric tons per capita)</v>
          </cell>
          <cell r="D17" t="str">
            <v>EN.ATM.CO2E.PC</v>
          </cell>
        </row>
        <row r="18">
          <cell r="A18" t="str">
            <v>Antigua and Barbuda</v>
          </cell>
          <cell r="B18" t="str">
            <v>ATG</v>
          </cell>
          <cell r="C18" t="str">
            <v>CO2 emissions (metric tons per capita)</v>
          </cell>
          <cell r="D18" t="str">
            <v>EN.ATM.CO2E.PC</v>
          </cell>
        </row>
        <row r="18">
          <cell r="AI18">
            <v>3.35822685621992</v>
          </cell>
          <cell r="AJ18">
            <v>3.47205782554488</v>
          </cell>
          <cell r="AK18">
            <v>4.49898385019935</v>
          </cell>
          <cell r="AL18">
            <v>3.80072061662891</v>
          </cell>
          <cell r="AM18">
            <v>3.72018273537596</v>
          </cell>
          <cell r="AN18">
            <v>3.93173345759553</v>
          </cell>
          <cell r="AO18">
            <v>3.98996808025536</v>
          </cell>
          <cell r="AP18">
            <v>4.04423556974912</v>
          </cell>
          <cell r="AQ18">
            <v>4.37045029295675</v>
          </cell>
          <cell r="AR18">
            <v>4.41920882770442</v>
          </cell>
          <cell r="AS18">
            <v>4.34170536924231</v>
          </cell>
          <cell r="AT18">
            <v>4.532974149096</v>
          </cell>
          <cell r="AU18">
            <v>4.9809699570217</v>
          </cell>
          <cell r="AV18">
            <v>5.16952246754827</v>
          </cell>
          <cell r="AW18">
            <v>4.97840623745086</v>
          </cell>
          <cell r="AX18">
            <v>5.03302148761043</v>
          </cell>
          <cell r="AY18">
            <v>5.31947044206993</v>
          </cell>
          <cell r="AZ18">
            <v>5.47430063840638</v>
          </cell>
          <cell r="BA18">
            <v>5.6210036919592</v>
          </cell>
          <cell r="BB18">
            <v>16.0243476210748</v>
          </cell>
          <cell r="BC18">
            <v>5.56628432962334</v>
          </cell>
          <cell r="BD18">
            <v>6.05042040848932</v>
          </cell>
          <cell r="BE18">
            <v>7.74276314974583</v>
          </cell>
          <cell r="BF18">
            <v>5.13605069181409</v>
          </cell>
          <cell r="BG18">
            <v>5.18571324378432</v>
          </cell>
          <cell r="BH18">
            <v>5.23666530802004</v>
          </cell>
          <cell r="BI18">
            <v>5.28988573846805</v>
          </cell>
          <cell r="BJ18">
            <v>5.23971705527901</v>
          </cell>
          <cell r="BK18">
            <v>5.29694013900061</v>
          </cell>
          <cell r="BL18">
            <v>5.35447645499165</v>
          </cell>
        </row>
        <row r="19">
          <cell r="A19" t="str">
            <v>Australia</v>
          </cell>
          <cell r="B19" t="str">
            <v>AUS</v>
          </cell>
          <cell r="C19" t="str">
            <v>CO2 emissions (metric tons per capita)</v>
          </cell>
          <cell r="D19" t="str">
            <v>EN.ATM.CO2E.PC</v>
          </cell>
        </row>
        <row r="19">
          <cell r="AI19">
            <v>15.4484884354618</v>
          </cell>
          <cell r="AJ19">
            <v>15.3182133765332</v>
          </cell>
          <cell r="AK19">
            <v>15.3415261503287</v>
          </cell>
          <cell r="AL19">
            <v>15.455368766627</v>
          </cell>
          <cell r="AM19">
            <v>15.6919630355643</v>
          </cell>
          <cell r="AN19">
            <v>16.0568835768039</v>
          </cell>
          <cell r="AO19">
            <v>16.4278302659604</v>
          </cell>
          <cell r="AP19">
            <v>16.6252632715883</v>
          </cell>
          <cell r="AQ19">
            <v>17.5629308962642</v>
          </cell>
          <cell r="AR19">
            <v>17.6323576032971</v>
          </cell>
          <cell r="AS19">
            <v>17.7230721035869</v>
          </cell>
          <cell r="AT19">
            <v>17.8045639519909</v>
          </cell>
          <cell r="AU19">
            <v>17.9819247034404</v>
          </cell>
          <cell r="AV19">
            <v>17.721683734545</v>
          </cell>
          <cell r="AW19">
            <v>18.1747268677819</v>
          </cell>
          <cell r="AX19">
            <v>18.1462920125665</v>
          </cell>
          <cell r="AY19">
            <v>18.1414534921115</v>
          </cell>
          <cell r="AZ19">
            <v>18.521097005896</v>
          </cell>
          <cell r="BA19">
            <v>18.3037480206975</v>
          </cell>
          <cell r="BB19">
            <v>18.2230995516682</v>
          </cell>
          <cell r="BC19">
            <v>17.5900692657153</v>
          </cell>
          <cell r="BD19">
            <v>17.2954158367427</v>
          </cell>
          <cell r="BE19">
            <v>17.0220422280855</v>
          </cell>
          <cell r="BF19">
            <v>16.4423157091219</v>
          </cell>
          <cell r="BG19">
            <v>15.8304215213482</v>
          </cell>
          <cell r="BH19">
            <v>15.863288004258</v>
          </cell>
          <cell r="BI19">
            <v>15.914657116179</v>
          </cell>
          <cell r="BJ19">
            <v>15.818316324949</v>
          </cell>
          <cell r="BK19">
            <v>15.4935292521053</v>
          </cell>
          <cell r="BL19">
            <v>15.2382671504147</v>
          </cell>
        </row>
        <row r="20">
          <cell r="A20" t="str">
            <v>Austria</v>
          </cell>
          <cell r="B20" t="str">
            <v>AUT</v>
          </cell>
          <cell r="C20" t="str">
            <v>CO2 emissions (metric tons per capita)</v>
          </cell>
          <cell r="D20" t="str">
            <v>EN.ATM.CO2E.PC</v>
          </cell>
        </row>
        <row r="20">
          <cell r="AI20">
            <v>7.58936421003276</v>
          </cell>
          <cell r="AJ20">
            <v>8.04911377864628</v>
          </cell>
          <cell r="AK20">
            <v>7.35392679412028</v>
          </cell>
          <cell r="AL20">
            <v>7.31124250265602</v>
          </cell>
          <cell r="AM20">
            <v>7.34364080776017</v>
          </cell>
          <cell r="AN20">
            <v>7.69726474086588</v>
          </cell>
          <cell r="AO20">
            <v>8.1542733229493</v>
          </cell>
          <cell r="AP20">
            <v>8.05969748398634</v>
          </cell>
          <cell r="AQ20">
            <v>8.10727223698659</v>
          </cell>
          <cell r="AR20">
            <v>7.88881932213959</v>
          </cell>
          <cell r="AS20">
            <v>7.92978551259517</v>
          </cell>
          <cell r="AT20">
            <v>8.44410916140459</v>
          </cell>
          <cell r="AU20">
            <v>8.58331747454014</v>
          </cell>
          <cell r="AV20">
            <v>9.16834390776994</v>
          </cell>
          <cell r="AW20">
            <v>9.27561409968639</v>
          </cell>
          <cell r="AX20">
            <v>9.26611355969716</v>
          </cell>
          <cell r="AY20">
            <v>8.96156919548461</v>
          </cell>
          <cell r="AZ20">
            <v>8.58780176061628</v>
          </cell>
          <cell r="BA20">
            <v>8.49967401978365</v>
          </cell>
          <cell r="BB20">
            <v>7.72114398171392</v>
          </cell>
          <cell r="BC20">
            <v>8.36501490116616</v>
          </cell>
          <cell r="BD20">
            <v>8.13547438124649</v>
          </cell>
          <cell r="BE20">
            <v>7.72361448670012</v>
          </cell>
          <cell r="BF20">
            <v>7.75369957604068</v>
          </cell>
          <cell r="BG20">
            <v>7.26040422807808</v>
          </cell>
          <cell r="BH20">
            <v>7.31715887345687</v>
          </cell>
          <cell r="BI20">
            <v>7.28881998322196</v>
          </cell>
          <cell r="BJ20">
            <v>7.4861615826868</v>
          </cell>
          <cell r="BK20">
            <v>7.13306391934265</v>
          </cell>
          <cell r="BL20">
            <v>7.2939842524557</v>
          </cell>
        </row>
        <row r="21">
          <cell r="A21" t="str">
            <v>Azerbaijan</v>
          </cell>
          <cell r="B21" t="str">
            <v>AZE</v>
          </cell>
          <cell r="C21" t="str">
            <v>CO2 emissions (metric tons per capita)</v>
          </cell>
          <cell r="D21" t="str">
            <v>EN.ATM.CO2E.PC</v>
          </cell>
        </row>
        <row r="21">
          <cell r="AI21">
            <v>7.45345077489129</v>
          </cell>
          <cell r="AJ21">
            <v>7.1596550823099</v>
          </cell>
          <cell r="AK21">
            <v>8.61684762362758</v>
          </cell>
          <cell r="AL21">
            <v>6.41111170411485</v>
          </cell>
          <cell r="AM21">
            <v>4.41252937188592</v>
          </cell>
          <cell r="AN21">
            <v>4.22519632783984</v>
          </cell>
          <cell r="AO21">
            <v>3.50251191549659</v>
          </cell>
          <cell r="AP21">
            <v>3.37958090134915</v>
          </cell>
          <cell r="AQ21">
            <v>3.34765575635031</v>
          </cell>
          <cell r="AR21">
            <v>3.27205536939025</v>
          </cell>
          <cell r="AS21">
            <v>3.44034987451234</v>
          </cell>
          <cell r="AT21">
            <v>3.25475885195779</v>
          </cell>
          <cell r="AU21">
            <v>3.20364176300342</v>
          </cell>
          <cell r="AV21">
            <v>3.46971735767409</v>
          </cell>
          <cell r="AW21">
            <v>3.40817425702069</v>
          </cell>
          <cell r="AX21">
            <v>3.57966371128265</v>
          </cell>
          <cell r="AY21">
            <v>3.59359067612522</v>
          </cell>
          <cell r="AZ21">
            <v>3.2197917752283</v>
          </cell>
          <cell r="BA21">
            <v>3.47467886470314</v>
          </cell>
          <cell r="BB21">
            <v>2.85003995085413</v>
          </cell>
          <cell r="BC21">
            <v>2.68490259313911</v>
          </cell>
          <cell r="BD21">
            <v>2.97391876434174</v>
          </cell>
          <cell r="BE21">
            <v>3.2391028675313</v>
          </cell>
          <cell r="BF21">
            <v>3.28561690260393</v>
          </cell>
          <cell r="BG21">
            <v>3.38119922010786</v>
          </cell>
          <cell r="BH21">
            <v>3.29245286882946</v>
          </cell>
          <cell r="BI21">
            <v>3.30401955668615</v>
          </cell>
          <cell r="BJ21">
            <v>3.24334199859821</v>
          </cell>
          <cell r="BK21">
            <v>3.2928323542098</v>
          </cell>
          <cell r="BL21">
            <v>3.54239782750878</v>
          </cell>
        </row>
        <row r="22">
          <cell r="A22" t="str">
            <v>Burundi</v>
          </cell>
          <cell r="B22" t="str">
            <v>BDI</v>
          </cell>
          <cell r="C22" t="str">
            <v>CO2 emissions (metric tons per capita)</v>
          </cell>
          <cell r="D22" t="str">
            <v>EN.ATM.CO2E.PC</v>
          </cell>
        </row>
        <row r="22">
          <cell r="AI22">
            <v>0.0312559811537465</v>
          </cell>
          <cell r="AJ22">
            <v>0.0395333412519814</v>
          </cell>
          <cell r="AK22">
            <v>0.0316591004348026</v>
          </cell>
          <cell r="AL22">
            <v>0.0327696154606356</v>
          </cell>
          <cell r="AM22">
            <v>0.0322090455205355</v>
          </cell>
          <cell r="AN22">
            <v>0.0334054668714645</v>
          </cell>
          <cell r="AO22">
            <v>0.034652836334654</v>
          </cell>
          <cell r="AP22">
            <v>0.0343017871231091</v>
          </cell>
          <cell r="AQ22">
            <v>0.0355666839757862</v>
          </cell>
          <cell r="AR22">
            <v>0.0366994025337267</v>
          </cell>
          <cell r="AS22">
            <v>0.0407595638789372</v>
          </cell>
          <cell r="AT22">
            <v>0.0306487763629281</v>
          </cell>
          <cell r="AU22">
            <v>0.0313240300131187</v>
          </cell>
          <cell r="AV22">
            <v>0.0231576592908634</v>
          </cell>
          <cell r="AW22">
            <v>0.0210328895431858</v>
          </cell>
          <cell r="AX22">
            <v>0.0203669950360834</v>
          </cell>
          <cell r="AY22">
            <v>0.0236597734120096</v>
          </cell>
          <cell r="AZ22">
            <v>0.022894280468732</v>
          </cell>
          <cell r="BA22">
            <v>0.0221508372465522</v>
          </cell>
          <cell r="BB22">
            <v>0.0214345407789808</v>
          </cell>
          <cell r="BC22">
            <v>0.0345797183413964</v>
          </cell>
          <cell r="BD22">
            <v>0.0401857221368528</v>
          </cell>
          <cell r="BE22">
            <v>0.0400173399207324</v>
          </cell>
          <cell r="BF22">
            <v>0.0408792075654298</v>
          </cell>
          <cell r="BG22">
            <v>0.038601013442359</v>
          </cell>
          <cell r="BH22">
            <v>0.0393699475769928</v>
          </cell>
          <cell r="BI22">
            <v>0.0419526996291395</v>
          </cell>
          <cell r="BJ22">
            <v>0.0489516469819249</v>
          </cell>
          <cell r="BK22">
            <v>0.0617428722207823</v>
          </cell>
          <cell r="BL22">
            <v>0.062442671221937</v>
          </cell>
        </row>
        <row r="23">
          <cell r="A23" t="str">
            <v>Belgium</v>
          </cell>
          <cell r="B23" t="str">
            <v>BEL</v>
          </cell>
          <cell r="C23" t="str">
            <v>CO2 emissions (metric tons per capita)</v>
          </cell>
          <cell r="D23" t="str">
            <v>EN.ATM.CO2E.PC</v>
          </cell>
        </row>
        <row r="23">
          <cell r="AI23">
            <v>10.9667747158004</v>
          </cell>
          <cell r="AJ23">
            <v>11.390890046725</v>
          </cell>
          <cell r="AK23">
            <v>11.1825020572101</v>
          </cell>
          <cell r="AL23">
            <v>10.9187637432787</v>
          </cell>
          <cell r="AM23">
            <v>11.3586901344388</v>
          </cell>
          <cell r="AN23">
            <v>11.3023711303289</v>
          </cell>
          <cell r="AO23">
            <v>11.7607826291321</v>
          </cell>
          <cell r="AP23">
            <v>11.4553770192152</v>
          </cell>
          <cell r="AQ23">
            <v>11.7034113861324</v>
          </cell>
          <cell r="AR23">
            <v>11.295253988713</v>
          </cell>
          <cell r="AS23">
            <v>11.4395805389587</v>
          </cell>
          <cell r="AT23">
            <v>11.5043206822099</v>
          </cell>
          <cell r="AU23">
            <v>10.7279884826909</v>
          </cell>
          <cell r="AV23">
            <v>11.1313145272907</v>
          </cell>
          <cell r="AW23">
            <v>10.9412242294738</v>
          </cell>
          <cell r="AX23">
            <v>10.5557823718867</v>
          </cell>
          <cell r="AY23">
            <v>10.3005720657855</v>
          </cell>
          <cell r="AZ23">
            <v>9.84311587357925</v>
          </cell>
          <cell r="BA23">
            <v>9.98415218275303</v>
          </cell>
          <cell r="BB23">
            <v>9.23170127271377</v>
          </cell>
          <cell r="BC23">
            <v>9.79479224161996</v>
          </cell>
          <cell r="BD23">
            <v>8.74050515161928</v>
          </cell>
          <cell r="BE23">
            <v>8.5775258769088</v>
          </cell>
          <cell r="BF23">
            <v>8.65547751219134</v>
          </cell>
          <cell r="BG23">
            <v>8.04171121528318</v>
          </cell>
          <cell r="BH23">
            <v>8.43785199879601</v>
          </cell>
          <cell r="BI23">
            <v>8.31493180826759</v>
          </cell>
          <cell r="BJ23">
            <v>8.15109567890864</v>
          </cell>
          <cell r="BK23">
            <v>8.19633858929077</v>
          </cell>
          <cell r="BL23">
            <v>8.09558395403513</v>
          </cell>
        </row>
        <row r="24">
          <cell r="A24" t="str">
            <v>Benin</v>
          </cell>
          <cell r="B24" t="str">
            <v>BEN</v>
          </cell>
          <cell r="C24" t="str">
            <v>CO2 emissions (metric tons per capita)</v>
          </cell>
          <cell r="D24" t="str">
            <v>EN.ATM.CO2E.PC</v>
          </cell>
        </row>
        <row r="24">
          <cell r="AI24">
            <v>0.0662851720672678</v>
          </cell>
          <cell r="AJ24">
            <v>0.0524323157062361</v>
          </cell>
          <cell r="AK24">
            <v>0.0525150488436843</v>
          </cell>
          <cell r="AL24">
            <v>0.0525194770291579</v>
          </cell>
          <cell r="AM24">
            <v>0.049000606382504</v>
          </cell>
          <cell r="AN24">
            <v>0.0507996542914193</v>
          </cell>
          <cell r="AO24">
            <v>0.159165852787667</v>
          </cell>
          <cell r="AP24">
            <v>0.197400553103614</v>
          </cell>
          <cell r="AQ24">
            <v>0.187009052938244</v>
          </cell>
          <cell r="AR24">
            <v>0.20107735445826</v>
          </cell>
          <cell r="AS24">
            <v>0.2068178223365</v>
          </cell>
          <cell r="AT24">
            <v>0.245876342852233</v>
          </cell>
          <cell r="AU24">
            <v>0.298818442684047</v>
          </cell>
          <cell r="AV24">
            <v>0.324444104560947</v>
          </cell>
          <cell r="AW24">
            <v>0.341935363814366</v>
          </cell>
          <cell r="AX24">
            <v>0.36330732621319</v>
          </cell>
          <cell r="AY24">
            <v>0.422300744163302</v>
          </cell>
          <cell r="AZ24">
            <v>0.473104595146657</v>
          </cell>
          <cell r="BA24">
            <v>0.462232870037997</v>
          </cell>
          <cell r="BB24">
            <v>0.494146662536176</v>
          </cell>
          <cell r="BC24">
            <v>0.525042565810885</v>
          </cell>
          <cell r="BD24">
            <v>0.4915002792427</v>
          </cell>
          <cell r="BE24">
            <v>0.456355652470422</v>
          </cell>
          <cell r="BF24">
            <v>0.467785082367023</v>
          </cell>
          <cell r="BG24">
            <v>0.504528170142496</v>
          </cell>
          <cell r="BH24">
            <v>0.520992816434272</v>
          </cell>
          <cell r="BI24">
            <v>0.619937006590663</v>
          </cell>
          <cell r="BJ24">
            <v>0.614754528204892</v>
          </cell>
          <cell r="BK24">
            <v>0.64605811617413</v>
          </cell>
          <cell r="BL24">
            <v>0.618583745834187</v>
          </cell>
        </row>
        <row r="25">
          <cell r="A25" t="str">
            <v>Burkina Faso</v>
          </cell>
          <cell r="B25" t="str">
            <v>BFA</v>
          </cell>
          <cell r="C25" t="str">
            <v>CO2 emissions (metric tons per capita)</v>
          </cell>
          <cell r="D25" t="str">
            <v>EN.ATM.CO2E.PC</v>
          </cell>
        </row>
        <row r="25">
          <cell r="AI25">
            <v>0.0567470352227713</v>
          </cell>
          <cell r="AJ25">
            <v>0.0563530556505209</v>
          </cell>
          <cell r="AK25">
            <v>0.0559313593148839</v>
          </cell>
          <cell r="AL25">
            <v>0.0554830147125252</v>
          </cell>
          <cell r="AM25">
            <v>0.055008952197628</v>
          </cell>
          <cell r="AN25">
            <v>0.0564922476778713</v>
          </cell>
          <cell r="AO25">
            <v>0.060736156928347</v>
          </cell>
          <cell r="AP25">
            <v>0.0646942605502275</v>
          </cell>
          <cell r="AQ25">
            <v>0.0692879261594924</v>
          </cell>
          <cell r="AR25">
            <v>0.078881855896853</v>
          </cell>
          <cell r="AS25">
            <v>0.0809789772544698</v>
          </cell>
          <cell r="AT25">
            <v>0.0812083195160587</v>
          </cell>
          <cell r="AU25">
            <v>0.0780926058374328</v>
          </cell>
          <cell r="AV25">
            <v>0.0821833949276589</v>
          </cell>
          <cell r="AW25">
            <v>0.0813471286902083</v>
          </cell>
          <cell r="AX25">
            <v>0.0789751956613961</v>
          </cell>
          <cell r="AY25">
            <v>0.0896655215417972</v>
          </cell>
          <cell r="AZ25">
            <v>0.09893327936825</v>
          </cell>
          <cell r="BA25">
            <v>0.115727152665126</v>
          </cell>
          <cell r="BB25">
            <v>0.114258557673525</v>
          </cell>
          <cell r="BC25">
            <v>0.146745850591385</v>
          </cell>
          <cell r="BD25">
            <v>0.152966859863827</v>
          </cell>
          <cell r="BE25">
            <v>0.17741568695114</v>
          </cell>
          <cell r="BF25">
            <v>0.183332655711706</v>
          </cell>
          <cell r="BG25">
            <v>0.180825362380399</v>
          </cell>
          <cell r="BH25">
            <v>0.204300066197843</v>
          </cell>
          <cell r="BI25">
            <v>0.198430258344594</v>
          </cell>
          <cell r="BJ25">
            <v>0.222474208149502</v>
          </cell>
          <cell r="BK25">
            <v>0.23643814977045</v>
          </cell>
          <cell r="BL25">
            <v>0.246046245966625</v>
          </cell>
        </row>
        <row r="26">
          <cell r="A26" t="str">
            <v>Bangladesh</v>
          </cell>
          <cell r="B26" t="str">
            <v>BGD</v>
          </cell>
          <cell r="C26" t="str">
            <v>CO2 emissions (metric tons per capita)</v>
          </cell>
          <cell r="D26" t="str">
            <v>EN.ATM.CO2E.PC</v>
          </cell>
        </row>
        <row r="26">
          <cell r="AI26">
            <v>0.111658248374604</v>
          </cell>
          <cell r="AJ26">
            <v>0.102557667973101</v>
          </cell>
          <cell r="AK26">
            <v>0.109460956832488</v>
          </cell>
          <cell r="AL26">
            <v>0.113909623778262</v>
          </cell>
          <cell r="AM26">
            <v>0.120101810855011</v>
          </cell>
          <cell r="AN26">
            <v>0.143700700077684</v>
          </cell>
          <cell r="AO26">
            <v>0.143051512475652</v>
          </cell>
          <cell r="AP26">
            <v>0.157872086010643</v>
          </cell>
          <cell r="AQ26">
            <v>0.156908687897926</v>
          </cell>
          <cell r="AR26">
            <v>0.160636276216274</v>
          </cell>
          <cell r="AS26">
            <v>0.169593941656331</v>
          </cell>
          <cell r="AT26">
            <v>0.198172463991475</v>
          </cell>
          <cell r="AU26">
            <v>0.20705312853519</v>
          </cell>
          <cell r="AV26">
            <v>0.212401956691445</v>
          </cell>
          <cell r="AW26">
            <v>0.222868797365654</v>
          </cell>
          <cell r="AX26">
            <v>0.235263640639653</v>
          </cell>
          <cell r="AY26">
            <v>0.25475239527118</v>
          </cell>
          <cell r="AZ26">
            <v>0.266296791107454</v>
          </cell>
          <cell r="BA26">
            <v>0.288141386072925</v>
          </cell>
          <cell r="BB26">
            <v>0.306664813200526</v>
          </cell>
          <cell r="BC26">
            <v>0.342739985936919</v>
          </cell>
          <cell r="BD26">
            <v>0.364566594876646</v>
          </cell>
          <cell r="BE26">
            <v>0.38402516597477</v>
          </cell>
          <cell r="BF26">
            <v>0.396697027633026</v>
          </cell>
          <cell r="BG26">
            <v>0.413092687473676</v>
          </cell>
          <cell r="BH26">
            <v>0.461997426326957</v>
          </cell>
          <cell r="BI26">
            <v>0.470827564509111</v>
          </cell>
          <cell r="BJ26">
            <v>0.496851846843868</v>
          </cell>
          <cell r="BK26">
            <v>0.517113004701256</v>
          </cell>
          <cell r="BL26">
            <v>0.556529455394022</v>
          </cell>
        </row>
        <row r="27">
          <cell r="A27" t="str">
            <v>Bulgaria</v>
          </cell>
          <cell r="B27" t="str">
            <v>BGR</v>
          </cell>
          <cell r="C27" t="str">
            <v>CO2 emissions (metric tons per capita)</v>
          </cell>
          <cell r="D27" t="str">
            <v>EN.ATM.CO2E.PC</v>
          </cell>
        </row>
        <row r="27">
          <cell r="AI27">
            <v>8.44317044319132</v>
          </cell>
          <cell r="AJ27">
            <v>6.81504852608792</v>
          </cell>
          <cell r="AK27">
            <v>6.48231111252664</v>
          </cell>
          <cell r="AL27">
            <v>6.60150303701008</v>
          </cell>
          <cell r="AM27">
            <v>6.36222195035264</v>
          </cell>
          <cell r="AN27">
            <v>6.52861796128915</v>
          </cell>
          <cell r="AO27">
            <v>6.61259722490938</v>
          </cell>
          <cell r="AP27">
            <v>6.37506815391789</v>
          </cell>
          <cell r="AQ27">
            <v>6.11375903408421</v>
          </cell>
          <cell r="AR27">
            <v>5.39788449696393</v>
          </cell>
          <cell r="AS27">
            <v>5.31445360024244</v>
          </cell>
          <cell r="AT27">
            <v>5.76715957839179</v>
          </cell>
          <cell r="AU27">
            <v>5.5632388404578</v>
          </cell>
          <cell r="AV27">
            <v>6.16437100396881</v>
          </cell>
          <cell r="AW27">
            <v>6.12554853369942</v>
          </cell>
          <cell r="AX27">
            <v>6.2658541744854</v>
          </cell>
          <cell r="AY27">
            <v>6.43992357382198</v>
          </cell>
          <cell r="AZ27">
            <v>6.97119181064137</v>
          </cell>
          <cell r="BA27">
            <v>6.67862442701865</v>
          </cell>
          <cell r="BB27">
            <v>5.76403094864345</v>
          </cell>
          <cell r="BC27">
            <v>6.04954401644367</v>
          </cell>
          <cell r="BD27">
            <v>6.75527812444523</v>
          </cell>
          <cell r="BE27">
            <v>6.16215310962387</v>
          </cell>
          <cell r="BF27">
            <v>5.45896380820016</v>
          </cell>
          <cell r="BG27">
            <v>5.82092471406323</v>
          </cell>
          <cell r="BH27">
            <v>6.20786531681232</v>
          </cell>
          <cell r="BI27">
            <v>5.83488198114205</v>
          </cell>
          <cell r="BJ27">
            <v>6.2012902397538</v>
          </cell>
          <cell r="BK27">
            <v>5.82203361005485</v>
          </cell>
          <cell r="BL27">
            <v>5.61085727989368</v>
          </cell>
        </row>
        <row r="28">
          <cell r="A28" t="str">
            <v>Bahrain</v>
          </cell>
          <cell r="B28" t="str">
            <v>BHR</v>
          </cell>
          <cell r="C28" t="str">
            <v>CO2 emissions (metric tons per capita)</v>
          </cell>
          <cell r="D28" t="str">
            <v>EN.ATM.CO2E.PC</v>
          </cell>
        </row>
        <row r="28">
          <cell r="AI28">
            <v>21.6564131414503</v>
          </cell>
          <cell r="AJ28">
            <v>20.3035926569654</v>
          </cell>
          <cell r="AK28">
            <v>23.4571252690783</v>
          </cell>
          <cell r="AL28">
            <v>24.3746876235519</v>
          </cell>
          <cell r="AM28">
            <v>24.3272257501046</v>
          </cell>
          <cell r="AN28">
            <v>24.0199539469716</v>
          </cell>
          <cell r="AO28">
            <v>24.4530044361033</v>
          </cell>
          <cell r="AP28">
            <v>24.2382678883292</v>
          </cell>
          <cell r="AQ28">
            <v>25.2404688307096</v>
          </cell>
          <cell r="AR28">
            <v>24.2718446601942</v>
          </cell>
          <cell r="AS28">
            <v>23.8937121018342</v>
          </cell>
          <cell r="AT28">
            <v>23.4965235466992</v>
          </cell>
          <cell r="AU28">
            <v>23.4241087593581</v>
          </cell>
          <cell r="AV28">
            <v>23.0381613314074</v>
          </cell>
          <cell r="AW28">
            <v>21.6064189080574</v>
          </cell>
          <cell r="AX28">
            <v>23.2692320187072</v>
          </cell>
          <cell r="AY28">
            <v>23.4656302813248</v>
          </cell>
          <cell r="AZ28">
            <v>22.2024009483321</v>
          </cell>
          <cell r="BA28">
            <v>22.2133506442695</v>
          </cell>
          <cell r="BB28">
            <v>20.8594386965842</v>
          </cell>
          <cell r="BC28">
            <v>20.9289650705915</v>
          </cell>
          <cell r="BD28">
            <v>20.3575005948143</v>
          </cell>
          <cell r="BE28">
            <v>20.9009325618327</v>
          </cell>
          <cell r="BF28">
            <v>21.9386799693921</v>
          </cell>
          <cell r="BG28">
            <v>22.6634328263841</v>
          </cell>
          <cell r="BH28">
            <v>22.2910180053592</v>
          </cell>
          <cell r="BI28">
            <v>21.2513311799542</v>
          </cell>
          <cell r="BJ28">
            <v>20.4273276797405</v>
          </cell>
          <cell r="BK28">
            <v>19.6312056949883</v>
          </cell>
          <cell r="BL28">
            <v>20.2661027913927</v>
          </cell>
        </row>
        <row r="29">
          <cell r="A29" t="str">
            <v>Bahamas, The</v>
          </cell>
          <cell r="B29" t="str">
            <v>BHS</v>
          </cell>
          <cell r="C29" t="str">
            <v>CO2 emissions (metric tons per capita)</v>
          </cell>
          <cell r="D29" t="str">
            <v>EN.ATM.CO2E.PC</v>
          </cell>
        </row>
        <row r="29">
          <cell r="AI29">
            <v>7.64946707411787</v>
          </cell>
          <cell r="AJ29">
            <v>7.81588233265775</v>
          </cell>
          <cell r="AK29">
            <v>9.66063722615664</v>
          </cell>
          <cell r="AL29">
            <v>7.7103277811595</v>
          </cell>
          <cell r="AM29">
            <v>7.50410550699839</v>
          </cell>
          <cell r="AN29">
            <v>7.85212310701373</v>
          </cell>
          <cell r="AO29">
            <v>7.28924572152969</v>
          </cell>
          <cell r="AP29">
            <v>6.50744876689066</v>
          </cell>
          <cell r="AQ29">
            <v>8.12112869924295</v>
          </cell>
          <cell r="AR29">
            <v>7.8894658627573</v>
          </cell>
          <cell r="AS29">
            <v>7.48209163045849</v>
          </cell>
          <cell r="AT29">
            <v>7.33598133620604</v>
          </cell>
          <cell r="AU29">
            <v>7.80089546269849</v>
          </cell>
          <cell r="AV29">
            <v>7.60084731699977</v>
          </cell>
          <cell r="AW29">
            <v>7.0556581674731</v>
          </cell>
          <cell r="AX29">
            <v>6.49534519250797</v>
          </cell>
          <cell r="AY29">
            <v>6.34379729039057</v>
          </cell>
          <cell r="AZ29">
            <v>6.28358497973864</v>
          </cell>
          <cell r="BA29">
            <v>6.40130367691958</v>
          </cell>
          <cell r="BB29">
            <v>17.6487416369964</v>
          </cell>
          <cell r="BC29">
            <v>5.86021120344527</v>
          </cell>
          <cell r="BD29">
            <v>7.14716750581312</v>
          </cell>
          <cell r="BE29">
            <v>9.76398643580462</v>
          </cell>
          <cell r="BF29">
            <v>7.65329729868434</v>
          </cell>
          <cell r="BG29">
            <v>6.79932541228063</v>
          </cell>
          <cell r="BH29">
            <v>5.90593275827624</v>
          </cell>
          <cell r="BI29">
            <v>5.39792487319647</v>
          </cell>
          <cell r="BJ29">
            <v>5.68436348567763</v>
          </cell>
          <cell r="BK29">
            <v>7.26075162346851</v>
          </cell>
          <cell r="BL29">
            <v>7.29166109736758</v>
          </cell>
        </row>
        <row r="30">
          <cell r="A30" t="str">
            <v>Bosnia and Herzegovina</v>
          </cell>
          <cell r="B30" t="str">
            <v>BIH</v>
          </cell>
          <cell r="C30" t="str">
            <v>CO2 emissions (metric tons per capita)</v>
          </cell>
          <cell r="D30" t="str">
            <v>EN.ATM.CO2E.PC</v>
          </cell>
        </row>
        <row r="30">
          <cell r="AI30">
            <v>5.3703190063588</v>
          </cell>
          <cell r="AJ30">
            <v>4.90694204132451</v>
          </cell>
          <cell r="AK30">
            <v>3.77213828276298</v>
          </cell>
          <cell r="AL30">
            <v>3.28516722481821</v>
          </cell>
          <cell r="AM30">
            <v>0.802738048030663</v>
          </cell>
          <cell r="AN30">
            <v>0.880114096215535</v>
          </cell>
          <cell r="AO30">
            <v>1.11305356816019</v>
          </cell>
          <cell r="AP30">
            <v>2.27244136218004</v>
          </cell>
          <cell r="AQ30">
            <v>2.88136746057802</v>
          </cell>
          <cell r="AR30">
            <v>2.81031470983367</v>
          </cell>
          <cell r="AS30">
            <v>3.72149960439073</v>
          </cell>
          <cell r="AT30">
            <v>3.66394586733001</v>
          </cell>
          <cell r="AU30">
            <v>3.87296989474</v>
          </cell>
          <cell r="AV30">
            <v>3.95249664770313</v>
          </cell>
          <cell r="AW30">
            <v>4.13634358240415</v>
          </cell>
          <cell r="AX30">
            <v>4.31037675887181</v>
          </cell>
          <cell r="AY30">
            <v>4.75643894559816</v>
          </cell>
          <cell r="AZ30">
            <v>5.02020957040888</v>
          </cell>
          <cell r="BA30">
            <v>5.52971682812724</v>
          </cell>
          <cell r="BB30">
            <v>5.51132314650989</v>
          </cell>
          <cell r="BC30">
            <v>5.62410575709474</v>
          </cell>
          <cell r="BD30">
            <v>6.48426058291105</v>
          </cell>
          <cell r="BE30">
            <v>6.0915865877662</v>
          </cell>
          <cell r="BF30">
            <v>6.16778996134185</v>
          </cell>
          <cell r="BG30">
            <v>5.59718738347374</v>
          </cell>
          <cell r="BH30">
            <v>5.72118103578257</v>
          </cell>
          <cell r="BI30">
            <v>6.5972430825922</v>
          </cell>
          <cell r="BJ30">
            <v>6.76705064163926</v>
          </cell>
          <cell r="BK30">
            <v>6.79918264844697</v>
          </cell>
          <cell r="BL30">
            <v>6.38291804321729</v>
          </cell>
        </row>
        <row r="31">
          <cell r="A31" t="str">
            <v>Belarus</v>
          </cell>
          <cell r="B31" t="str">
            <v>BLR</v>
          </cell>
          <cell r="C31" t="str">
            <v>CO2 emissions (metric tons per capita)</v>
          </cell>
          <cell r="D31" t="str">
            <v>EN.ATM.CO2E.PC</v>
          </cell>
        </row>
        <row r="31">
          <cell r="AI31">
            <v>9.79748655164197</v>
          </cell>
          <cell r="AJ31">
            <v>9.43883932293838</v>
          </cell>
          <cell r="AK31">
            <v>8.61256383075563</v>
          </cell>
          <cell r="AL31">
            <v>7.46358304725536</v>
          </cell>
          <cell r="AM31">
            <v>6.33717465267032</v>
          </cell>
          <cell r="AN31">
            <v>5.65440019556926</v>
          </cell>
          <cell r="AO31">
            <v>5.77288268823215</v>
          </cell>
          <cell r="AP31">
            <v>5.84832140721861</v>
          </cell>
          <cell r="AQ31">
            <v>5.68508839835889</v>
          </cell>
          <cell r="AR31">
            <v>5.48034664912956</v>
          </cell>
          <cell r="AS31">
            <v>5.30481652088609</v>
          </cell>
          <cell r="AT31">
            <v>5.2253355450026</v>
          </cell>
          <cell r="AU31">
            <v>5.25464983319608</v>
          </cell>
          <cell r="AV31">
            <v>5.37933561051115</v>
          </cell>
          <cell r="AW31">
            <v>5.75942035356173</v>
          </cell>
          <cell r="AX31">
            <v>5.87546545880183</v>
          </cell>
          <cell r="AY31">
            <v>6.15517612964817</v>
          </cell>
          <cell r="AZ31">
            <v>6.02973380643947</v>
          </cell>
          <cell r="BA31">
            <v>6.3528646171564</v>
          </cell>
          <cell r="BB31">
            <v>6.03919199041966</v>
          </cell>
          <cell r="BC31">
            <v>6.50264283027936</v>
          </cell>
          <cell r="BD31">
            <v>6.18814293004508</v>
          </cell>
          <cell r="BE31">
            <v>6.34498139130488</v>
          </cell>
          <cell r="BF31">
            <v>6.35271219487384</v>
          </cell>
          <cell r="BG31">
            <v>6.29728586979012</v>
          </cell>
          <cell r="BH31">
            <v>5.79426692004421</v>
          </cell>
          <cell r="BI31">
            <v>5.82297945722189</v>
          </cell>
          <cell r="BJ31">
            <v>5.92135145960453</v>
          </cell>
          <cell r="BK31">
            <v>6.24550731507705</v>
          </cell>
          <cell r="BL31">
            <v>6.12223776544422</v>
          </cell>
        </row>
        <row r="32">
          <cell r="A32" t="str">
            <v>Belize</v>
          </cell>
          <cell r="B32" t="str">
            <v>BLZ</v>
          </cell>
          <cell r="C32" t="str">
            <v>CO2 emissions (metric tons per capita)</v>
          </cell>
          <cell r="D32" t="str">
            <v>EN.ATM.CO2E.PC</v>
          </cell>
        </row>
        <row r="32">
          <cell r="AI32">
            <v>1.75949326593941</v>
          </cell>
          <cell r="AJ32">
            <v>2.24970701490039</v>
          </cell>
          <cell r="AK32">
            <v>2.57302237500257</v>
          </cell>
          <cell r="AL32">
            <v>2.37824161922834</v>
          </cell>
          <cell r="AM32">
            <v>2.23126850093465</v>
          </cell>
          <cell r="AN32">
            <v>2.22263024130034</v>
          </cell>
          <cell r="AO32">
            <v>1.6849199663016</v>
          </cell>
          <cell r="AP32">
            <v>2.07604648538869</v>
          </cell>
          <cell r="AQ32">
            <v>1.95441437059171</v>
          </cell>
          <cell r="AR32">
            <v>1.71563191744881</v>
          </cell>
          <cell r="AS32">
            <v>1.81957866645101</v>
          </cell>
          <cell r="AT32">
            <v>2.07787727194317</v>
          </cell>
          <cell r="AU32">
            <v>1.98180542834254</v>
          </cell>
          <cell r="AV32">
            <v>1.89289899514251</v>
          </cell>
          <cell r="AW32">
            <v>1.59122798541789</v>
          </cell>
          <cell r="AX32">
            <v>1.6561075088898</v>
          </cell>
          <cell r="AY32">
            <v>1.75054400889433</v>
          </cell>
          <cell r="AZ32">
            <v>1.77239139550672</v>
          </cell>
          <cell r="BA32">
            <v>1.62960935004661</v>
          </cell>
          <cell r="BB32">
            <v>4.64000266370142</v>
          </cell>
          <cell r="BC32">
            <v>1.73662258658827</v>
          </cell>
          <cell r="BD32">
            <v>2.02885214419173</v>
          </cell>
          <cell r="BE32">
            <v>1.9822427054633</v>
          </cell>
          <cell r="BF32">
            <v>1.33060657824299</v>
          </cell>
          <cell r="BG32">
            <v>1.35836495098896</v>
          </cell>
          <cell r="BH32">
            <v>1.88404273217379</v>
          </cell>
          <cell r="BI32">
            <v>1.76439126099186</v>
          </cell>
          <cell r="BJ32">
            <v>1.70314679181661</v>
          </cell>
          <cell r="BK32">
            <v>1.64460372941734</v>
          </cell>
          <cell r="BL32">
            <v>1.63955000933746</v>
          </cell>
        </row>
        <row r="33">
          <cell r="A33" t="str">
            <v>Bermuda</v>
          </cell>
          <cell r="B33" t="str">
            <v>BMU</v>
          </cell>
          <cell r="C33" t="str">
            <v>CO2 emissions (metric tons per capita)</v>
          </cell>
          <cell r="D33" t="str">
            <v>EN.ATM.CO2E.PC</v>
          </cell>
        </row>
        <row r="34">
          <cell r="A34" t="str">
            <v>Bolivia</v>
          </cell>
          <cell r="B34" t="str">
            <v>BOL</v>
          </cell>
          <cell r="C34" t="str">
            <v>CO2 emissions (metric tons per capita)</v>
          </cell>
          <cell r="D34" t="str">
            <v>EN.ATM.CO2E.PC</v>
          </cell>
        </row>
        <row r="34">
          <cell r="AI34">
            <v>1.51642303628679</v>
          </cell>
          <cell r="AJ34">
            <v>1.55031993354875</v>
          </cell>
          <cell r="AK34">
            <v>1.55706315266606</v>
          </cell>
          <cell r="AL34">
            <v>1.39480369983988</v>
          </cell>
          <cell r="AM34">
            <v>1.27497859857352</v>
          </cell>
          <cell r="AN34">
            <v>1.12563946948533</v>
          </cell>
          <cell r="AO34">
            <v>1.06565296374929</v>
          </cell>
          <cell r="AP34">
            <v>1.14898318138073</v>
          </cell>
          <cell r="AQ34">
            <v>1.07079855759606</v>
          </cell>
          <cell r="AR34">
            <v>0.995510996278824</v>
          </cell>
          <cell r="AS34">
            <v>0.975259762397737</v>
          </cell>
          <cell r="AT34">
            <v>0.938201757432539</v>
          </cell>
          <cell r="AU34">
            <v>0.94935024306052</v>
          </cell>
          <cell r="AV34">
            <v>1.01955798833864</v>
          </cell>
          <cell r="AW34">
            <v>1.04641677459258</v>
          </cell>
          <cell r="AX34">
            <v>1.08856938164547</v>
          </cell>
          <cell r="AY34">
            <v>1.19525948597415</v>
          </cell>
          <cell r="AZ34">
            <v>1.2638048103368</v>
          </cell>
          <cell r="BA34">
            <v>1.34856325103091</v>
          </cell>
          <cell r="BB34">
            <v>1.41631739268108</v>
          </cell>
          <cell r="BC34">
            <v>1.50966349593818</v>
          </cell>
          <cell r="BD34">
            <v>1.62636642537026</v>
          </cell>
          <cell r="BE34">
            <v>1.67860303190145</v>
          </cell>
          <cell r="BF34">
            <v>1.77758804549432</v>
          </cell>
          <cell r="BG34">
            <v>1.90631555037106</v>
          </cell>
          <cell r="BH34">
            <v>1.90989071569398</v>
          </cell>
          <cell r="BI34">
            <v>1.99513736070812</v>
          </cell>
          <cell r="BJ34">
            <v>2.03254701906654</v>
          </cell>
          <cell r="BK34">
            <v>2.04612992900962</v>
          </cell>
          <cell r="BL34">
            <v>1.94039800503704</v>
          </cell>
        </row>
        <row r="35">
          <cell r="A35" t="str">
            <v>Brazil</v>
          </cell>
          <cell r="B35" t="str">
            <v>BRA</v>
          </cell>
          <cell r="C35" t="str">
            <v>CO2 emissions (metric tons per capita)</v>
          </cell>
          <cell r="D35" t="str">
            <v>EN.ATM.CO2E.PC</v>
          </cell>
        </row>
        <row r="35">
          <cell r="AI35">
            <v>1.32815917239375</v>
          </cell>
          <cell r="AJ35">
            <v>1.35497989103147</v>
          </cell>
          <cell r="AK35">
            <v>1.34753554244111</v>
          </cell>
          <cell r="AL35">
            <v>1.37240200430623</v>
          </cell>
          <cell r="AM35">
            <v>1.39557303034609</v>
          </cell>
          <cell r="AN35">
            <v>1.48919988458948</v>
          </cell>
          <cell r="AO35">
            <v>1.59408624316997</v>
          </cell>
          <cell r="AP35">
            <v>1.68250466544735</v>
          </cell>
          <cell r="AQ35">
            <v>1.71151495707345</v>
          </cell>
          <cell r="AR35">
            <v>1.7465315453855</v>
          </cell>
          <cell r="AS35">
            <v>1.79454998368073</v>
          </cell>
          <cell r="AT35">
            <v>1.8024103708722</v>
          </cell>
          <cell r="AU35">
            <v>1.76988077175168</v>
          </cell>
          <cell r="AV35">
            <v>1.70953902409161</v>
          </cell>
          <cell r="AW35">
            <v>1.78537185646421</v>
          </cell>
          <cell r="AX35">
            <v>1.78206176416498</v>
          </cell>
          <cell r="AY35">
            <v>1.78362500065135</v>
          </cell>
          <cell r="AZ35">
            <v>1.85430585595376</v>
          </cell>
          <cell r="BA35">
            <v>1.94568192754234</v>
          </cell>
          <cell r="BB35">
            <v>1.80517978804146</v>
          </cell>
          <cell r="BC35">
            <v>2.03322568000604</v>
          </cell>
          <cell r="BD35">
            <v>2.11786937529118</v>
          </cell>
          <cell r="BE35">
            <v>2.2792723330614</v>
          </cell>
          <cell r="BF35">
            <v>2.42165696102668</v>
          </cell>
          <cell r="BG35">
            <v>2.52323213718715</v>
          </cell>
          <cell r="BH35">
            <v>2.37362850846258</v>
          </cell>
          <cell r="BI35">
            <v>2.16857469639112</v>
          </cell>
          <cell r="BJ35">
            <v>2.19641817319378</v>
          </cell>
          <cell r="BK35">
            <v>2.07185467654344</v>
          </cell>
          <cell r="BL35">
            <v>2.05781083913756</v>
          </cell>
        </row>
        <row r="36">
          <cell r="A36" t="str">
            <v>Barbados</v>
          </cell>
          <cell r="B36" t="str">
            <v>BRB</v>
          </cell>
          <cell r="C36" t="str">
            <v>CO2 emissions (metric tons per capita)</v>
          </cell>
          <cell r="D36" t="str">
            <v>EN.ATM.CO2E.PC</v>
          </cell>
        </row>
        <row r="36">
          <cell r="AI36">
            <v>3.75575339263336</v>
          </cell>
          <cell r="AJ36">
            <v>3.74171477442805</v>
          </cell>
          <cell r="AK36">
            <v>4.48856936361216</v>
          </cell>
          <cell r="AL36">
            <v>3.78975931238607</v>
          </cell>
          <cell r="AM36">
            <v>3.88836247088447</v>
          </cell>
          <cell r="AN36">
            <v>4.02323701378053</v>
          </cell>
          <cell r="AO36">
            <v>3.96933873063543</v>
          </cell>
          <cell r="AP36">
            <v>4.32540466770824</v>
          </cell>
          <cell r="AQ36">
            <v>4.71533486303252</v>
          </cell>
          <cell r="AR36">
            <v>4.80671461056368</v>
          </cell>
          <cell r="AS36">
            <v>4.56703411648147</v>
          </cell>
          <cell r="AT36">
            <v>4.80744530154792</v>
          </cell>
          <cell r="AU36">
            <v>5.01055143410894</v>
          </cell>
          <cell r="AV36">
            <v>5.03041943940579</v>
          </cell>
          <cell r="AW36">
            <v>4.94037050709673</v>
          </cell>
          <cell r="AX36">
            <v>5.13896915563354</v>
          </cell>
          <cell r="AY36">
            <v>5.29777467739519</v>
          </cell>
          <cell r="AZ36">
            <v>5.31035058745211</v>
          </cell>
          <cell r="BA36">
            <v>6.35836901184432</v>
          </cell>
          <cell r="BB36">
            <v>16.4350225556784</v>
          </cell>
          <cell r="BC36">
            <v>5.49390160002368</v>
          </cell>
          <cell r="BD36">
            <v>6.21936693368692</v>
          </cell>
          <cell r="BE36">
            <v>7.47273468815106</v>
          </cell>
          <cell r="BF36">
            <v>5.06517920610516</v>
          </cell>
          <cell r="BG36">
            <v>4.45887819161418</v>
          </cell>
          <cell r="BH36">
            <v>4.45103330889299</v>
          </cell>
          <cell r="BI36">
            <v>4.51367735901941</v>
          </cell>
          <cell r="BJ36">
            <v>4.1225730011561</v>
          </cell>
          <cell r="BK36">
            <v>4.32598384571846</v>
          </cell>
          <cell r="BL36">
            <v>4.35508203232516</v>
          </cell>
        </row>
        <row r="37">
          <cell r="A37" t="str">
            <v>Brunei Darussalam</v>
          </cell>
          <cell r="B37" t="str">
            <v>BRN</v>
          </cell>
          <cell r="C37" t="str">
            <v>CO2 emissions (metric tons per capita)</v>
          </cell>
          <cell r="D37" t="str">
            <v>EN.ATM.CO2E.PC</v>
          </cell>
        </row>
        <row r="37">
          <cell r="AI37">
            <v>12.6007869693948</v>
          </cell>
          <cell r="AJ37">
            <v>12.6968385623272</v>
          </cell>
          <cell r="AK37">
            <v>13.1075476107022</v>
          </cell>
          <cell r="AL37">
            <v>13.9518041493305</v>
          </cell>
          <cell r="AM37">
            <v>14.7520141508782</v>
          </cell>
          <cell r="AN37">
            <v>15.4823770160747</v>
          </cell>
          <cell r="AO37">
            <v>15.8558203663581</v>
          </cell>
          <cell r="AP37">
            <v>16.7648623870856</v>
          </cell>
          <cell r="AQ37">
            <v>14.1632851301173</v>
          </cell>
          <cell r="AR37">
            <v>13.5800425487563</v>
          </cell>
          <cell r="AS37">
            <v>14.1671118901689</v>
          </cell>
          <cell r="AT37">
            <v>13.8514338145555</v>
          </cell>
          <cell r="AU37">
            <v>13.3226825468791</v>
          </cell>
          <cell r="AV37">
            <v>15.6243365485685</v>
          </cell>
          <cell r="AW37">
            <v>14.1889746229699</v>
          </cell>
          <cell r="AX37">
            <v>13.6670385282274</v>
          </cell>
          <cell r="AY37">
            <v>20.3099426377174</v>
          </cell>
          <cell r="AZ37">
            <v>19.041675311389</v>
          </cell>
          <cell r="BA37">
            <v>20.8477189996577</v>
          </cell>
          <cell r="BB37">
            <v>20.5000231453837</v>
          </cell>
          <cell r="BC37">
            <v>18.4492352092044</v>
          </cell>
          <cell r="BD37">
            <v>18.6188518384047</v>
          </cell>
          <cell r="BE37">
            <v>18.295877389391</v>
          </cell>
          <cell r="BF37">
            <v>17.8282651890067</v>
          </cell>
          <cell r="BG37">
            <v>17.2776477109705</v>
          </cell>
          <cell r="BH37">
            <v>15.4248834586623</v>
          </cell>
          <cell r="BI37">
            <v>16.6034998134587</v>
          </cell>
          <cell r="BJ37">
            <v>17.1739134657453</v>
          </cell>
          <cell r="BK37">
            <v>17.5773964049166</v>
          </cell>
          <cell r="BL37">
            <v>16.1321585500862</v>
          </cell>
        </row>
        <row r="38">
          <cell r="A38" t="str">
            <v>Bhutan</v>
          </cell>
          <cell r="B38" t="str">
            <v>BTN</v>
          </cell>
          <cell r="C38" t="str">
            <v>CO2 emissions (metric tons per capita)</v>
          </cell>
          <cell r="D38" t="str">
            <v>EN.ATM.CO2E.PC</v>
          </cell>
        </row>
        <row r="38">
          <cell r="AI38">
            <v>0.150715616587007</v>
          </cell>
          <cell r="AJ38">
            <v>0.243155636441174</v>
          </cell>
          <cell r="AK38">
            <v>0.224498386417848</v>
          </cell>
          <cell r="AL38">
            <v>0.24409020071725</v>
          </cell>
          <cell r="AM38">
            <v>0.263204895611058</v>
          </cell>
          <cell r="AN38">
            <v>0.29927295376794</v>
          </cell>
          <cell r="AO38">
            <v>0.369364194943035</v>
          </cell>
          <cell r="AP38">
            <v>0.34438195221066</v>
          </cell>
          <cell r="AQ38">
            <v>0.354372424155442</v>
          </cell>
          <cell r="AR38">
            <v>0.346089021017986</v>
          </cell>
          <cell r="AS38">
            <v>0.355321532146447</v>
          </cell>
          <cell r="AT38">
            <v>0.381019907461861</v>
          </cell>
          <cell r="AU38">
            <v>0.389594569434004</v>
          </cell>
          <cell r="AV38">
            <v>0.414118231497288</v>
          </cell>
          <cell r="AW38">
            <v>0.453969796379434</v>
          </cell>
          <cell r="AX38">
            <v>0.493260812966968</v>
          </cell>
          <cell r="AY38">
            <v>0.486763075441347</v>
          </cell>
          <cell r="AZ38">
            <v>0.481294913235224</v>
          </cell>
          <cell r="BA38">
            <v>0.446687162540413</v>
          </cell>
          <cell r="BB38">
            <v>0.471747474820394</v>
          </cell>
          <cell r="BC38">
            <v>0.5835139882312</v>
          </cell>
          <cell r="BD38">
            <v>0.851006096628077</v>
          </cell>
          <cell r="BE38">
            <v>0.912224067457382</v>
          </cell>
          <cell r="BF38">
            <v>0.943349759853149</v>
          </cell>
          <cell r="BG38">
            <v>0.973502632043912</v>
          </cell>
          <cell r="BH38">
            <v>1.05785938840135</v>
          </cell>
          <cell r="BI38">
            <v>1.26237604573949</v>
          </cell>
          <cell r="BJ38">
            <v>1.30103026653714</v>
          </cell>
          <cell r="BK38">
            <v>1.39184188717369</v>
          </cell>
          <cell r="BL38">
            <v>1.37597720898904</v>
          </cell>
        </row>
        <row r="39">
          <cell r="A39" t="str">
            <v>Botswana</v>
          </cell>
          <cell r="B39" t="str">
            <v>BWA</v>
          </cell>
          <cell r="C39" t="str">
            <v>CO2 emissions (metric tons per capita)</v>
          </cell>
          <cell r="D39" t="str">
            <v>EN.ATM.CO2E.PC</v>
          </cell>
        </row>
        <row r="39">
          <cell r="AI39">
            <v>2.18378620344494</v>
          </cell>
          <cell r="AJ39">
            <v>2.05832524705558</v>
          </cell>
          <cell r="AK39">
            <v>2.42016925050292</v>
          </cell>
          <cell r="AL39">
            <v>2.32290527549657</v>
          </cell>
          <cell r="AM39">
            <v>2.14774685316733</v>
          </cell>
          <cell r="AN39">
            <v>2.1712895622231</v>
          </cell>
          <cell r="AO39">
            <v>1.94055521145406</v>
          </cell>
          <cell r="AP39">
            <v>1.99295778305194</v>
          </cell>
          <cell r="AQ39">
            <v>2.33528172826078</v>
          </cell>
          <cell r="AR39">
            <v>2.39712841404494</v>
          </cell>
          <cell r="AS39">
            <v>2.45233315463147</v>
          </cell>
          <cell r="AT39">
            <v>2.310897523936</v>
          </cell>
          <cell r="AU39">
            <v>2.36413981968498</v>
          </cell>
          <cell r="AV39">
            <v>2.26016458627397</v>
          </cell>
          <cell r="AW39">
            <v>2.24861275807942</v>
          </cell>
          <cell r="AX39">
            <v>2.37899779153886</v>
          </cell>
          <cell r="AY39">
            <v>2.22777691978962</v>
          </cell>
          <cell r="AZ39">
            <v>2.30343743856774</v>
          </cell>
          <cell r="BA39">
            <v>2.29166703198604</v>
          </cell>
          <cell r="BB39">
            <v>2.14487370442231</v>
          </cell>
          <cell r="BC39">
            <v>1.69593362687198</v>
          </cell>
          <cell r="BD39">
            <v>1.92517046909701</v>
          </cell>
          <cell r="BE39">
            <v>1.6719366595053</v>
          </cell>
          <cell r="BF39">
            <v>2.62781384620014</v>
          </cell>
          <cell r="BG39">
            <v>3.34670888808258</v>
          </cell>
          <cell r="BH39">
            <v>3.27719497059726</v>
          </cell>
          <cell r="BI39">
            <v>3.06955107906104</v>
          </cell>
          <cell r="BJ39">
            <v>3.32414843012488</v>
          </cell>
          <cell r="BK39">
            <v>3.24302691214571</v>
          </cell>
          <cell r="BL39">
            <v>3.14710707065972</v>
          </cell>
        </row>
        <row r="40">
          <cell r="A40" t="str">
            <v>Central African Republic</v>
          </cell>
          <cell r="B40" t="str">
            <v>CAF</v>
          </cell>
          <cell r="C40" t="str">
            <v>CO2 emissions (metric tons per capita)</v>
          </cell>
          <cell r="D40" t="str">
            <v>EN.ATM.CO2E.PC</v>
          </cell>
        </row>
        <row r="40">
          <cell r="AI40">
            <v>0.0534427841552833</v>
          </cell>
          <cell r="AJ40">
            <v>0.0486363243167378</v>
          </cell>
          <cell r="AK40">
            <v>0.0506887588553262</v>
          </cell>
          <cell r="AL40">
            <v>0.0525253533314862</v>
          </cell>
          <cell r="AM40">
            <v>0.0510364058631899</v>
          </cell>
          <cell r="AN40">
            <v>0.0496483962637099</v>
          </cell>
          <cell r="AO40">
            <v>0.0513869177975567</v>
          </cell>
          <cell r="AP40">
            <v>0.0501115423979022</v>
          </cell>
          <cell r="AQ40">
            <v>0.0661778140317107</v>
          </cell>
          <cell r="AR40">
            <v>0.0674532654266321</v>
          </cell>
          <cell r="AS40">
            <v>0.0659264409253765</v>
          </cell>
          <cell r="AT40">
            <v>0.0671679004066613</v>
          </cell>
          <cell r="AU40">
            <v>0.0657526349053386</v>
          </cell>
          <cell r="AV40">
            <v>0.0592602527764909</v>
          </cell>
          <cell r="AW40">
            <v>0.0580825252090339</v>
          </cell>
          <cell r="AX40">
            <v>0.0544772901034343</v>
          </cell>
          <cell r="AY40">
            <v>0.0558513393205138</v>
          </cell>
          <cell r="AZ40">
            <v>0.0571700252395143</v>
          </cell>
          <cell r="BA40">
            <v>0.0397812689635292</v>
          </cell>
          <cell r="BB40">
            <v>0.0391919726053046</v>
          </cell>
          <cell r="BC40">
            <v>0.0387529310980048</v>
          </cell>
          <cell r="BD40">
            <v>0.0429996651946027</v>
          </cell>
          <cell r="BE40">
            <v>0.045081486584591</v>
          </cell>
          <cell r="BF40">
            <v>0.0269787502583308</v>
          </cell>
          <cell r="BG40">
            <v>0.0291207472186052</v>
          </cell>
          <cell r="BH40">
            <v>0.042286393644002</v>
          </cell>
          <cell r="BI40">
            <v>0.0462791238267391</v>
          </cell>
          <cell r="BJ40">
            <v>0.0478674712480566</v>
          </cell>
          <cell r="BK40">
            <v>0.049288795729517</v>
          </cell>
          <cell r="BL40">
            <v>0.0505776483111769</v>
          </cell>
        </row>
        <row r="41">
          <cell r="A41" t="str">
            <v>Canada</v>
          </cell>
          <cell r="B41" t="str">
            <v>CAN</v>
          </cell>
          <cell r="C41" t="str">
            <v>CO2 emissions (metric tons per capita)</v>
          </cell>
          <cell r="D41" t="str">
            <v>EN.ATM.CO2E.PC</v>
          </cell>
        </row>
        <row r="41">
          <cell r="AI41">
            <v>15.1488898722761</v>
          </cell>
          <cell r="AJ41">
            <v>14.7410139734683</v>
          </cell>
          <cell r="AK41">
            <v>15.0282342020433</v>
          </cell>
          <cell r="AL41">
            <v>14.7133858239168</v>
          </cell>
          <cell r="AM41">
            <v>15.0603453445185</v>
          </cell>
          <cell r="AN41">
            <v>15.2906028469905</v>
          </cell>
          <cell r="AO41">
            <v>15.5925903686356</v>
          </cell>
          <cell r="AP41">
            <v>15.9439854573411</v>
          </cell>
          <cell r="AQ41">
            <v>16.0765119802165</v>
          </cell>
          <cell r="AR41">
            <v>16.258522748018</v>
          </cell>
          <cell r="AS41">
            <v>16.7576264276587</v>
          </cell>
          <cell r="AT41">
            <v>16.3315689530885</v>
          </cell>
          <cell r="AU41">
            <v>16.720301488588</v>
          </cell>
          <cell r="AV41">
            <v>17.2083016115187</v>
          </cell>
          <cell r="AW41">
            <v>16.7942699644123</v>
          </cell>
          <cell r="AX41">
            <v>17.0274852712361</v>
          </cell>
          <cell r="AY41">
            <v>16.5953499034722</v>
          </cell>
          <cell r="AZ41">
            <v>17.3805701106315</v>
          </cell>
          <cell r="BA41">
            <v>16.5569229400011</v>
          </cell>
          <cell r="BB41">
            <v>15.5021450251107</v>
          </cell>
          <cell r="BC41">
            <v>15.7921412349155</v>
          </cell>
          <cell r="BD41">
            <v>15.9959443011623</v>
          </cell>
          <cell r="BE41">
            <v>15.7344739563127</v>
          </cell>
          <cell r="BF41">
            <v>15.8384602717471</v>
          </cell>
          <cell r="BG41">
            <v>15.8499054086669</v>
          </cell>
          <cell r="BH41">
            <v>15.6485856056048</v>
          </cell>
          <cell r="BI41">
            <v>15.420601713058</v>
          </cell>
          <cell r="BJ41">
            <v>15.5445710376544</v>
          </cell>
          <cell r="BK41">
            <v>15.6505790424074</v>
          </cell>
          <cell r="BL41">
            <v>15.4306128276297</v>
          </cell>
        </row>
        <row r="42">
          <cell r="A42" t="str">
            <v>Central Europe and the Baltics</v>
          </cell>
          <cell r="B42" t="str">
            <v>CEB</v>
          </cell>
          <cell r="C42" t="str">
            <v>CO2 emissions (metric tons per capita)</v>
          </cell>
          <cell r="D42" t="str">
            <v>EN.ATM.CO2E.PC</v>
          </cell>
        </row>
        <row r="42">
          <cell r="AI42">
            <v>8.9308476097948</v>
          </cell>
          <cell r="AJ42">
            <v>8.26572287164199</v>
          </cell>
          <cell r="AK42">
            <v>7.7085531901159</v>
          </cell>
          <cell r="AL42">
            <v>7.50868369040876</v>
          </cell>
          <cell r="AM42">
            <v>7.30901971843818</v>
          </cell>
          <cell r="AN42">
            <v>7.36973155033531</v>
          </cell>
          <cell r="AO42">
            <v>7.60019088138735</v>
          </cell>
          <cell r="AP42">
            <v>7.37785732382752</v>
          </cell>
          <cell r="AQ42">
            <v>6.95003237874175</v>
          </cell>
          <cell r="AR42">
            <v>6.57733123929939</v>
          </cell>
          <cell r="AS42">
            <v>6.53789051590376</v>
          </cell>
          <cell r="AT42">
            <v>6.69793540204949</v>
          </cell>
          <cell r="AU42">
            <v>6.60229661282296</v>
          </cell>
          <cell r="AV42">
            <v>6.90153113663835</v>
          </cell>
          <cell r="AW42">
            <v>6.91270708579154</v>
          </cell>
          <cell r="AX42">
            <v>6.91820806303894</v>
          </cell>
          <cell r="AY42">
            <v>7.10326532912359</v>
          </cell>
          <cell r="AZ42">
            <v>7.19547366155884</v>
          </cell>
          <cell r="BA42">
            <v>7.05577803646054</v>
          </cell>
          <cell r="BB42">
            <v>6.52401629349401</v>
          </cell>
          <cell r="BC42">
            <v>6.77083124206651</v>
          </cell>
          <cell r="BD42">
            <v>6.78806356036056</v>
          </cell>
          <cell r="BE42">
            <v>6.55205579982907</v>
          </cell>
          <cell r="BF42">
            <v>6.3110256191359</v>
          </cell>
          <cell r="BG42">
            <v>6.11935649050056</v>
          </cell>
          <cell r="BH42">
            <v>6.23584322316337</v>
          </cell>
          <cell r="BI42">
            <v>6.36520784286122</v>
          </cell>
          <cell r="BJ42">
            <v>6.61260921724238</v>
          </cell>
          <cell r="BK42">
            <v>6.56885298527047</v>
          </cell>
          <cell r="BL42">
            <v>6.26542421596903</v>
          </cell>
        </row>
        <row r="43">
          <cell r="A43" t="str">
            <v>Switzerland</v>
          </cell>
          <cell r="B43" t="str">
            <v>CHE</v>
          </cell>
          <cell r="C43" t="str">
            <v>CO2 emissions (metric tons per capita)</v>
          </cell>
          <cell r="D43" t="str">
            <v>EN.ATM.CO2E.PC</v>
          </cell>
        </row>
        <row r="43">
          <cell r="AI43">
            <v>6.45221910622247</v>
          </cell>
          <cell r="AJ43">
            <v>6.71619819946476</v>
          </cell>
          <cell r="AK43">
            <v>6.64692080302948</v>
          </cell>
          <cell r="AL43">
            <v>6.2623725095539</v>
          </cell>
          <cell r="AM43">
            <v>6.0896837839828</v>
          </cell>
          <cell r="AN43">
            <v>6.16985245900009</v>
          </cell>
          <cell r="AO43">
            <v>6.22326548215813</v>
          </cell>
          <cell r="AP43">
            <v>6.03054970682359</v>
          </cell>
          <cell r="AQ43">
            <v>6.22362781664869</v>
          </cell>
          <cell r="AR43">
            <v>6.23321054015886</v>
          </cell>
          <cell r="AS43">
            <v>6.08414239482201</v>
          </cell>
          <cell r="AT43">
            <v>6.24493938605123</v>
          </cell>
          <cell r="AU43">
            <v>5.98098517476491</v>
          </cell>
          <cell r="AV43">
            <v>6.10982341501083</v>
          </cell>
          <cell r="AW43">
            <v>6.1275096881502</v>
          </cell>
          <cell r="AX43">
            <v>6.16502480788869</v>
          </cell>
          <cell r="AY43">
            <v>6.07701772119266</v>
          </cell>
          <cell r="AZ43">
            <v>5.76603447086402</v>
          </cell>
          <cell r="BA43">
            <v>5.87891079111922</v>
          </cell>
          <cell r="BB43">
            <v>5.63932737800519</v>
          </cell>
          <cell r="BC43">
            <v>5.7777028569243</v>
          </cell>
          <cell r="BD43">
            <v>5.2057541375837</v>
          </cell>
          <cell r="BE43">
            <v>5.31708634897664</v>
          </cell>
          <cell r="BF43">
            <v>5.38115179883478</v>
          </cell>
          <cell r="BG43">
            <v>4.8591655248048</v>
          </cell>
          <cell r="BH43">
            <v>4.7196487770674</v>
          </cell>
          <cell r="BI43">
            <v>4.73765637657829</v>
          </cell>
          <cell r="BJ43">
            <v>4.57888468817908</v>
          </cell>
          <cell r="BK43">
            <v>4.4019909898051</v>
          </cell>
          <cell r="BL43">
            <v>4.35904146198319</v>
          </cell>
        </row>
        <row r="44">
          <cell r="A44" t="str">
            <v>Channel Islands</v>
          </cell>
          <cell r="B44" t="str">
            <v>CHI</v>
          </cell>
          <cell r="C44" t="str">
            <v>CO2 emissions (metric tons per capita)</v>
          </cell>
          <cell r="D44" t="str">
            <v>EN.ATM.CO2E.PC</v>
          </cell>
        </row>
        <row r="45">
          <cell r="A45" t="str">
            <v>Chile</v>
          </cell>
          <cell r="B45" t="str">
            <v>CHL</v>
          </cell>
          <cell r="C45" t="str">
            <v>CO2 emissions (metric tons per capita)</v>
          </cell>
          <cell r="D45" t="str">
            <v>EN.ATM.CO2E.PC</v>
          </cell>
        </row>
        <row r="45">
          <cell r="AI45">
            <v>2.29912471297665</v>
          </cell>
          <cell r="AJ45">
            <v>2.17113348358367</v>
          </cell>
          <cell r="AK45">
            <v>2.20994185199833</v>
          </cell>
          <cell r="AL45">
            <v>2.31768755592533</v>
          </cell>
          <cell r="AM45">
            <v>2.5158216522454</v>
          </cell>
          <cell r="AN45">
            <v>2.70985109100538</v>
          </cell>
          <cell r="AO45">
            <v>3.07800578404588</v>
          </cell>
          <cell r="AP45">
            <v>3.46876860472925</v>
          </cell>
          <cell r="AQ45">
            <v>3.47248743067711</v>
          </cell>
          <cell r="AR45">
            <v>3.58970614993892</v>
          </cell>
          <cell r="AS45">
            <v>3.2863283656024</v>
          </cell>
          <cell r="AT45">
            <v>3.12127161752893</v>
          </cell>
          <cell r="AU45">
            <v>3.13177158315614</v>
          </cell>
          <cell r="AV45">
            <v>3.16726261653741</v>
          </cell>
          <cell r="AW45">
            <v>3.43241319564612</v>
          </cell>
          <cell r="AX45">
            <v>3.45862904574178</v>
          </cell>
          <cell r="AY45">
            <v>3.4944496661305</v>
          </cell>
          <cell r="AZ45">
            <v>3.90618357845886</v>
          </cell>
          <cell r="BA45">
            <v>4.06924588257538</v>
          </cell>
          <cell r="BB45">
            <v>3.87594953058916</v>
          </cell>
          <cell r="BC45">
            <v>4.08790466080325</v>
          </cell>
          <cell r="BD45">
            <v>4.43726628313084</v>
          </cell>
          <cell r="BE45">
            <v>4.50622907619949</v>
          </cell>
          <cell r="BF45">
            <v>4.72355507730667</v>
          </cell>
          <cell r="BG45">
            <v>4.31106093819938</v>
          </cell>
          <cell r="BH45">
            <v>4.57612411690957</v>
          </cell>
          <cell r="BI45">
            <v>4.74983007721478</v>
          </cell>
          <cell r="BJ45">
            <v>4.71401998354799</v>
          </cell>
          <cell r="BK45">
            <v>4.624338350696</v>
          </cell>
          <cell r="BL45">
            <v>4.82111829925293</v>
          </cell>
        </row>
        <row r="46">
          <cell r="A46" t="str">
            <v>China</v>
          </cell>
          <cell r="B46" t="str">
            <v>CHN</v>
          </cell>
          <cell r="C46" t="str">
            <v>CO2 emissions (metric tons per capita)</v>
          </cell>
          <cell r="D46" t="str">
            <v>EN.ATM.CO2E.PC</v>
          </cell>
        </row>
        <row r="46">
          <cell r="AI46">
            <v>1.91454256354691</v>
          </cell>
          <cell r="AJ46">
            <v>2.00053876501156</v>
          </cell>
          <cell r="AK46">
            <v>2.07574443977098</v>
          </cell>
          <cell r="AL46">
            <v>2.24484063677404</v>
          </cell>
          <cell r="AM46">
            <v>2.32219224976612</v>
          </cell>
          <cell r="AN46">
            <v>2.56347859285972</v>
          </cell>
          <cell r="AO46">
            <v>2.5218758983204</v>
          </cell>
          <cell r="AP46">
            <v>2.54790155071845</v>
          </cell>
          <cell r="AQ46">
            <v>2.60583685941696</v>
          </cell>
          <cell r="AR46">
            <v>2.51741988529098</v>
          </cell>
          <cell r="AS46">
            <v>2.65041242787957</v>
          </cell>
          <cell r="AT46">
            <v>2.77476117466682</v>
          </cell>
          <cell r="AU46">
            <v>2.97567952092608</v>
          </cell>
          <cell r="AV46">
            <v>3.42743725260012</v>
          </cell>
          <cell r="AW46">
            <v>3.9541074584563</v>
          </cell>
          <cell r="AX46">
            <v>4.46770002977058</v>
          </cell>
          <cell r="AY46">
            <v>4.91027613220527</v>
          </cell>
          <cell r="AZ46">
            <v>5.30636601507814</v>
          </cell>
          <cell r="BA46">
            <v>5.43507562169489</v>
          </cell>
          <cell r="BB46">
            <v>5.79831875382626</v>
          </cell>
          <cell r="BC46">
            <v>6.33541769065302</v>
          </cell>
          <cell r="BD46">
            <v>6.90134442946652</v>
          </cell>
          <cell r="BE46">
            <v>7.04618267539082</v>
          </cell>
          <cell r="BF46">
            <v>7.32414711459464</v>
          </cell>
          <cell r="BG46">
            <v>7.29423550644745</v>
          </cell>
          <cell r="BH46">
            <v>7.14644935672822</v>
          </cell>
          <cell r="BI46">
            <v>7.11538500511605</v>
          </cell>
          <cell r="BJ46">
            <v>7.23098503140634</v>
          </cell>
          <cell r="BK46">
            <v>7.48733189390915</v>
          </cell>
          <cell r="BL46">
            <v>7.60593696057347</v>
          </cell>
        </row>
        <row r="47">
          <cell r="A47" t="str">
            <v>Cote d'Ivoire</v>
          </cell>
          <cell r="B47" t="str">
            <v>CIV</v>
          </cell>
          <cell r="C47" t="str">
            <v>CO2 emissions (metric tons per capita)</v>
          </cell>
          <cell r="D47" t="str">
            <v>EN.ATM.CO2E.PC</v>
          </cell>
        </row>
        <row r="47">
          <cell r="AI47">
            <v>0.227256089016629</v>
          </cell>
          <cell r="AJ47">
            <v>0.225684260116398</v>
          </cell>
          <cell r="AK47">
            <v>0.216196336869171</v>
          </cell>
          <cell r="AL47">
            <v>0.223032002530509</v>
          </cell>
          <cell r="AM47">
            <v>0.224965523487493</v>
          </cell>
          <cell r="AN47">
            <v>0.237327971552193</v>
          </cell>
          <cell r="AO47">
            <v>0.276165392384995</v>
          </cell>
          <cell r="AP47">
            <v>0.32847181824154</v>
          </cell>
          <cell r="AQ47">
            <v>0.320089147714214</v>
          </cell>
          <cell r="AR47">
            <v>0.426007728141952</v>
          </cell>
          <cell r="AS47">
            <v>0.394417143836457</v>
          </cell>
          <cell r="AT47">
            <v>0.385094024948753</v>
          </cell>
          <cell r="AU47">
            <v>0.396946561336622</v>
          </cell>
          <cell r="AV47">
            <v>0.301711176420728</v>
          </cell>
          <cell r="AW47">
            <v>0.3043878534769</v>
          </cell>
          <cell r="AX47">
            <v>0.320357184875508</v>
          </cell>
          <cell r="AY47">
            <v>0.30392033838519</v>
          </cell>
          <cell r="AZ47">
            <v>0.295233740492253</v>
          </cell>
          <cell r="BA47">
            <v>0.330008280820614</v>
          </cell>
          <cell r="BB47">
            <v>0.300610998553844</v>
          </cell>
          <cell r="BC47">
            <v>0.309259105982687</v>
          </cell>
          <cell r="BD47">
            <v>0.291031488160015</v>
          </cell>
          <cell r="BE47">
            <v>0.373134534392749</v>
          </cell>
          <cell r="BF47">
            <v>0.393435075032161</v>
          </cell>
          <cell r="BG47">
            <v>0.406222759198612</v>
          </cell>
          <cell r="BH47">
            <v>0.422368806898875</v>
          </cell>
          <cell r="BI47">
            <v>0.402556791888044</v>
          </cell>
          <cell r="BJ47">
            <v>0.432123221389145</v>
          </cell>
          <cell r="BK47">
            <v>0.406474439234115</v>
          </cell>
          <cell r="BL47">
            <v>0.421129515397207</v>
          </cell>
        </row>
        <row r="48">
          <cell r="A48" t="str">
            <v>Cameroon</v>
          </cell>
          <cell r="B48" t="str">
            <v>CMR</v>
          </cell>
          <cell r="C48" t="str">
            <v>CO2 emissions (metric tons per capita)</v>
          </cell>
          <cell r="D48" t="str">
            <v>EN.ATM.CO2E.PC</v>
          </cell>
        </row>
        <row r="48">
          <cell r="AI48">
            <v>0.246178168818122</v>
          </cell>
          <cell r="AJ48">
            <v>0.574233855048545</v>
          </cell>
          <cell r="AK48">
            <v>0.548021964720346</v>
          </cell>
          <cell r="AL48">
            <v>0.44853538427239</v>
          </cell>
          <cell r="AM48">
            <v>0.349180536767577</v>
          </cell>
          <cell r="AN48">
            <v>0.34411805190359</v>
          </cell>
          <cell r="AO48">
            <v>0.340710332370087</v>
          </cell>
          <cell r="AP48">
            <v>0.338807136756224</v>
          </cell>
          <cell r="AQ48">
            <v>0.342303589053131</v>
          </cell>
          <cell r="AR48">
            <v>0.316954106765759</v>
          </cell>
          <cell r="AS48">
            <v>0.335826918029355</v>
          </cell>
          <cell r="AT48">
            <v>0.323939302814819</v>
          </cell>
          <cell r="AU48">
            <v>0.313615600477021</v>
          </cell>
          <cell r="AV48">
            <v>0.310103009442367</v>
          </cell>
          <cell r="AW48">
            <v>0.296651275499645</v>
          </cell>
          <cell r="AX48">
            <v>0.283081513769181</v>
          </cell>
          <cell r="AY48">
            <v>0.279306978091627</v>
          </cell>
          <cell r="AZ48">
            <v>0.327277495723952</v>
          </cell>
          <cell r="BA48">
            <v>0.331901940815369</v>
          </cell>
          <cell r="BB48">
            <v>0.355231324803016</v>
          </cell>
          <cell r="BC48">
            <v>0.344620171010348</v>
          </cell>
          <cell r="BD48">
            <v>0.325737695092465</v>
          </cell>
          <cell r="BE48">
            <v>0.320219437554158</v>
          </cell>
          <cell r="BF48">
            <v>0.341980232670429</v>
          </cell>
          <cell r="BG48">
            <v>0.363726896563521</v>
          </cell>
          <cell r="BH48">
            <v>0.363115439382855</v>
          </cell>
          <cell r="BI48">
            <v>0.379494758049147</v>
          </cell>
          <cell r="BJ48">
            <v>0.373279082746811</v>
          </cell>
          <cell r="BK48">
            <v>0.380310155918353</v>
          </cell>
          <cell r="BL48">
            <v>0.364424921654471</v>
          </cell>
        </row>
        <row r="49">
          <cell r="A49" t="str">
            <v>Congo, Dem. Rep.</v>
          </cell>
          <cell r="B49" t="str">
            <v>COD</v>
          </cell>
          <cell r="C49" t="str">
            <v>CO2 emissions (metric tons per capita)</v>
          </cell>
          <cell r="D49" t="str">
            <v>EN.ATM.CO2E.PC</v>
          </cell>
        </row>
        <row r="49">
          <cell r="AI49">
            <v>0.0918755890113675</v>
          </cell>
          <cell r="AJ49">
            <v>0.0484568444457317</v>
          </cell>
          <cell r="AK49">
            <v>0.0396422373789495</v>
          </cell>
          <cell r="AL49">
            <v>0.0489490951308918</v>
          </cell>
          <cell r="AM49">
            <v>0.0549027769948818</v>
          </cell>
          <cell r="AN49">
            <v>0.0507501412044509</v>
          </cell>
          <cell r="AO49">
            <v>0.0530904252260068</v>
          </cell>
          <cell r="AP49">
            <v>0.0517943301454113</v>
          </cell>
          <cell r="AQ49">
            <v>0.0508361566723972</v>
          </cell>
          <cell r="AR49">
            <v>0.0455143188809401</v>
          </cell>
          <cell r="AS49">
            <v>0.0346029355602056</v>
          </cell>
          <cell r="AT49">
            <v>0.0324189041113654</v>
          </cell>
          <cell r="AU49">
            <v>0.0330849152666863</v>
          </cell>
          <cell r="AV49">
            <v>0.0388911487887264</v>
          </cell>
          <cell r="AW49">
            <v>0.0365562728917486</v>
          </cell>
          <cell r="AX49">
            <v>0.0403388514230866</v>
          </cell>
          <cell r="AY49">
            <v>0.0402983159119665</v>
          </cell>
          <cell r="AZ49">
            <v>0.0422556754822023</v>
          </cell>
          <cell r="BA49">
            <v>0.0422107185980393</v>
          </cell>
          <cell r="BB49">
            <v>0.0400329410254569</v>
          </cell>
          <cell r="BC49">
            <v>0.0410446398756194</v>
          </cell>
          <cell r="BD49">
            <v>0.0452399543059458</v>
          </cell>
          <cell r="BE49">
            <v>0.0410021618818719</v>
          </cell>
          <cell r="BF49">
            <v>0.0554942041650105</v>
          </cell>
          <cell r="BG49">
            <v>0.0696784315423369</v>
          </cell>
          <cell r="BH49">
            <v>0.0423636939508461</v>
          </cell>
          <cell r="BI49">
            <v>0.0307148978075269</v>
          </cell>
          <cell r="BJ49">
            <v>0.0350128150547809</v>
          </cell>
          <cell r="BK49">
            <v>0.037112771461009</v>
          </cell>
          <cell r="BL49">
            <v>0.0369855862465028</v>
          </cell>
        </row>
        <row r="50">
          <cell r="A50" t="str">
            <v>Congo, Rep.</v>
          </cell>
          <cell r="B50" t="str">
            <v>COG</v>
          </cell>
          <cell r="C50" t="str">
            <v>CO2 emissions (metric tons per capita)</v>
          </cell>
          <cell r="D50" t="str">
            <v>EN.ATM.CO2E.PC</v>
          </cell>
        </row>
        <row r="50">
          <cell r="AI50">
            <v>1.35780781927578</v>
          </cell>
          <cell r="AJ50">
            <v>1.31692366631549</v>
          </cell>
          <cell r="AK50">
            <v>1.25705587874431</v>
          </cell>
          <cell r="AL50">
            <v>1.05083050768005</v>
          </cell>
          <cell r="AM50">
            <v>0.782572193234549</v>
          </cell>
          <cell r="AN50">
            <v>0.975057727849569</v>
          </cell>
          <cell r="AO50">
            <v>1.1379075782132</v>
          </cell>
          <cell r="AP50">
            <v>1.14045247713602</v>
          </cell>
          <cell r="AQ50">
            <v>1.31451855249825</v>
          </cell>
          <cell r="AR50">
            <v>1.30330380933323</v>
          </cell>
          <cell r="AS50">
            <v>1.39092286932999</v>
          </cell>
          <cell r="AT50">
            <v>1.31761722598068</v>
          </cell>
          <cell r="AU50">
            <v>0.833742146047235</v>
          </cell>
          <cell r="AV50">
            <v>0.948071794885839</v>
          </cell>
          <cell r="AW50">
            <v>1.00271530204135</v>
          </cell>
          <cell r="AX50">
            <v>1.18969572848977</v>
          </cell>
          <cell r="AY50">
            <v>1.27631981203611</v>
          </cell>
          <cell r="AZ50">
            <v>1.07065748310036</v>
          </cell>
          <cell r="BA50">
            <v>1.08687878921567</v>
          </cell>
          <cell r="BB50">
            <v>1.16755925907943</v>
          </cell>
          <cell r="BC50">
            <v>1.26821065687554</v>
          </cell>
          <cell r="BD50">
            <v>1.22416235087426</v>
          </cell>
          <cell r="BE50">
            <v>1.16624622580385</v>
          </cell>
          <cell r="BF50">
            <v>1.15299158569357</v>
          </cell>
          <cell r="BG50">
            <v>1.09563825302075</v>
          </cell>
          <cell r="BH50">
            <v>1.1655460155751</v>
          </cell>
          <cell r="BI50">
            <v>1.10419683131647</v>
          </cell>
          <cell r="BJ50">
            <v>1.05856316920362</v>
          </cell>
          <cell r="BK50">
            <v>1.23751917461056</v>
          </cell>
          <cell r="BL50">
            <v>1.34931601739946</v>
          </cell>
        </row>
        <row r="51">
          <cell r="A51" t="str">
            <v>Colombia</v>
          </cell>
          <cell r="B51" t="str">
            <v>COL</v>
          </cell>
          <cell r="C51" t="str">
            <v>CO2 emissions (metric tons per capita)</v>
          </cell>
          <cell r="D51" t="str">
            <v>EN.ATM.CO2E.PC</v>
          </cell>
        </row>
        <row r="51">
          <cell r="AI51">
            <v>1.47209118422199</v>
          </cell>
          <cell r="AJ51">
            <v>1.49414982874744</v>
          </cell>
          <cell r="AK51">
            <v>1.5254527204362</v>
          </cell>
          <cell r="AL51">
            <v>1.59241876441527</v>
          </cell>
          <cell r="AM51">
            <v>1.58785298617874</v>
          </cell>
          <cell r="AN51">
            <v>1.62843652686091</v>
          </cell>
          <cell r="AO51">
            <v>1.58186934449681</v>
          </cell>
          <cell r="AP51">
            <v>1.70157817863697</v>
          </cell>
          <cell r="AQ51">
            <v>1.67968627714297</v>
          </cell>
          <cell r="AR51">
            <v>1.42053219802896</v>
          </cell>
          <cell r="AS51">
            <v>1.4721183831477</v>
          </cell>
          <cell r="AT51">
            <v>1.46413117104957</v>
          </cell>
          <cell r="AU51">
            <v>1.38885617866595</v>
          </cell>
          <cell r="AV51">
            <v>1.35257385352919</v>
          </cell>
          <cell r="AW51">
            <v>1.33354081392646</v>
          </cell>
          <cell r="AX51">
            <v>1.35153730428586</v>
          </cell>
          <cell r="AY51">
            <v>1.33538878336609</v>
          </cell>
          <cell r="AZ51">
            <v>1.35307194211632</v>
          </cell>
          <cell r="BA51">
            <v>1.35080864539462</v>
          </cell>
          <cell r="BB51">
            <v>1.38569661438918</v>
          </cell>
          <cell r="BC51">
            <v>1.4054888978053</v>
          </cell>
          <cell r="BD51">
            <v>1.51326853976002</v>
          </cell>
          <cell r="BE51">
            <v>1.51272721154471</v>
          </cell>
          <cell r="BF51">
            <v>1.65306349721714</v>
          </cell>
          <cell r="BG51">
            <v>1.68626496146612</v>
          </cell>
          <cell r="BH51">
            <v>1.6883181239214</v>
          </cell>
          <cell r="BI51">
            <v>1.71624116088428</v>
          </cell>
          <cell r="BJ51">
            <v>1.53322913611766</v>
          </cell>
          <cell r="BK51">
            <v>1.58252769207909</v>
          </cell>
          <cell r="BL51">
            <v>1.60987083062336</v>
          </cell>
        </row>
        <row r="52">
          <cell r="A52" t="str">
            <v>Comoros</v>
          </cell>
          <cell r="B52" t="str">
            <v>COM</v>
          </cell>
          <cell r="C52" t="str">
            <v>CO2 emissions (metric tons per capita)</v>
          </cell>
          <cell r="D52" t="str">
            <v>EN.ATM.CO2E.PC</v>
          </cell>
        </row>
        <row r="52">
          <cell r="AI52">
            <v>0.170068853590154</v>
          </cell>
          <cell r="AJ52">
            <v>0.16514380486608</v>
          </cell>
          <cell r="AK52">
            <v>0.160383453926416</v>
          </cell>
          <cell r="AL52">
            <v>0.155808311260489</v>
          </cell>
          <cell r="AM52">
            <v>0.151423379769836</v>
          </cell>
          <cell r="AN52">
            <v>0.168281467582679</v>
          </cell>
          <cell r="AO52">
            <v>0.1637247377846</v>
          </cell>
          <cell r="AP52">
            <v>0.159376836569015</v>
          </cell>
          <cell r="AQ52">
            <v>0.174627751842323</v>
          </cell>
          <cell r="AR52">
            <v>0.189088461254829</v>
          </cell>
          <cell r="AS52">
            <v>0.184380058927867</v>
          </cell>
          <cell r="AT52">
            <v>0.197879095872422</v>
          </cell>
          <cell r="AU52">
            <v>0.193158670021693</v>
          </cell>
          <cell r="AV52">
            <v>0.240049519808451</v>
          </cell>
          <cell r="AW52">
            <v>0.25115952976318</v>
          </cell>
          <cell r="AX52">
            <v>0.245248323663133</v>
          </cell>
          <cell r="AY52">
            <v>0.271380387161056</v>
          </cell>
          <cell r="AZ52">
            <v>0.171439970144437</v>
          </cell>
          <cell r="BA52">
            <v>0.167369872820128</v>
          </cell>
          <cell r="BB52">
            <v>0.207946220051728</v>
          </cell>
          <cell r="BC52">
            <v>0.246485410656491</v>
          </cell>
          <cell r="BD52">
            <v>0.212290795864666</v>
          </cell>
          <cell r="BE52">
            <v>0.221035685416094</v>
          </cell>
          <cell r="BF52">
            <v>0.256233552321967</v>
          </cell>
          <cell r="BG52">
            <v>0.223863893109126</v>
          </cell>
          <cell r="BH52">
            <v>0.244393418891372</v>
          </cell>
          <cell r="BI52">
            <v>0.276521905949755</v>
          </cell>
          <cell r="BJ52">
            <v>0.344026835557745</v>
          </cell>
          <cell r="BK52">
            <v>0.360437441183735</v>
          </cell>
          <cell r="BL52">
            <v>0.376076363303223</v>
          </cell>
        </row>
        <row r="53">
          <cell r="A53" t="str">
            <v>Cabo Verde</v>
          </cell>
          <cell r="B53" t="str">
            <v>CPV</v>
          </cell>
          <cell r="C53" t="str">
            <v>CO2 emissions (metric tons per capita)</v>
          </cell>
          <cell r="D53" t="str">
            <v>EN.ATM.CO2E.PC</v>
          </cell>
        </row>
        <row r="53">
          <cell r="AI53">
            <v>0.295899133903235</v>
          </cell>
          <cell r="AJ53">
            <v>0.288826181515702</v>
          </cell>
          <cell r="AK53">
            <v>0.309194604273069</v>
          </cell>
          <cell r="AL53">
            <v>0.300499648961774</v>
          </cell>
          <cell r="AM53">
            <v>0.292235307869897</v>
          </cell>
          <cell r="AN53">
            <v>0.310649049413909</v>
          </cell>
          <cell r="AO53">
            <v>0.353952767531407</v>
          </cell>
          <cell r="AP53">
            <v>0.371059349706121</v>
          </cell>
          <cell r="AQ53">
            <v>0.387866564205249</v>
          </cell>
          <cell r="AR53">
            <v>0.45189032859562</v>
          </cell>
          <cell r="AS53">
            <v>0.513805006329143</v>
          </cell>
          <cell r="AT53">
            <v>0.550836468128372</v>
          </cell>
          <cell r="AU53">
            <v>0.632118389434803</v>
          </cell>
          <cell r="AV53">
            <v>0.68900372814177</v>
          </cell>
          <cell r="AW53">
            <v>0.722703201384572</v>
          </cell>
          <cell r="AX53">
            <v>0.950254187847575</v>
          </cell>
          <cell r="AY53">
            <v>1.06570951742542</v>
          </cell>
          <cell r="AZ53">
            <v>0.968284491123673</v>
          </cell>
          <cell r="BA53">
            <v>0.998240578628426</v>
          </cell>
          <cell r="BB53">
            <v>1.04794446811322</v>
          </cell>
          <cell r="BC53">
            <v>1.09612625233977</v>
          </cell>
          <cell r="BD53">
            <v>1.14260970626399</v>
          </cell>
          <cell r="BE53">
            <v>1.04900427991745</v>
          </cell>
          <cell r="BF53">
            <v>0.99659981721823</v>
          </cell>
          <cell r="BG53">
            <v>0.964736935532419</v>
          </cell>
          <cell r="BH53">
            <v>0.952852841407173</v>
          </cell>
          <cell r="BI53">
            <v>1.03550855126883</v>
          </cell>
          <cell r="BJ53">
            <v>1.09767641200068</v>
          </cell>
          <cell r="BK53">
            <v>1.12181022337837</v>
          </cell>
          <cell r="BL53">
            <v>1.18195567512973</v>
          </cell>
        </row>
        <row r="54">
          <cell r="A54" t="str">
            <v>Costa Rica</v>
          </cell>
          <cell r="B54" t="str">
            <v>CRI</v>
          </cell>
          <cell r="C54" t="str">
            <v>CO2 emissions (metric tons per capita)</v>
          </cell>
          <cell r="D54" t="str">
            <v>EN.ATM.CO2E.PC</v>
          </cell>
        </row>
        <row r="54">
          <cell r="AI54">
            <v>0.920038109453119</v>
          </cell>
          <cell r="AJ54">
            <v>0.955627945933944</v>
          </cell>
          <cell r="AK54">
            <v>1.26273191288671</v>
          </cell>
          <cell r="AL54">
            <v>1.23951086173286</v>
          </cell>
          <cell r="AM54">
            <v>1.40220866657473</v>
          </cell>
          <cell r="AN54">
            <v>1.35664009043515</v>
          </cell>
          <cell r="AO54">
            <v>1.24712273917708</v>
          </cell>
          <cell r="AP54">
            <v>1.2073293766631</v>
          </cell>
          <cell r="AQ54">
            <v>1.31970063300939</v>
          </cell>
          <cell r="AR54">
            <v>1.29458067425262</v>
          </cell>
          <cell r="AS54">
            <v>1.24925265668089</v>
          </cell>
          <cell r="AT54">
            <v>1.34355492735136</v>
          </cell>
          <cell r="AU54">
            <v>1.34603876419169</v>
          </cell>
          <cell r="AV54">
            <v>1.39287376763333</v>
          </cell>
          <cell r="AW54">
            <v>1.40586526443532</v>
          </cell>
          <cell r="AX54">
            <v>1.46307178360503</v>
          </cell>
          <cell r="AY54">
            <v>1.50963507167189</v>
          </cell>
          <cell r="AZ54">
            <v>1.72545862114799</v>
          </cell>
          <cell r="BA54">
            <v>1.68491882946684</v>
          </cell>
          <cell r="BB54">
            <v>1.59265991893475</v>
          </cell>
          <cell r="BC54">
            <v>1.55329339341609</v>
          </cell>
          <cell r="BD54">
            <v>1.60368269191175</v>
          </cell>
          <cell r="BE54">
            <v>1.58916276488414</v>
          </cell>
          <cell r="BF54">
            <v>1.64061959110792</v>
          </cell>
          <cell r="BG54">
            <v>1.63281816988943</v>
          </cell>
          <cell r="BH54">
            <v>1.55534308039474</v>
          </cell>
          <cell r="BI54">
            <v>1.64920306010979</v>
          </cell>
          <cell r="BJ54">
            <v>1.66870208494458</v>
          </cell>
          <cell r="BK54">
            <v>1.67418648148585</v>
          </cell>
          <cell r="BL54">
            <v>1.63247155826708</v>
          </cell>
        </row>
        <row r="55">
          <cell r="A55" t="str">
            <v>Caribbean small states</v>
          </cell>
          <cell r="B55" t="str">
            <v>CSS</v>
          </cell>
          <cell r="C55" t="str">
            <v>CO2 emissions (metric tons per capita)</v>
          </cell>
          <cell r="D55" t="str">
            <v>EN.ATM.CO2E.PC</v>
          </cell>
        </row>
        <row r="55">
          <cell r="AI55">
            <v>4.58958188210133</v>
          </cell>
          <cell r="AJ55">
            <v>4.6052264533451</v>
          </cell>
          <cell r="AK55">
            <v>4.87339320348961</v>
          </cell>
          <cell r="AL55">
            <v>4.34174931494683</v>
          </cell>
          <cell r="AM55">
            <v>4.06112922837581</v>
          </cell>
          <cell r="AN55">
            <v>4.11226892169081</v>
          </cell>
          <cell r="AO55">
            <v>4.20136411659133</v>
          </cell>
          <cell r="AP55">
            <v>4.30975624401216</v>
          </cell>
          <cell r="AQ55">
            <v>4.51598270258759</v>
          </cell>
          <cell r="AR55">
            <v>4.51730326580001</v>
          </cell>
          <cell r="AS55">
            <v>4.4108485072356</v>
          </cell>
          <cell r="AT55">
            <v>4.64698113170151</v>
          </cell>
          <cell r="AU55">
            <v>4.78427903927444</v>
          </cell>
          <cell r="AV55">
            <v>5.24283561767417</v>
          </cell>
          <cell r="AW55">
            <v>5.30238607675925</v>
          </cell>
          <cell r="AX55">
            <v>5.49486656206272</v>
          </cell>
          <cell r="AY55">
            <v>6.02375735245786</v>
          </cell>
          <cell r="AZ55">
            <v>6.08628747755535</v>
          </cell>
          <cell r="BA55">
            <v>5.68689547436818</v>
          </cell>
          <cell r="BB55">
            <v>6.91796615546565</v>
          </cell>
          <cell r="BC55">
            <v>5.5369181602062</v>
          </cell>
          <cell r="BD55">
            <v>5.80146273847178</v>
          </cell>
          <cell r="BE55">
            <v>5.94827396984435</v>
          </cell>
          <cell r="BF55">
            <v>5.68836267403066</v>
          </cell>
          <cell r="BG55">
            <v>5.59006334252586</v>
          </cell>
          <cell r="BH55">
            <v>5.44294209599794</v>
          </cell>
          <cell r="BI55">
            <v>5.12560547943628</v>
          </cell>
          <cell r="BJ55">
            <v>4.97473939583229</v>
          </cell>
          <cell r="BK55">
            <v>5.14884709571356</v>
          </cell>
          <cell r="BL55">
            <v>5.11795837038063</v>
          </cell>
        </row>
        <row r="56">
          <cell r="A56" t="str">
            <v>Cuba</v>
          </cell>
          <cell r="B56" t="str">
            <v>CUB</v>
          </cell>
          <cell r="C56" t="str">
            <v>CO2 emissions (metric tons per capita)</v>
          </cell>
          <cell r="D56" t="str">
            <v>EN.ATM.CO2E.PC</v>
          </cell>
        </row>
        <row r="56">
          <cell r="AI56">
            <v>3.3613331186811</v>
          </cell>
          <cell r="AJ56">
            <v>2.56897106431665</v>
          </cell>
          <cell r="AK56">
            <v>2.02768417603465</v>
          </cell>
          <cell r="AL56">
            <v>1.86758896211362</v>
          </cell>
          <cell r="AM56">
            <v>2.00397454952322</v>
          </cell>
          <cell r="AN56">
            <v>2.12890120226894</v>
          </cell>
          <cell r="AO56">
            <v>2.30362404855528</v>
          </cell>
          <cell r="AP56">
            <v>2.49778656982474</v>
          </cell>
          <cell r="AQ56">
            <v>2.45590379886918</v>
          </cell>
          <cell r="AR56">
            <v>2.52601046508093</v>
          </cell>
          <cell r="AS56">
            <v>2.54798869322153</v>
          </cell>
          <cell r="AT56">
            <v>2.46043861908756</v>
          </cell>
          <cell r="AU56">
            <v>2.35899934822097</v>
          </cell>
          <cell r="AV56">
            <v>2.2824451784138</v>
          </cell>
          <cell r="AW56">
            <v>2.25414834041013</v>
          </cell>
          <cell r="AX56">
            <v>2.3371485770143</v>
          </cell>
          <cell r="AY56">
            <v>2.37806833959468</v>
          </cell>
          <cell r="AZ56">
            <v>2.46020020102678</v>
          </cell>
          <cell r="BA56">
            <v>2.38053390703459</v>
          </cell>
          <cell r="BB56">
            <v>2.40319711999679</v>
          </cell>
          <cell r="BC56">
            <v>2.50404585658379</v>
          </cell>
          <cell r="BD56">
            <v>2.45535356090678</v>
          </cell>
          <cell r="BE56">
            <v>2.54861109439593</v>
          </cell>
          <cell r="BF56">
            <v>2.5587797731109</v>
          </cell>
          <cell r="BG56">
            <v>2.36050370035326</v>
          </cell>
          <cell r="BH56">
            <v>2.57930015615077</v>
          </cell>
          <cell r="BI56">
            <v>2.39697760941439</v>
          </cell>
          <cell r="BJ56">
            <v>2.31408498804535</v>
          </cell>
          <cell r="BK56">
            <v>2.35576425673763</v>
          </cell>
          <cell r="BL56">
            <v>2.28614606482985</v>
          </cell>
        </row>
        <row r="57">
          <cell r="A57" t="str">
            <v>Curacao</v>
          </cell>
          <cell r="B57" t="str">
            <v>CUW</v>
          </cell>
          <cell r="C57" t="str">
            <v>CO2 emissions (metric tons per capita)</v>
          </cell>
          <cell r="D57" t="str">
            <v>EN.ATM.CO2E.PC</v>
          </cell>
        </row>
        <row r="58">
          <cell r="A58" t="str">
            <v>Cayman Islands</v>
          </cell>
          <cell r="B58" t="str">
            <v>CYM</v>
          </cell>
          <cell r="C58" t="str">
            <v>CO2 emissions (metric tons per capita)</v>
          </cell>
          <cell r="D58" t="str">
            <v>EN.ATM.CO2E.PC</v>
          </cell>
        </row>
        <row r="59">
          <cell r="A59" t="str">
            <v>Cyprus</v>
          </cell>
          <cell r="B59" t="str">
            <v>CYP</v>
          </cell>
          <cell r="C59" t="str">
            <v>CO2 emissions (metric tons per capita)</v>
          </cell>
          <cell r="D59" t="str">
            <v>EN.ATM.CO2E.PC</v>
          </cell>
        </row>
        <row r="59">
          <cell r="AI59">
            <v>5.98735220762416</v>
          </cell>
          <cell r="AJ59">
            <v>6.52517299370085</v>
          </cell>
          <cell r="AK59">
            <v>6.84478085459837</v>
          </cell>
          <cell r="AL59">
            <v>7.01068702290076</v>
          </cell>
          <cell r="AM59">
            <v>7.14367629350714</v>
          </cell>
          <cell r="AN59">
            <v>6.83897773065183</v>
          </cell>
          <cell r="AO59">
            <v>7.10993261020396</v>
          </cell>
          <cell r="AP59">
            <v>7.06919960951088</v>
          </cell>
          <cell r="AQ59">
            <v>7.27404782603911</v>
          </cell>
          <cell r="AR59">
            <v>7.41861391783804</v>
          </cell>
          <cell r="AS59">
            <v>7.55866713029319</v>
          </cell>
          <cell r="AT59">
            <v>7.27917240287668</v>
          </cell>
          <cell r="AU59">
            <v>7.33903267690851</v>
          </cell>
          <cell r="AV59">
            <v>7.88073610273546</v>
          </cell>
          <cell r="AW59">
            <v>7.69984482517824</v>
          </cell>
          <cell r="AX59">
            <v>7.68738995147937</v>
          </cell>
          <cell r="AY59">
            <v>7.65178267406849</v>
          </cell>
          <cell r="AZ59">
            <v>7.81229474594221</v>
          </cell>
          <cell r="BA59">
            <v>7.84971427697395</v>
          </cell>
          <cell r="BB59">
            <v>7.54037216743924</v>
          </cell>
          <cell r="BC59">
            <v>7.10037694495719</v>
          </cell>
          <cell r="BD59">
            <v>6.7832051350026</v>
          </cell>
          <cell r="BE59">
            <v>6.25525300704339</v>
          </cell>
          <cell r="BF59">
            <v>5.62128765811609</v>
          </cell>
          <cell r="BG59">
            <v>5.90993462864135</v>
          </cell>
          <cell r="BH59">
            <v>5.90015211594322</v>
          </cell>
          <cell r="BI59">
            <v>6.16994330846697</v>
          </cell>
          <cell r="BJ59">
            <v>6.23895373215257</v>
          </cell>
          <cell r="BK59">
            <v>6.05417461355457</v>
          </cell>
          <cell r="BL59">
            <v>5.99879528274471</v>
          </cell>
        </row>
        <row r="60">
          <cell r="A60" t="str">
            <v>Czech Republic</v>
          </cell>
          <cell r="B60" t="str">
            <v>CZE</v>
          </cell>
          <cell r="C60" t="str">
            <v>CO2 emissions (metric tons per capita)</v>
          </cell>
          <cell r="D60" t="str">
            <v>EN.ATM.CO2E.PC</v>
          </cell>
        </row>
        <row r="60">
          <cell r="AI60">
            <v>14.5354533934042</v>
          </cell>
          <cell r="AJ60">
            <v>13.2802021772547</v>
          </cell>
          <cell r="AK60">
            <v>12.9991666927509</v>
          </cell>
          <cell r="AL60">
            <v>12.6797520391138</v>
          </cell>
          <cell r="AM60">
            <v>12.0684134173351</v>
          </cell>
          <cell r="AN60">
            <v>12.1213259711949</v>
          </cell>
          <cell r="AO60">
            <v>12.2866736705425</v>
          </cell>
          <cell r="AP60">
            <v>12.1106767761396</v>
          </cell>
          <cell r="AQ60">
            <v>11.5519420172554</v>
          </cell>
          <cell r="AR60">
            <v>10.8859902799144</v>
          </cell>
          <cell r="AS60">
            <v>12.0106526893106</v>
          </cell>
          <cell r="AT60">
            <v>12.0118180158673</v>
          </cell>
          <cell r="AU60">
            <v>11.6241026972564</v>
          </cell>
          <cell r="AV60">
            <v>12.0433608720608</v>
          </cell>
          <cell r="AW60">
            <v>12.1054015686817</v>
          </cell>
          <cell r="AX60">
            <v>11.7508040045152</v>
          </cell>
          <cell r="AY60">
            <v>11.7786031293504</v>
          </cell>
          <cell r="AZ60">
            <v>12.0033078275103</v>
          </cell>
          <cell r="BA60">
            <v>11.3928281667189</v>
          </cell>
          <cell r="BB60">
            <v>10.6444541759874</v>
          </cell>
          <cell r="BC60">
            <v>10.7165940611452</v>
          </cell>
          <cell r="BD60">
            <v>10.4010178048188</v>
          </cell>
          <cell r="BE60">
            <v>10.091539280351</v>
          </cell>
          <cell r="BF60">
            <v>9.62025725850339</v>
          </cell>
          <cell r="BG60">
            <v>9.26430284305406</v>
          </cell>
          <cell r="BH60">
            <v>9.4006680021085</v>
          </cell>
          <cell r="BI60">
            <v>9.62775004201401</v>
          </cell>
          <cell r="BJ60">
            <v>9.61164734090237</v>
          </cell>
          <cell r="BK60">
            <v>9.49206819894537</v>
          </cell>
          <cell r="BL60">
            <v>9.02278615795801</v>
          </cell>
        </row>
        <row r="61">
          <cell r="A61" t="str">
            <v>Germany</v>
          </cell>
          <cell r="B61" t="str">
            <v>DEU</v>
          </cell>
          <cell r="C61" t="str">
            <v>CO2 emissions (metric tons per capita)</v>
          </cell>
          <cell r="D61" t="str">
            <v>EN.ATM.CO2E.PC</v>
          </cell>
        </row>
        <row r="61">
          <cell r="AI61">
            <v>12.0266092332951</v>
          </cell>
          <cell r="AJ61">
            <v>11.654850552459</v>
          </cell>
          <cell r="AK61">
            <v>11.0737916485487</v>
          </cell>
          <cell r="AL61">
            <v>10.9302581733486</v>
          </cell>
          <cell r="AM61">
            <v>10.7553753423387</v>
          </cell>
          <cell r="AN61">
            <v>10.7086296660041</v>
          </cell>
          <cell r="AO61">
            <v>11.0400032443453</v>
          </cell>
          <cell r="AP61">
            <v>10.6375624550716</v>
          </cell>
          <cell r="AQ61">
            <v>10.5457596691758</v>
          </cell>
          <cell r="AR61">
            <v>10.1533195218436</v>
          </cell>
          <cell r="AS61">
            <v>10.0993160227641</v>
          </cell>
          <cell r="AT61">
            <v>10.2936341472078</v>
          </cell>
          <cell r="AU61">
            <v>10.1029847239038</v>
          </cell>
          <cell r="AV61">
            <v>10.1387088183608</v>
          </cell>
          <cell r="AW61">
            <v>9.95040259124952</v>
          </cell>
          <cell r="AX61">
            <v>9.7294243784419</v>
          </cell>
          <cell r="AY61">
            <v>9.88644161356904</v>
          </cell>
          <cell r="AZ61">
            <v>9.52758665221032</v>
          </cell>
          <cell r="BA61">
            <v>9.61745304528633</v>
          </cell>
          <cell r="BB61">
            <v>8.97178632048294</v>
          </cell>
          <cell r="BC61">
            <v>9.4533997219536</v>
          </cell>
          <cell r="BD61">
            <v>9.29903629464176</v>
          </cell>
          <cell r="BE61">
            <v>9.45131770529489</v>
          </cell>
          <cell r="BF61">
            <v>9.62420735034554</v>
          </cell>
          <cell r="BG61">
            <v>9.08850689674467</v>
          </cell>
          <cell r="BH61">
            <v>9.08729090938286</v>
          </cell>
          <cell r="BI61">
            <v>9.07300668592546</v>
          </cell>
          <cell r="BJ61">
            <v>8.85829384674551</v>
          </cell>
          <cell r="BK61">
            <v>8.53619609072659</v>
          </cell>
          <cell r="BL61">
            <v>7.91162101567715</v>
          </cell>
        </row>
        <row r="62">
          <cell r="A62" t="str">
            <v>Djibouti</v>
          </cell>
          <cell r="B62" t="str">
            <v>DJI</v>
          </cell>
          <cell r="C62" t="str">
            <v>CO2 emissions (metric tons per capita)</v>
          </cell>
          <cell r="D62" t="str">
            <v>EN.ATM.CO2E.PC</v>
          </cell>
        </row>
        <row r="62">
          <cell r="AI62">
            <v>0.457322495354789</v>
          </cell>
          <cell r="AJ62">
            <v>0.477883076841951</v>
          </cell>
          <cell r="AK62">
            <v>0.487765222339647</v>
          </cell>
          <cell r="AL62">
            <v>0.485041325520934</v>
          </cell>
          <cell r="AM62">
            <v>0.46596525505974</v>
          </cell>
          <cell r="AN62">
            <v>0.507626291869255</v>
          </cell>
          <cell r="AO62">
            <v>0.466092544228298</v>
          </cell>
          <cell r="AP62">
            <v>0.499350843902926</v>
          </cell>
          <cell r="AQ62">
            <v>0.573137486865599</v>
          </cell>
          <cell r="AR62">
            <v>0.5571643477677</v>
          </cell>
          <cell r="AS62">
            <v>0.515624107238666</v>
          </cell>
          <cell r="AT62">
            <v>0.518404024997988</v>
          </cell>
          <cell r="AU62">
            <v>0.535513237164704</v>
          </cell>
          <cell r="AV62">
            <v>0.539730051279254</v>
          </cell>
          <cell r="AW62">
            <v>0.518403997361925</v>
          </cell>
          <cell r="AX62">
            <v>0.548995984863743</v>
          </cell>
          <cell r="AY62">
            <v>0.541184119836483</v>
          </cell>
          <cell r="AZ62">
            <v>0.583520389453809</v>
          </cell>
          <cell r="BA62">
            <v>0.575725688522488</v>
          </cell>
          <cell r="BB62">
            <v>0.567756274078794</v>
          </cell>
          <cell r="BC62">
            <v>0.618904658836547</v>
          </cell>
          <cell r="BD62">
            <v>0.562277492466259</v>
          </cell>
          <cell r="BE62">
            <v>0.575946625874287</v>
          </cell>
          <cell r="BF62">
            <v>0.633989061859429</v>
          </cell>
          <cell r="BG62">
            <v>0.445083888253306</v>
          </cell>
          <cell r="BH62">
            <v>0.50328338611753</v>
          </cell>
          <cell r="BI62">
            <v>0.452042086074174</v>
          </cell>
          <cell r="BJ62">
            <v>0.44486811448679</v>
          </cell>
          <cell r="BK62">
            <v>0.417134645806247</v>
          </cell>
          <cell r="BL62">
            <v>0.431407700717039</v>
          </cell>
        </row>
        <row r="63">
          <cell r="A63" t="str">
            <v>Dominica</v>
          </cell>
          <cell r="B63" t="str">
            <v>DMA</v>
          </cell>
          <cell r="C63" t="str">
            <v>CO2 emissions (metric tons per capita)</v>
          </cell>
          <cell r="D63" t="str">
            <v>EN.ATM.CO2E.PC</v>
          </cell>
        </row>
        <row r="63">
          <cell r="AI63">
            <v>0.852006475249212</v>
          </cell>
          <cell r="AJ63">
            <v>0.852551259644486</v>
          </cell>
          <cell r="AK63">
            <v>1.13401185042384</v>
          </cell>
          <cell r="AL63">
            <v>1.1296563020701</v>
          </cell>
          <cell r="AM63">
            <v>1.1260627216936</v>
          </cell>
          <cell r="AN63">
            <v>1.40637085999578</v>
          </cell>
          <cell r="AO63">
            <v>1.12782484880098</v>
          </cell>
          <cell r="AP63">
            <v>1.41659111514053</v>
          </cell>
          <cell r="AQ63">
            <v>1.56733112007181</v>
          </cell>
          <cell r="AR63">
            <v>1.5752993068683</v>
          </cell>
          <cell r="AS63">
            <v>1.8664752333094</v>
          </cell>
          <cell r="AT63">
            <v>2.1529761306713</v>
          </cell>
          <cell r="AU63">
            <v>1.71821302001419</v>
          </cell>
          <cell r="AV63">
            <v>1.99708996314008</v>
          </cell>
          <cell r="AW63">
            <v>2.27314697918253</v>
          </cell>
          <cell r="AX63">
            <v>2.2669310912967</v>
          </cell>
          <cell r="AY63">
            <v>2.40391416312875</v>
          </cell>
          <cell r="AZ63">
            <v>2.54248071461442</v>
          </cell>
          <cell r="BA63">
            <v>2.54133204129039</v>
          </cell>
          <cell r="BB63">
            <v>7.05736224028907</v>
          </cell>
          <cell r="BC63">
            <v>2.53961097609319</v>
          </cell>
          <cell r="BD63">
            <v>2.53835750158728</v>
          </cell>
          <cell r="BE63">
            <v>3.52340953293683</v>
          </cell>
          <cell r="BF63">
            <v>2.393725647899</v>
          </cell>
          <cell r="BG63">
            <v>2.53196617226593</v>
          </cell>
          <cell r="BH63">
            <v>2.52897797193617</v>
          </cell>
          <cell r="BI63">
            <v>2.52429645269829</v>
          </cell>
          <cell r="BJ63">
            <v>2.37895328558829</v>
          </cell>
          <cell r="BK63">
            <v>2.37343983732358</v>
          </cell>
          <cell r="BL63">
            <v>2.36742426732591</v>
          </cell>
        </row>
        <row r="64">
          <cell r="A64" t="str">
            <v>Denmark</v>
          </cell>
          <cell r="B64" t="str">
            <v>DNK</v>
          </cell>
          <cell r="C64" t="str">
            <v>CO2 emissions (metric tons per capita)</v>
          </cell>
          <cell r="D64" t="str">
            <v>EN.ATM.CO2E.PC</v>
          </cell>
        </row>
        <row r="64">
          <cell r="AI64">
            <v>10.1323902112046</v>
          </cell>
          <cell r="AJ64">
            <v>12.1840064350179</v>
          </cell>
          <cell r="AK64">
            <v>11.0280254555369</v>
          </cell>
          <cell r="AL64">
            <v>11.44040389868</v>
          </cell>
          <cell r="AM64">
            <v>12.1394189213588</v>
          </cell>
          <cell r="AN64">
            <v>11.4648812534478</v>
          </cell>
          <cell r="AO64">
            <v>13.9348221210646</v>
          </cell>
          <cell r="AP64">
            <v>12.0435399038522</v>
          </cell>
          <cell r="AQ64">
            <v>11.257076678018</v>
          </cell>
          <cell r="AR64">
            <v>10.6599290954055</v>
          </cell>
          <cell r="AS64">
            <v>9.85089564493027</v>
          </cell>
          <cell r="AT64">
            <v>10.1235672353219</v>
          </cell>
          <cell r="AU64">
            <v>10.0150095216229</v>
          </cell>
          <cell r="AV64">
            <v>10.9876980711583</v>
          </cell>
          <cell r="AW64">
            <v>9.94167284369708</v>
          </cell>
          <cell r="AX64">
            <v>9.26296349191935</v>
          </cell>
          <cell r="AY64">
            <v>10.6910231947409</v>
          </cell>
          <cell r="AZ64">
            <v>9.77947563396529</v>
          </cell>
          <cell r="BA64">
            <v>9.12512913943557</v>
          </cell>
          <cell r="BB64">
            <v>8.67810535672043</v>
          </cell>
          <cell r="BC64">
            <v>8.67389123204855</v>
          </cell>
          <cell r="BD64">
            <v>7.73708668950354</v>
          </cell>
          <cell r="BE64">
            <v>6.83528732540744</v>
          </cell>
          <cell r="BF64">
            <v>7.11673784909108</v>
          </cell>
          <cell r="BG64">
            <v>6.34715307409428</v>
          </cell>
          <cell r="BH64">
            <v>5.92946275425465</v>
          </cell>
          <cell r="BI64">
            <v>6.16619029904351</v>
          </cell>
          <cell r="BJ64">
            <v>5.74676773694188</v>
          </cell>
          <cell r="BK64">
            <v>5.71834355284233</v>
          </cell>
          <cell r="BL64">
            <v>5.10798850907958</v>
          </cell>
        </row>
        <row r="65">
          <cell r="A65" t="str">
            <v>Dominican Republic</v>
          </cell>
          <cell r="B65" t="str">
            <v>DOM</v>
          </cell>
          <cell r="C65" t="str">
            <v>CO2 emissions (metric tons per capita)</v>
          </cell>
          <cell r="D65" t="str">
            <v>EN.ATM.CO2E.PC</v>
          </cell>
        </row>
        <row r="65">
          <cell r="AI65">
            <v>1.10184480501903</v>
          </cell>
          <cell r="AJ65">
            <v>1.13198521184422</v>
          </cell>
          <cell r="AK65">
            <v>1.29853668953324</v>
          </cell>
          <cell r="AL65">
            <v>1.26151747566113</v>
          </cell>
          <cell r="AM65">
            <v>1.44982103039588</v>
          </cell>
          <cell r="AN65">
            <v>1.51421385124563</v>
          </cell>
          <cell r="AO65">
            <v>1.60070093851623</v>
          </cell>
          <cell r="AP65">
            <v>1.79357620169296</v>
          </cell>
          <cell r="AQ65">
            <v>2.02326954758987</v>
          </cell>
          <cell r="AR65">
            <v>2.13225289598058</v>
          </cell>
          <cell r="AS65">
            <v>2.20390760964322</v>
          </cell>
          <cell r="AT65">
            <v>2.20733633467499</v>
          </cell>
          <cell r="AU65">
            <v>2.39313024437283</v>
          </cell>
          <cell r="AV65">
            <v>2.11630832457598</v>
          </cell>
          <cell r="AW65">
            <v>1.92546754836795</v>
          </cell>
          <cell r="AX65">
            <v>2.0544643579637</v>
          </cell>
          <cell r="AY65">
            <v>2.20964374830124</v>
          </cell>
          <cell r="AZ65">
            <v>2.20904992653989</v>
          </cell>
          <cell r="BA65">
            <v>2.17591753290558</v>
          </cell>
          <cell r="BB65">
            <v>2.05289149115232</v>
          </cell>
          <cell r="BC65">
            <v>2.13303256734042</v>
          </cell>
          <cell r="BD65">
            <v>2.13079926652122</v>
          </cell>
          <cell r="BE65">
            <v>2.18308163166175</v>
          </cell>
          <cell r="BF65">
            <v>2.11878205322286</v>
          </cell>
          <cell r="BG65">
            <v>2.11014429086853</v>
          </cell>
          <cell r="BH65">
            <v>2.29437325655478</v>
          </cell>
          <cell r="BI65">
            <v>2.36493746549374</v>
          </cell>
          <cell r="BJ65">
            <v>2.24005998196542</v>
          </cell>
          <cell r="BK65">
            <v>2.38163633813877</v>
          </cell>
          <cell r="BL65">
            <v>2.53562795178678</v>
          </cell>
        </row>
        <row r="66">
          <cell r="A66" t="str">
            <v>Algeria</v>
          </cell>
          <cell r="B66" t="str">
            <v>DZA</v>
          </cell>
          <cell r="C66" t="str">
            <v>CO2 emissions (metric tons per capita)</v>
          </cell>
          <cell r="D66" t="str">
            <v>EN.ATM.CO2E.PC</v>
          </cell>
        </row>
        <row r="66">
          <cell r="AI66">
            <v>2.44342997628157</v>
          </cell>
          <cell r="AJ66">
            <v>2.51624327265714</v>
          </cell>
          <cell r="AK66">
            <v>2.47296077856087</v>
          </cell>
          <cell r="AL66">
            <v>2.61330374242682</v>
          </cell>
          <cell r="AM66">
            <v>2.60900906674069</v>
          </cell>
          <cell r="AN66">
            <v>2.65806257421468</v>
          </cell>
          <cell r="AO66">
            <v>2.60093352738967</v>
          </cell>
          <cell r="AP66">
            <v>2.50243923103872</v>
          </cell>
          <cell r="AQ66">
            <v>2.47244785585944</v>
          </cell>
          <cell r="AR66">
            <v>2.53107051514779</v>
          </cell>
          <cell r="AS66">
            <v>2.57874448356462</v>
          </cell>
          <cell r="AT66">
            <v>2.50067460983515</v>
          </cell>
          <cell r="AU66">
            <v>2.58671219549639</v>
          </cell>
          <cell r="AV66">
            <v>2.73337366213098</v>
          </cell>
          <cell r="AW66">
            <v>2.73735406364241</v>
          </cell>
          <cell r="AX66">
            <v>2.84135137314603</v>
          </cell>
          <cell r="AY66">
            <v>2.96691468119827</v>
          </cell>
          <cell r="AZ66">
            <v>3.00728984619534</v>
          </cell>
          <cell r="BA66">
            <v>3.10245108320028</v>
          </cell>
          <cell r="BB66">
            <v>3.17457329395465</v>
          </cell>
          <cell r="BC66">
            <v>3.1736545289208</v>
          </cell>
          <cell r="BD66">
            <v>3.29474258253391</v>
          </cell>
          <cell r="BE66">
            <v>3.60930765075577</v>
          </cell>
          <cell r="BF66">
            <v>3.64497934452673</v>
          </cell>
          <cell r="BG66">
            <v>3.79563225080737</v>
          </cell>
          <cell r="BH66">
            <v>3.93349591226698</v>
          </cell>
          <cell r="BI66">
            <v>3.82009033725814</v>
          </cell>
          <cell r="BJ66">
            <v>3.82563798779582</v>
          </cell>
          <cell r="BK66">
            <v>3.92010908498775</v>
          </cell>
          <cell r="BL66">
            <v>3.9776504588966</v>
          </cell>
        </row>
        <row r="67">
          <cell r="A67" t="str">
            <v>East Asia &amp; Pacific (excluding high income)</v>
          </cell>
          <cell r="B67" t="str">
            <v>EAP</v>
          </cell>
          <cell r="C67" t="str">
            <v>CO2 emissions (metric tons per capita)</v>
          </cell>
          <cell r="D67" t="str">
            <v>EN.ATM.CO2E.PC</v>
          </cell>
        </row>
        <row r="67">
          <cell r="AI67">
            <v>1.66462574220822</v>
          </cell>
          <cell r="AJ67">
            <v>1.736572847127</v>
          </cell>
          <cell r="AK67">
            <v>1.78954631409855</v>
          </cell>
          <cell r="AL67">
            <v>1.92142873764506</v>
          </cell>
          <cell r="AM67">
            <v>1.98793633539138</v>
          </cell>
          <cell r="AN67">
            <v>2.18537441996437</v>
          </cell>
          <cell r="AO67">
            <v>2.17330538624832</v>
          </cell>
          <cell r="AP67">
            <v>2.20764407806428</v>
          </cell>
          <cell r="AQ67">
            <v>2.22826249678711</v>
          </cell>
          <cell r="AR67">
            <v>2.1797717763997</v>
          </cell>
          <cell r="AS67">
            <v>2.27769501338464</v>
          </cell>
          <cell r="AT67">
            <v>2.37890625764794</v>
          </cell>
          <cell r="AU67">
            <v>2.52628416947533</v>
          </cell>
          <cell r="AV67">
            <v>2.85949497832466</v>
          </cell>
          <cell r="AW67">
            <v>3.24439048351686</v>
          </cell>
          <cell r="AX67">
            <v>3.60483554601555</v>
          </cell>
          <cell r="AY67">
            <v>3.91329130096546</v>
          </cell>
          <cell r="AZ67">
            <v>4.19350882408756</v>
          </cell>
          <cell r="BA67">
            <v>4.28574594274359</v>
          </cell>
          <cell r="BB67">
            <v>4.51446612530576</v>
          </cell>
          <cell r="BC67">
            <v>4.90766442235082</v>
          </cell>
          <cell r="BD67">
            <v>5.30588027130564</v>
          </cell>
          <cell r="BE67">
            <v>5.40858246329601</v>
          </cell>
          <cell r="BF67">
            <v>5.5859614742703</v>
          </cell>
          <cell r="BG67">
            <v>5.58963635887863</v>
          </cell>
          <cell r="BH67">
            <v>5.50630979920931</v>
          </cell>
          <cell r="BI67">
            <v>5.48373793783695</v>
          </cell>
          <cell r="BJ67">
            <v>5.58887216466119</v>
          </cell>
          <cell r="BK67">
            <v>5.81165167044439</v>
          </cell>
          <cell r="BL67">
            <v>5.93795688343684</v>
          </cell>
        </row>
        <row r="68">
          <cell r="A68" t="str">
            <v>Early-demographic dividend</v>
          </cell>
          <cell r="B68" t="str">
            <v>EAR</v>
          </cell>
          <cell r="C68" t="str">
            <v>CO2 emissions (metric tons per capita)</v>
          </cell>
          <cell r="D68" t="str">
            <v>EN.ATM.CO2E.PC</v>
          </cell>
        </row>
        <row r="68">
          <cell r="AI68">
            <v>1.28961178724055</v>
          </cell>
          <cell r="AJ68">
            <v>1.32259510674517</v>
          </cell>
          <cell r="AK68">
            <v>1.32980227838535</v>
          </cell>
          <cell r="AL68">
            <v>1.34846798527844</v>
          </cell>
          <cell r="AM68">
            <v>1.38290358867378</v>
          </cell>
          <cell r="AN68">
            <v>1.41613639371791</v>
          </cell>
          <cell r="AO68">
            <v>1.457195691121</v>
          </cell>
          <cell r="AP68">
            <v>1.49929761944679</v>
          </cell>
          <cell r="AQ68">
            <v>1.51618075709373</v>
          </cell>
          <cell r="AR68">
            <v>1.53645996860052</v>
          </cell>
          <cell r="AS68">
            <v>1.56658431357019</v>
          </cell>
          <cell r="AT68">
            <v>1.57680109468462</v>
          </cell>
          <cell r="AU68">
            <v>1.59754621537708</v>
          </cell>
          <cell r="AV68">
            <v>1.63566419475966</v>
          </cell>
          <cell r="AW68">
            <v>1.69554564939574</v>
          </cell>
          <cell r="AX68">
            <v>1.73925482687231</v>
          </cell>
          <cell r="AY68">
            <v>1.80464935394681</v>
          </cell>
          <cell r="AZ68">
            <v>1.88250765287604</v>
          </cell>
          <cell r="BA68">
            <v>1.92438195886846</v>
          </cell>
          <cell r="BB68">
            <v>1.95148900971665</v>
          </cell>
          <cell r="BC68">
            <v>2.01694408678492</v>
          </cell>
          <cell r="BD68">
            <v>2.06415662359652</v>
          </cell>
          <cell r="BE68">
            <v>2.1352062663596</v>
          </cell>
          <cell r="BF68">
            <v>2.1292295898609</v>
          </cell>
          <cell r="BG68">
            <v>2.20651377560386</v>
          </cell>
          <cell r="BH68">
            <v>2.19576089344981</v>
          </cell>
          <cell r="BI68">
            <v>2.20008032198677</v>
          </cell>
          <cell r="BJ68">
            <v>2.25686913734209</v>
          </cell>
          <cell r="BK68">
            <v>2.27970195339652</v>
          </cell>
          <cell r="BL68">
            <v>2.26506310306369</v>
          </cell>
        </row>
        <row r="69">
          <cell r="A69" t="str">
            <v>East Asia &amp; Pacific</v>
          </cell>
          <cell r="B69" t="str">
            <v>EAS</v>
          </cell>
          <cell r="C69" t="str">
            <v>CO2 emissions (metric tons per capita)</v>
          </cell>
          <cell r="D69" t="str">
            <v>EN.ATM.CO2E.PC</v>
          </cell>
        </row>
        <row r="69">
          <cell r="AI69">
            <v>2.47551392724484</v>
          </cell>
          <cell r="AJ69">
            <v>2.55415909276171</v>
          </cell>
          <cell r="AK69">
            <v>2.6138876792682</v>
          </cell>
          <cell r="AL69">
            <v>2.74234224411473</v>
          </cell>
          <cell r="AM69">
            <v>2.84154854882395</v>
          </cell>
          <cell r="AN69">
            <v>3.04045830878277</v>
          </cell>
          <cell r="AO69">
            <v>3.0457310643012</v>
          </cell>
          <cell r="AP69">
            <v>3.07709306257105</v>
          </cell>
          <cell r="AQ69">
            <v>3.04016547644399</v>
          </cell>
          <cell r="AR69">
            <v>3.02685813652964</v>
          </cell>
          <cell r="AS69">
            <v>3.15144657899438</v>
          </cell>
          <cell r="AT69">
            <v>3.24216053701186</v>
          </cell>
          <cell r="AU69">
            <v>3.3881572318755</v>
          </cell>
          <cell r="AV69">
            <v>3.69449172141774</v>
          </cell>
          <cell r="AW69">
            <v>4.058785612129</v>
          </cell>
          <cell r="AX69">
            <v>4.38722612660214</v>
          </cell>
          <cell r="AY69">
            <v>4.66290223790729</v>
          </cell>
          <cell r="AZ69">
            <v>4.94658585888895</v>
          </cell>
          <cell r="BA69">
            <v>5.00125484728042</v>
          </cell>
          <cell r="BB69">
            <v>5.1879825007253</v>
          </cell>
          <cell r="BC69">
            <v>5.5946407153171</v>
          </cell>
          <cell r="BD69">
            <v>5.99740790927669</v>
          </cell>
          <cell r="BE69">
            <v>6.10730097443272</v>
          </cell>
          <cell r="BF69">
            <v>6.26760388199697</v>
          </cell>
          <cell r="BG69">
            <v>6.23574780813078</v>
          </cell>
          <cell r="BH69">
            <v>6.14820068273672</v>
          </cell>
          <cell r="BI69">
            <v>6.12399740906067</v>
          </cell>
          <cell r="BJ69">
            <v>6.22075024531314</v>
          </cell>
          <cell r="BK69">
            <v>6.40685132381606</v>
          </cell>
          <cell r="BL69">
            <v>6.4972575237128</v>
          </cell>
        </row>
        <row r="70">
          <cell r="A70" t="str">
            <v>Europe &amp; Central Asia (excluding high income)</v>
          </cell>
          <cell r="B70" t="str">
            <v>ECA</v>
          </cell>
          <cell r="C70" t="str">
            <v>CO2 emissions (metric tons per capita)</v>
          </cell>
          <cell r="D70" t="str">
            <v>EN.ATM.CO2E.PC</v>
          </cell>
        </row>
        <row r="70">
          <cell r="AI70">
            <v>10.6480475748055</v>
          </cell>
          <cell r="AJ70">
            <v>10.2869486163469</v>
          </cell>
          <cell r="AK70">
            <v>9.61741457460555</v>
          </cell>
          <cell r="AL70">
            <v>8.73928592429425</v>
          </cell>
          <cell r="AM70">
            <v>7.74048580370482</v>
          </cell>
          <cell r="AN70">
            <v>7.47958421323633</v>
          </cell>
          <cell r="AO70">
            <v>7.22120825820532</v>
          </cell>
          <cell r="AP70">
            <v>6.84000223417061</v>
          </cell>
          <cell r="AQ70">
            <v>6.83074122200356</v>
          </cell>
          <cell r="AR70">
            <v>6.81727298220085</v>
          </cell>
          <cell r="AS70">
            <v>6.99704060681433</v>
          </cell>
          <cell r="AT70">
            <v>6.962620706391</v>
          </cell>
          <cell r="AU70">
            <v>7.05270548868945</v>
          </cell>
          <cell r="AV70">
            <v>7.34087213647676</v>
          </cell>
          <cell r="AW70">
            <v>7.3295415938155</v>
          </cell>
          <cell r="AX70">
            <v>7.36279401927912</v>
          </cell>
          <cell r="AY70">
            <v>7.65025145311605</v>
          </cell>
          <cell r="AZ70">
            <v>7.78285720205894</v>
          </cell>
          <cell r="BA70">
            <v>7.85640409486138</v>
          </cell>
          <cell r="BB70">
            <v>7.21237371413281</v>
          </cell>
          <cell r="BC70">
            <v>7.53285683789429</v>
          </cell>
          <cell r="BD70">
            <v>7.90048384295658</v>
          </cell>
          <cell r="BE70">
            <v>7.75834249013905</v>
          </cell>
          <cell r="BF70">
            <v>7.57344112084603</v>
          </cell>
          <cell r="BG70">
            <v>7.28715061158865</v>
          </cell>
          <cell r="BH70">
            <v>7.05314984299752</v>
          </cell>
          <cell r="BI70">
            <v>7.08899949777633</v>
          </cell>
          <cell r="BJ70">
            <v>7.19933906548715</v>
          </cell>
          <cell r="BK70">
            <v>7.36413375269366</v>
          </cell>
          <cell r="BL70">
            <v>7.36799629403694</v>
          </cell>
        </row>
        <row r="71">
          <cell r="A71" t="str">
            <v>Europe &amp; Central Asia</v>
          </cell>
          <cell r="B71" t="str">
            <v>ECS</v>
          </cell>
          <cell r="C71" t="str">
            <v>CO2 emissions (metric tons per capita)</v>
          </cell>
          <cell r="D71" t="str">
            <v>EN.ATM.CO2E.PC</v>
          </cell>
        </row>
        <row r="71">
          <cell r="AI71">
            <v>9.47747762849485</v>
          </cell>
          <cell r="AJ71">
            <v>9.2909012489011</v>
          </cell>
          <cell r="AK71">
            <v>8.84455776285961</v>
          </cell>
          <cell r="AL71">
            <v>8.35825236902556</v>
          </cell>
          <cell r="AM71">
            <v>7.89850562115538</v>
          </cell>
          <cell r="AN71">
            <v>7.83095335496269</v>
          </cell>
          <cell r="AO71">
            <v>7.84745327502806</v>
          </cell>
          <cell r="AP71">
            <v>7.57291550512755</v>
          </cell>
          <cell r="AQ71">
            <v>7.56085183694736</v>
          </cell>
          <cell r="AR71">
            <v>7.48484616971204</v>
          </cell>
          <cell r="AS71">
            <v>7.56746366680026</v>
          </cell>
          <cell r="AT71">
            <v>7.62515005265176</v>
          </cell>
          <cell r="AU71">
            <v>7.6250737791939</v>
          </cell>
          <cell r="AV71">
            <v>7.84930908332905</v>
          </cell>
          <cell r="AW71">
            <v>7.83293556323731</v>
          </cell>
          <cell r="AX71">
            <v>7.8017971118583</v>
          </cell>
          <cell r="AY71">
            <v>7.91641364871569</v>
          </cell>
          <cell r="AZ71">
            <v>7.88795810431551</v>
          </cell>
          <cell r="BA71">
            <v>7.79781855548218</v>
          </cell>
          <cell r="BB71">
            <v>7.17859841525934</v>
          </cell>
          <cell r="BC71">
            <v>7.4211443603931</v>
          </cell>
          <cell r="BD71">
            <v>7.41879568300332</v>
          </cell>
          <cell r="BE71">
            <v>7.31231203607643</v>
          </cell>
          <cell r="BF71">
            <v>7.12804490665033</v>
          </cell>
          <cell r="BG71">
            <v>6.78112345139049</v>
          </cell>
          <cell r="BH71">
            <v>6.71617811671754</v>
          </cell>
          <cell r="BI71">
            <v>6.7116325658042</v>
          </cell>
          <cell r="BJ71">
            <v>6.75422560630323</v>
          </cell>
          <cell r="BK71">
            <v>6.74193066052015</v>
          </cell>
          <cell r="BL71">
            <v>6.57673393881939</v>
          </cell>
        </row>
        <row r="72">
          <cell r="A72" t="str">
            <v>Ecuador</v>
          </cell>
          <cell r="B72" t="str">
            <v>ECU</v>
          </cell>
          <cell r="C72" t="str">
            <v>CO2 emissions (metric tons per capita)</v>
          </cell>
          <cell r="D72" t="str">
            <v>EN.ATM.CO2E.PC</v>
          </cell>
        </row>
        <row r="72">
          <cell r="AI72">
            <v>1.50719421331255</v>
          </cell>
          <cell r="AJ72">
            <v>1.50298745015028</v>
          </cell>
          <cell r="AK72">
            <v>1.57239585816933</v>
          </cell>
          <cell r="AL72">
            <v>1.54632685791856</v>
          </cell>
          <cell r="AM72">
            <v>1.67737345444089</v>
          </cell>
          <cell r="AN72">
            <v>1.82624405237619</v>
          </cell>
          <cell r="AO72">
            <v>2.05072660234164</v>
          </cell>
          <cell r="AP72">
            <v>2.08761157740014</v>
          </cell>
          <cell r="AQ72">
            <v>2.00599272907564</v>
          </cell>
          <cell r="AR72">
            <v>1.73684381000038</v>
          </cell>
          <cell r="AS72">
            <v>1.73880499384794</v>
          </cell>
          <cell r="AT72">
            <v>1.87771106633856</v>
          </cell>
          <cell r="AU72">
            <v>1.8389366941133</v>
          </cell>
          <cell r="AV72">
            <v>1.84447223391708</v>
          </cell>
          <cell r="AW72">
            <v>1.92551113237968</v>
          </cell>
          <cell r="AX72">
            <v>2.04110573784018</v>
          </cell>
          <cell r="AY72">
            <v>2.14305334259547</v>
          </cell>
          <cell r="AZ72">
            <v>2.14317375988986</v>
          </cell>
          <cell r="BA72">
            <v>2.18014360012339</v>
          </cell>
          <cell r="BB72">
            <v>2.33511831130741</v>
          </cell>
          <cell r="BC72">
            <v>2.48149471118533</v>
          </cell>
          <cell r="BD72">
            <v>2.43376268412685</v>
          </cell>
          <cell r="BE72">
            <v>2.39690854715275</v>
          </cell>
          <cell r="BF72">
            <v>2.52745943048506</v>
          </cell>
          <cell r="BG72">
            <v>2.6203886322938</v>
          </cell>
          <cell r="BH72">
            <v>2.56106242995252</v>
          </cell>
          <cell r="BI72">
            <v>2.41402712668391</v>
          </cell>
          <cell r="BJ72">
            <v>2.29664472037772</v>
          </cell>
          <cell r="BK72">
            <v>2.34951743812269</v>
          </cell>
          <cell r="BL72">
            <v>2.26146981694915</v>
          </cell>
        </row>
        <row r="73">
          <cell r="A73" t="str">
            <v>Egypt, Arab Rep.</v>
          </cell>
          <cell r="B73" t="str">
            <v>EGY</v>
          </cell>
          <cell r="C73" t="str">
            <v>CO2 emissions (metric tons per capita)</v>
          </cell>
          <cell r="D73" t="str">
            <v>EN.ATM.CO2E.PC</v>
          </cell>
        </row>
        <row r="73">
          <cell r="AI73">
            <v>1.56321040341731</v>
          </cell>
          <cell r="AJ73">
            <v>1.55630295557203</v>
          </cell>
          <cell r="AK73">
            <v>1.54942797982614</v>
          </cell>
          <cell r="AL73">
            <v>1.54741123744536</v>
          </cell>
          <cell r="AM73">
            <v>1.43872400795315</v>
          </cell>
          <cell r="AN73">
            <v>1.50351272840154</v>
          </cell>
          <cell r="AO73">
            <v>1.55562045955047</v>
          </cell>
          <cell r="AP73">
            <v>1.63440116418182</v>
          </cell>
          <cell r="AQ73">
            <v>1.67642848648069</v>
          </cell>
          <cell r="AR73">
            <v>1.72611982319758</v>
          </cell>
          <cell r="AS73">
            <v>1.66507919237804</v>
          </cell>
          <cell r="AT73">
            <v>1.80606118695824</v>
          </cell>
          <cell r="AU73">
            <v>1.81072844330076</v>
          </cell>
          <cell r="AV73">
            <v>1.82654296494492</v>
          </cell>
          <cell r="AW73">
            <v>1.94817259590412</v>
          </cell>
          <cell r="AX73">
            <v>2.14793856186978</v>
          </cell>
          <cell r="AY73">
            <v>2.22117663954381</v>
          </cell>
          <cell r="AZ73">
            <v>2.34430544026242</v>
          </cell>
          <cell r="BA73">
            <v>2.38509981978402</v>
          </cell>
          <cell r="BB73">
            <v>2.436192983285</v>
          </cell>
          <cell r="BC73">
            <v>2.4203357498903</v>
          </cell>
          <cell r="BD73">
            <v>2.43430530660281</v>
          </cell>
          <cell r="BE73">
            <v>2.48778555149693</v>
          </cell>
          <cell r="BF73">
            <v>2.41910347218325</v>
          </cell>
          <cell r="BG73">
            <v>2.42323250904485</v>
          </cell>
          <cell r="BH73">
            <v>2.44779055994331</v>
          </cell>
          <cell r="BI73">
            <v>2.44824951456185</v>
          </cell>
          <cell r="BJ73">
            <v>2.51164963246569</v>
          </cell>
          <cell r="BK73">
            <v>2.51880645114074</v>
          </cell>
          <cell r="BL73">
            <v>2.48405991083232</v>
          </cell>
        </row>
        <row r="74">
          <cell r="A74" t="str">
            <v>Euro area</v>
          </cell>
          <cell r="B74" t="str">
            <v>EMU</v>
          </cell>
          <cell r="C74" t="str">
            <v>CO2 emissions (metric tons per capita)</v>
          </cell>
          <cell r="D74" t="str">
            <v>EN.ATM.CO2E.PC</v>
          </cell>
        </row>
        <row r="74">
          <cell r="AI74">
            <v>8.42613257291734</v>
          </cell>
          <cell r="AJ74">
            <v>8.43671695752383</v>
          </cell>
          <cell r="AK74">
            <v>8.16082003232115</v>
          </cell>
          <cell r="AL74">
            <v>7.95836810347082</v>
          </cell>
          <cell r="AM74">
            <v>7.92978324737577</v>
          </cell>
          <cell r="AN74">
            <v>8.0696393538587</v>
          </cell>
          <cell r="AO74">
            <v>8.22797235572104</v>
          </cell>
          <cell r="AP74">
            <v>8.12051629080016</v>
          </cell>
          <cell r="AQ74">
            <v>8.23553573988065</v>
          </cell>
          <cell r="AR74">
            <v>8.1613971491583</v>
          </cell>
          <cell r="AS74">
            <v>8.19284658381017</v>
          </cell>
          <cell r="AT74">
            <v>8.30726293982641</v>
          </cell>
          <cell r="AU74">
            <v>8.28154933216028</v>
          </cell>
          <cell r="AV74">
            <v>8.41214519550219</v>
          </cell>
          <cell r="AW74">
            <v>8.40697897950127</v>
          </cell>
          <cell r="AX74">
            <v>8.33786662290173</v>
          </cell>
          <cell r="AY74">
            <v>8.24965843091275</v>
          </cell>
          <cell r="AZ74">
            <v>8.09559332783371</v>
          </cell>
          <cell r="BA74">
            <v>7.88501134519455</v>
          </cell>
          <cell r="BB74">
            <v>7.27037666485979</v>
          </cell>
          <cell r="BC74">
            <v>7.44084178845409</v>
          </cell>
          <cell r="BD74">
            <v>7.18887504883953</v>
          </cell>
          <cell r="BE74">
            <v>7.08485743985918</v>
          </cell>
          <cell r="BF74">
            <v>6.91626268305039</v>
          </cell>
          <cell r="BG74">
            <v>6.52412527811648</v>
          </cell>
          <cell r="BH74">
            <v>6.64744389960373</v>
          </cell>
          <cell r="BI74">
            <v>6.62346804607548</v>
          </cell>
          <cell r="BJ74">
            <v>6.6191555710847</v>
          </cell>
          <cell r="BK74">
            <v>6.43726344322139</v>
          </cell>
          <cell r="BL74">
            <v>6.1144077520643</v>
          </cell>
        </row>
        <row r="75">
          <cell r="A75" t="str">
            <v>Eritrea</v>
          </cell>
          <cell r="B75" t="str">
            <v>ERI</v>
          </cell>
          <cell r="C75" t="str">
            <v>CO2 emissions (metric tons per capita)</v>
          </cell>
          <cell r="D75" t="str">
            <v>EN.ATM.CO2E.PC</v>
          </cell>
        </row>
        <row r="75">
          <cell r="AK75">
            <v>0.194897840310455</v>
          </cell>
          <cell r="AL75">
            <v>0.28142199406691</v>
          </cell>
          <cell r="AM75">
            <v>0.329060653541504</v>
          </cell>
          <cell r="AN75">
            <v>0.362939025789994</v>
          </cell>
          <cell r="AO75">
            <v>0.396090630999692</v>
          </cell>
          <cell r="AP75">
            <v>0.378099045550458</v>
          </cell>
          <cell r="AQ75">
            <v>0.276463568673324</v>
          </cell>
          <cell r="AR75">
            <v>0.290514219106718</v>
          </cell>
          <cell r="AS75">
            <v>0.279181805372767</v>
          </cell>
          <cell r="AT75">
            <v>0.294771469995844</v>
          </cell>
          <cell r="AU75">
            <v>0.274076516178195</v>
          </cell>
          <cell r="AV75">
            <v>0.265285438526756</v>
          </cell>
          <cell r="AW75">
            <v>0.250017559009679</v>
          </cell>
          <cell r="AX75">
            <v>0.212265185660163</v>
          </cell>
          <cell r="AY75">
            <v>0.178191480091561</v>
          </cell>
          <cell r="AZ75">
            <v>0.170196289875409</v>
          </cell>
          <cell r="BA75">
            <v>0.146925242501448</v>
          </cell>
          <cell r="BB75">
            <v>0.150644887948379</v>
          </cell>
          <cell r="BC75">
            <v>0.157706965948227</v>
          </cell>
          <cell r="BD75">
            <v>0.177350806074185</v>
          </cell>
          <cell r="BE75">
            <v>0.190763127816332</v>
          </cell>
          <cell r="BF75">
            <v>0.195035548488698</v>
          </cell>
          <cell r="BG75">
            <v>0.196288983343261</v>
          </cell>
          <cell r="BH75">
            <v>0.194446714166952</v>
          </cell>
          <cell r="BI75">
            <v>0.195465330738001</v>
          </cell>
          <cell r="BJ75">
            <v>0.210964661841308</v>
          </cell>
          <cell r="BK75">
            <v>0.246177236553976</v>
          </cell>
          <cell r="BL75">
            <v>0.251635846107416</v>
          </cell>
        </row>
        <row r="76">
          <cell r="A76" t="str">
            <v>Spain</v>
          </cell>
          <cell r="B76" t="str">
            <v>ESP</v>
          </cell>
          <cell r="C76" t="str">
            <v>CO2 emissions (metric tons per capita)</v>
          </cell>
          <cell r="D76" t="str">
            <v>EN.ATM.CO2E.PC</v>
          </cell>
        </row>
        <row r="76">
          <cell r="AI76">
            <v>5.53035272149699</v>
          </cell>
          <cell r="AJ76">
            <v>5.6997858871967</v>
          </cell>
          <cell r="AK76">
            <v>5.93421189225053</v>
          </cell>
          <cell r="AL76">
            <v>5.54047276228084</v>
          </cell>
          <cell r="AM76">
            <v>5.77636289546657</v>
          </cell>
          <cell r="AN76">
            <v>6.05602903027259</v>
          </cell>
          <cell r="AO76">
            <v>5.76863509044857</v>
          </cell>
          <cell r="AP76">
            <v>6.20609595897526</v>
          </cell>
          <cell r="AQ76">
            <v>6.36990671301203</v>
          </cell>
          <cell r="AR76">
            <v>6.89085253563194</v>
          </cell>
          <cell r="AS76">
            <v>7.23010706208244</v>
          </cell>
          <cell r="AT76">
            <v>7.21632868721128</v>
          </cell>
          <cell r="AU76">
            <v>7.54859375551361</v>
          </cell>
          <cell r="AV76">
            <v>7.55339634772477</v>
          </cell>
          <cell r="AW76">
            <v>7.81792130935957</v>
          </cell>
          <cell r="AX76">
            <v>8.02920201300456</v>
          </cell>
          <cell r="AY76">
            <v>7.69821256052189</v>
          </cell>
          <cell r="AZ76">
            <v>7.84225214140785</v>
          </cell>
          <cell r="BA76">
            <v>7.05638771459665</v>
          </cell>
          <cell r="BB76">
            <v>6.20085682722524</v>
          </cell>
          <cell r="BC76">
            <v>5.86664242575026</v>
          </cell>
          <cell r="BD76">
            <v>5.87043562968744</v>
          </cell>
          <cell r="BE76">
            <v>5.75694679369718</v>
          </cell>
          <cell r="BF76">
            <v>5.20827462861938</v>
          </cell>
          <cell r="BG76">
            <v>5.18406700444856</v>
          </cell>
          <cell r="BH76">
            <v>5.51794435986542</v>
          </cell>
          <cell r="BI76">
            <v>5.31429458078119</v>
          </cell>
          <cell r="BJ76">
            <v>5.65425445459575</v>
          </cell>
          <cell r="BK76">
            <v>5.49257147137707</v>
          </cell>
          <cell r="BL76">
            <v>5.09135092007508</v>
          </cell>
        </row>
        <row r="77">
          <cell r="A77" t="str">
            <v>Estonia</v>
          </cell>
          <cell r="B77" t="str">
            <v>EST</v>
          </cell>
          <cell r="C77" t="str">
            <v>CO2 emissions (metric tons per capita)</v>
          </cell>
          <cell r="D77" t="str">
            <v>EN.ATM.CO2E.PC</v>
          </cell>
        </row>
        <row r="77">
          <cell r="AI77">
            <v>22.483166302781</v>
          </cell>
          <cell r="AJ77">
            <v>20.2009333164245</v>
          </cell>
          <cell r="AK77">
            <v>15.5372381678583</v>
          </cell>
          <cell r="AL77">
            <v>12.2747180964415</v>
          </cell>
          <cell r="AM77">
            <v>12.1844987466787</v>
          </cell>
          <cell r="AN77">
            <v>11.3181227786618</v>
          </cell>
          <cell r="AO77">
            <v>12.1503764497448</v>
          </cell>
          <cell r="AP77">
            <v>11.9825513474118</v>
          </cell>
          <cell r="AQ77">
            <v>11.7158530497289</v>
          </cell>
          <cell r="AR77">
            <v>10.9980694036443</v>
          </cell>
          <cell r="AS77">
            <v>10.6801433086254</v>
          </cell>
          <cell r="AT77">
            <v>11.0797736498777</v>
          </cell>
          <cell r="AU77">
            <v>10.8384382566173</v>
          </cell>
          <cell r="AV77">
            <v>12.3584689316984</v>
          </cell>
          <cell r="AW77">
            <v>12.4912850594574</v>
          </cell>
          <cell r="AX77">
            <v>12.7179786623139</v>
          </cell>
          <cell r="AY77">
            <v>11.8650734270137</v>
          </cell>
          <cell r="AZ77">
            <v>14.9028847616406</v>
          </cell>
          <cell r="BA77">
            <v>13.7612274555417</v>
          </cell>
          <cell r="BB77">
            <v>11.2775054538427</v>
          </cell>
          <cell r="BC77">
            <v>14.2698886573161</v>
          </cell>
          <cell r="BD77">
            <v>13.6880113333222</v>
          </cell>
          <cell r="BE77">
            <v>12.7693736048558</v>
          </cell>
          <cell r="BF77">
            <v>14.6586067303827</v>
          </cell>
          <cell r="BG77">
            <v>13.6473080298184</v>
          </cell>
          <cell r="BH77">
            <v>11.8138340162801</v>
          </cell>
          <cell r="BI77">
            <v>12.1523949650918</v>
          </cell>
          <cell r="BJ77">
            <v>12.68422804928</v>
          </cell>
          <cell r="BK77">
            <v>11.5887036573437</v>
          </cell>
          <cell r="BL77">
            <v>7.67227790917304</v>
          </cell>
        </row>
        <row r="78">
          <cell r="A78" t="str">
            <v>Ethiopia</v>
          </cell>
          <cell r="B78" t="str">
            <v>ETH</v>
          </cell>
          <cell r="C78" t="str">
            <v>CO2 emissions (metric tons per capita)</v>
          </cell>
          <cell r="D78" t="str">
            <v>EN.ATM.CO2E.PC</v>
          </cell>
        </row>
        <row r="78">
          <cell r="AI78">
            <v>0.0482376912864604</v>
          </cell>
          <cell r="AJ78">
            <v>0.0469663601530466</v>
          </cell>
          <cell r="AK78">
            <v>0.0295584180420228</v>
          </cell>
          <cell r="AL78">
            <v>0.0364007835850329</v>
          </cell>
          <cell r="AM78">
            <v>0.0409561313983603</v>
          </cell>
          <cell r="AN78">
            <v>0.0450498568694178</v>
          </cell>
          <cell r="AO78">
            <v>0.0487402835947457</v>
          </cell>
          <cell r="AP78">
            <v>0.0504139853140107</v>
          </cell>
          <cell r="AQ78">
            <v>0.0516736139680914</v>
          </cell>
          <cell r="AR78">
            <v>0.0494226194709455</v>
          </cell>
          <cell r="AS78">
            <v>0.0537562894292379</v>
          </cell>
          <cell r="AT78">
            <v>0.0645545380358419</v>
          </cell>
          <cell r="AU78">
            <v>0.0651534645126967</v>
          </cell>
          <cell r="AV78">
            <v>0.0695574278517518</v>
          </cell>
          <cell r="AW78">
            <v>0.071794655801141</v>
          </cell>
          <cell r="AX78">
            <v>0.0661459629251873</v>
          </cell>
          <cell r="AY78">
            <v>0.068799271127379</v>
          </cell>
          <cell r="AZ78">
            <v>0.0738772677472808</v>
          </cell>
          <cell r="BA78">
            <v>0.0782717605647</v>
          </cell>
          <cell r="BB78">
            <v>0.0766126910503503</v>
          </cell>
          <cell r="BC78">
            <v>0.0738247671786034</v>
          </cell>
          <cell r="BD78">
            <v>0.0836477255878553</v>
          </cell>
          <cell r="BE78">
            <v>0.0914512621820942</v>
          </cell>
          <cell r="BF78">
            <v>0.10567611388109</v>
          </cell>
          <cell r="BG78">
            <v>0.125797367240432</v>
          </cell>
          <cell r="BH78">
            <v>0.127832026929286</v>
          </cell>
          <cell r="BI78">
            <v>0.144493244941197</v>
          </cell>
          <cell r="BJ78">
            <v>0.148684311066384</v>
          </cell>
          <cell r="BK78">
            <v>0.157840173008197</v>
          </cell>
          <cell r="BL78">
            <v>0.16381342920099</v>
          </cell>
        </row>
        <row r="79">
          <cell r="A79" t="str">
            <v>European Union</v>
          </cell>
          <cell r="B79" t="str">
            <v>EUU</v>
          </cell>
          <cell r="C79" t="str">
            <v>CO2 emissions (metric tons per capita)</v>
          </cell>
          <cell r="D79" t="str">
            <v>EN.ATM.CO2E.PC</v>
          </cell>
        </row>
        <row r="79">
          <cell r="AI79">
            <v>8.4727144071098</v>
          </cell>
          <cell r="AJ79">
            <v>8.35763558207739</v>
          </cell>
          <cell r="AK79">
            <v>8.06144467793692</v>
          </cell>
          <cell r="AL79">
            <v>7.8919289472401</v>
          </cell>
          <cell r="AM79">
            <v>7.84298743481668</v>
          </cell>
          <cell r="AN79">
            <v>7.95770364605012</v>
          </cell>
          <cell r="AO79">
            <v>8.1724423829858</v>
          </cell>
          <cell r="AP79">
            <v>7.99839924422352</v>
          </cell>
          <cell r="AQ79">
            <v>7.96994010885528</v>
          </cell>
          <cell r="AR79">
            <v>7.82252532736189</v>
          </cell>
          <cell r="AS79">
            <v>7.8317163769249</v>
          </cell>
          <cell r="AT79">
            <v>7.95423302141607</v>
          </cell>
          <cell r="AU79">
            <v>7.91676237701413</v>
          </cell>
          <cell r="AV79">
            <v>8.09914652803689</v>
          </cell>
          <cell r="AW79">
            <v>8.08104790570611</v>
          </cell>
          <cell r="AX79">
            <v>8.00802236332176</v>
          </cell>
          <cell r="AY79">
            <v>8.00232399954187</v>
          </cell>
          <cell r="AZ79">
            <v>7.8832818602335</v>
          </cell>
          <cell r="BA79">
            <v>7.68142568685032</v>
          </cell>
          <cell r="BB79">
            <v>7.0970371279958</v>
          </cell>
          <cell r="BC79">
            <v>7.27735921569515</v>
          </cell>
          <cell r="BD79">
            <v>7.07519294749634</v>
          </cell>
          <cell r="BE79">
            <v>6.93058034991703</v>
          </cell>
          <cell r="BF79">
            <v>6.74021643576494</v>
          </cell>
          <cell r="BG79">
            <v>6.39521911779386</v>
          </cell>
          <cell r="BH79">
            <v>6.51386931011614</v>
          </cell>
          <cell r="BI79">
            <v>6.52118973016264</v>
          </cell>
          <cell r="BJ79">
            <v>6.55918775216165</v>
          </cell>
          <cell r="BK79">
            <v>6.40452726466074</v>
          </cell>
          <cell r="BL79">
            <v>6.09343322014878</v>
          </cell>
        </row>
        <row r="80">
          <cell r="A80" t="str">
            <v>Fragile and conflict affected situations</v>
          </cell>
          <cell r="B80" t="str">
            <v>FCS</v>
          </cell>
          <cell r="C80" t="str">
            <v>CO2 emissions (metric tons per capita)</v>
          </cell>
          <cell r="D80" t="str">
            <v>EN.ATM.CO2E.PC</v>
          </cell>
        </row>
        <row r="80">
          <cell r="AI80">
            <v>0.914508526329382</v>
          </cell>
          <cell r="AJ80">
            <v>0.890710258166887</v>
          </cell>
          <cell r="AK80">
            <v>0.929788869697916</v>
          </cell>
          <cell r="AL80">
            <v>0.91420404003906</v>
          </cell>
          <cell r="AM80">
            <v>0.886873544597044</v>
          </cell>
          <cell r="AN80">
            <v>0.912264931406496</v>
          </cell>
          <cell r="AO80">
            <v>0.930971858629078</v>
          </cell>
          <cell r="AP80">
            <v>0.954876170846417</v>
          </cell>
          <cell r="AQ80">
            <v>0.881938732943514</v>
          </cell>
          <cell r="AR80">
            <v>0.830136039390065</v>
          </cell>
          <cell r="AS80">
            <v>0.870459555975577</v>
          </cell>
          <cell r="AT80">
            <v>0.885793518188292</v>
          </cell>
          <cell r="AU80">
            <v>0.847355044767428</v>
          </cell>
          <cell r="AV80">
            <v>0.83701732048103</v>
          </cell>
          <cell r="AW80">
            <v>0.837087150356215</v>
          </cell>
          <cell r="AX80">
            <v>0.858576639711812</v>
          </cell>
          <cell r="AY80">
            <v>0.829987061614651</v>
          </cell>
          <cell r="AZ80">
            <v>0.786865308157759</v>
          </cell>
          <cell r="BA80">
            <v>0.822289196718321</v>
          </cell>
          <cell r="BB80">
            <v>0.803309915636127</v>
          </cell>
          <cell r="BC80">
            <v>0.847823619256456</v>
          </cell>
          <cell r="BD80">
            <v>0.81734663380613</v>
          </cell>
          <cell r="BE80">
            <v>0.864535046512092</v>
          </cell>
          <cell r="BF80">
            <v>0.867786626109686</v>
          </cell>
          <cell r="BG80">
            <v>0.857705666333819</v>
          </cell>
          <cell r="BH80">
            <v>0.795987022493192</v>
          </cell>
          <cell r="BI80">
            <v>0.78797079794246</v>
          </cell>
          <cell r="BJ80">
            <v>0.793281416540501</v>
          </cell>
          <cell r="BK80">
            <v>0.784647558621249</v>
          </cell>
          <cell r="BL80">
            <v>0.77545098917025</v>
          </cell>
        </row>
        <row r="81">
          <cell r="A81" t="str">
            <v>Finland</v>
          </cell>
          <cell r="B81" t="str">
            <v>FIN</v>
          </cell>
          <cell r="C81" t="str">
            <v>CO2 emissions (metric tons per capita)</v>
          </cell>
          <cell r="D81" t="str">
            <v>EN.ATM.CO2E.PC</v>
          </cell>
        </row>
        <row r="81">
          <cell r="AI81">
            <v>10.9416935680049</v>
          </cell>
          <cell r="AJ81">
            <v>10.9957835867037</v>
          </cell>
          <cell r="AK81">
            <v>10.3689176817417</v>
          </cell>
          <cell r="AL81">
            <v>10.5517732643803</v>
          </cell>
          <cell r="AM81">
            <v>11.7779241256419</v>
          </cell>
          <cell r="AN81">
            <v>10.9812658703666</v>
          </cell>
          <cell r="AO81">
            <v>12.2097977724193</v>
          </cell>
          <cell r="AP81">
            <v>11.7941529251425</v>
          </cell>
          <cell r="AQ81">
            <v>11.1128402494772</v>
          </cell>
          <cell r="AR81">
            <v>10.9399447175613</v>
          </cell>
          <cell r="AS81">
            <v>10.6448561099446</v>
          </cell>
          <cell r="AT81">
            <v>11.7752324206131</v>
          </cell>
          <cell r="AU81">
            <v>12.1985968972624</v>
          </cell>
          <cell r="AV81">
            <v>13.7559575102758</v>
          </cell>
          <cell r="AW81">
            <v>12.9452512857603</v>
          </cell>
          <cell r="AX81">
            <v>10.5716706450802</v>
          </cell>
          <cell r="AY81">
            <v>12.7262791493077</v>
          </cell>
          <cell r="AZ81">
            <v>12.3092163083168</v>
          </cell>
          <cell r="BA81">
            <v>10.6636072027363</v>
          </cell>
          <cell r="BB81">
            <v>10.1482130407676</v>
          </cell>
          <cell r="BC81">
            <v>11.6587534771719</v>
          </cell>
          <cell r="BD81">
            <v>10.2296244383886</v>
          </cell>
          <cell r="BE81">
            <v>9.12638797795779</v>
          </cell>
          <cell r="BF81">
            <v>9.2278464803108</v>
          </cell>
          <cell r="BG81">
            <v>8.45187190789146</v>
          </cell>
          <cell r="BH81">
            <v>7.81453735635845</v>
          </cell>
          <cell r="BI81">
            <v>8.31619307669468</v>
          </cell>
          <cell r="BJ81">
            <v>7.81015415482472</v>
          </cell>
          <cell r="BK81">
            <v>8.08263979060102</v>
          </cell>
          <cell r="BL81">
            <v>7.37285476082008</v>
          </cell>
        </row>
        <row r="82">
          <cell r="A82" t="str">
            <v>Fiji</v>
          </cell>
          <cell r="B82" t="str">
            <v>FJI</v>
          </cell>
          <cell r="C82" t="str">
            <v>CO2 emissions (metric tons per capita)</v>
          </cell>
          <cell r="D82" t="str">
            <v>EN.ATM.CO2E.PC</v>
          </cell>
        </row>
        <row r="82">
          <cell r="AI82">
            <v>0.947054181106955</v>
          </cell>
          <cell r="AJ82">
            <v>0.924669362712436</v>
          </cell>
          <cell r="AK82">
            <v>0.967130979085793</v>
          </cell>
          <cell r="AL82">
            <v>0.927198984849569</v>
          </cell>
          <cell r="AM82">
            <v>0.914307209834811</v>
          </cell>
          <cell r="AN82">
            <v>0.915623371866892</v>
          </cell>
          <cell r="AO82">
            <v>0.981655785585978</v>
          </cell>
          <cell r="AP82">
            <v>0.946090501755944</v>
          </cell>
          <cell r="AQ82">
            <v>0.912331218724536</v>
          </cell>
          <cell r="AR82">
            <v>0.930172565614373</v>
          </cell>
          <cell r="AS82">
            <v>0.998753407783618</v>
          </cell>
          <cell r="AT82">
            <v>1.27776214703356</v>
          </cell>
          <cell r="AU82">
            <v>1.07941421567877</v>
          </cell>
          <cell r="AV82">
            <v>1.28664165964072</v>
          </cell>
          <cell r="AW82">
            <v>1.79736487803624</v>
          </cell>
          <cell r="AX82">
            <v>1.57009559552027</v>
          </cell>
          <cell r="AY82">
            <v>1.66693039023279</v>
          </cell>
          <cell r="AZ82">
            <v>1.50684356985985</v>
          </cell>
          <cell r="BA82">
            <v>1.14744560706996</v>
          </cell>
          <cell r="BB82">
            <v>1.13631574653626</v>
          </cell>
          <cell r="BC82">
            <v>1.34912582066558</v>
          </cell>
          <cell r="BD82">
            <v>1.28553909174361</v>
          </cell>
          <cell r="BE82">
            <v>1.1906619403048</v>
          </cell>
          <cell r="BF82">
            <v>1.30544984326703</v>
          </cell>
          <cell r="BG82">
            <v>1.48883885783323</v>
          </cell>
          <cell r="BH82">
            <v>1.58870499271456</v>
          </cell>
          <cell r="BI82">
            <v>1.74230803195589</v>
          </cell>
          <cell r="BJ82">
            <v>1.88042757066777</v>
          </cell>
          <cell r="BK82">
            <v>1.84495579489483</v>
          </cell>
          <cell r="BL82">
            <v>1.83155327542587</v>
          </cell>
        </row>
        <row r="83">
          <cell r="A83" t="str">
            <v>France</v>
          </cell>
          <cell r="B83" t="str">
            <v>FRA</v>
          </cell>
          <cell r="C83" t="str">
            <v>CO2 emissions (metric tons per capita)</v>
          </cell>
          <cell r="D83" t="str">
            <v>EN.ATM.CO2E.PC</v>
          </cell>
        </row>
        <row r="83">
          <cell r="AI83">
            <v>6.1172082094775</v>
          </cell>
          <cell r="AJ83">
            <v>6.50024746705942</v>
          </cell>
          <cell r="AK83">
            <v>6.26308214260178</v>
          </cell>
          <cell r="AL83">
            <v>5.91167595421153</v>
          </cell>
          <cell r="AM83">
            <v>5.80509445920252</v>
          </cell>
          <cell r="AN83">
            <v>5.91583366228933</v>
          </cell>
          <cell r="AO83">
            <v>6.15700324811627</v>
          </cell>
          <cell r="AP83">
            <v>5.98800887339966</v>
          </cell>
          <cell r="AQ83">
            <v>6.33217362281413</v>
          </cell>
          <cell r="AR83">
            <v>6.19703141532924</v>
          </cell>
          <cell r="AS83">
            <v>6.1255079006772</v>
          </cell>
          <cell r="AT83">
            <v>6.13992450009968</v>
          </cell>
          <cell r="AU83">
            <v>6.00304817090621</v>
          </cell>
          <cell r="AV83">
            <v>6.05206390397215</v>
          </cell>
          <cell r="AW83">
            <v>6.02488804734612</v>
          </cell>
          <cell r="AX83">
            <v>6.02506938598914</v>
          </cell>
          <cell r="AY83">
            <v>5.8400181063825</v>
          </cell>
          <cell r="AZ83">
            <v>5.6677814919062</v>
          </cell>
          <cell r="BA83">
            <v>5.56101137111633</v>
          </cell>
          <cell r="BB83">
            <v>5.31209645112511</v>
          </cell>
          <cell r="BC83">
            <v>5.34819840895475</v>
          </cell>
          <cell r="BD83">
            <v>5.12895179066259</v>
          </cell>
          <cell r="BE83">
            <v>5.1541421275993</v>
          </cell>
          <cell r="BF83">
            <v>5.12979914006762</v>
          </cell>
          <cell r="BG83">
            <v>4.61605285360078</v>
          </cell>
          <cell r="BH83">
            <v>4.67780722830743</v>
          </cell>
          <cell r="BI83">
            <v>4.70474677978042</v>
          </cell>
          <cell r="BJ83">
            <v>4.74954259812627</v>
          </cell>
          <cell r="BK83">
            <v>4.57587416327621</v>
          </cell>
          <cell r="BL83">
            <v>4.46877008881409</v>
          </cell>
        </row>
        <row r="84">
          <cell r="A84" t="str">
            <v>Faroe Islands</v>
          </cell>
          <cell r="B84" t="str">
            <v>FRO</v>
          </cell>
          <cell r="C84" t="str">
            <v>CO2 emissions (metric tons per capita)</v>
          </cell>
          <cell r="D84" t="str">
            <v>EN.ATM.CO2E.PC</v>
          </cell>
        </row>
        <row r="85">
          <cell r="A85" t="str">
            <v>Micronesia, Fed. Sts.</v>
          </cell>
          <cell r="B85" t="str">
            <v>FSM</v>
          </cell>
          <cell r="C85" t="str">
            <v>CO2 emissions (metric tons per capita)</v>
          </cell>
          <cell r="D85" t="str">
            <v>EN.ATM.CO2E.PC</v>
          </cell>
        </row>
        <row r="85">
          <cell r="AK85">
            <v>1.08496242084706</v>
          </cell>
          <cell r="AL85">
            <v>1.05870010875737</v>
          </cell>
          <cell r="AM85">
            <v>1.03744223333019</v>
          </cell>
          <cell r="AN85">
            <v>1.115915748361</v>
          </cell>
          <cell r="AO85">
            <v>1.10792070980787</v>
          </cell>
          <cell r="AP85">
            <v>1.10626607542891</v>
          </cell>
          <cell r="AQ85">
            <v>1.20141212132414</v>
          </cell>
          <cell r="AR85">
            <v>1.20628381074335</v>
          </cell>
          <cell r="AS85">
            <v>1.21037195661282</v>
          </cell>
          <cell r="AT85">
            <v>1.39964542315947</v>
          </cell>
          <cell r="AU85">
            <v>1.30808114397345</v>
          </cell>
          <cell r="AV85">
            <v>1.49669787678173</v>
          </cell>
          <cell r="AW85">
            <v>1.50060020655501</v>
          </cell>
          <cell r="AX85">
            <v>1.50751398147379</v>
          </cell>
          <cell r="AY85">
            <v>1.32860098882121</v>
          </cell>
          <cell r="AZ85">
            <v>1.34045691001748</v>
          </cell>
          <cell r="BA85">
            <v>1.15887161940522</v>
          </cell>
          <cell r="BB85">
            <v>1.26249133476054</v>
          </cell>
          <cell r="BC85">
            <v>1.0688328287531</v>
          </cell>
          <cell r="BD85">
            <v>1.16000306741349</v>
          </cell>
          <cell r="BE85">
            <v>1.24394767029288</v>
          </cell>
          <cell r="BF85">
            <v>1.3217273144016</v>
          </cell>
          <cell r="BG85">
            <v>1.30300436130492</v>
          </cell>
          <cell r="BH85">
            <v>1.37758762339019</v>
          </cell>
          <cell r="BI85">
            <v>1.54243979302399</v>
          </cell>
          <cell r="BJ85">
            <v>1.61491469798905</v>
          </cell>
          <cell r="BK85">
            <v>1.50923297042027</v>
          </cell>
          <cell r="BL85">
            <v>1.58156950692426</v>
          </cell>
        </row>
        <row r="86">
          <cell r="A86" t="str">
            <v>Gabon</v>
          </cell>
          <cell r="B86" t="str">
            <v>GAB</v>
          </cell>
          <cell r="C86" t="str">
            <v>CO2 emissions (metric tons per capita)</v>
          </cell>
          <cell r="D86" t="str">
            <v>EN.ATM.CO2E.PC</v>
          </cell>
        </row>
        <row r="86">
          <cell r="AI86">
            <v>4.31809397225677</v>
          </cell>
          <cell r="AJ86">
            <v>4.67316058353018</v>
          </cell>
          <cell r="AK86">
            <v>4.5183742231239</v>
          </cell>
          <cell r="AL86">
            <v>4.51557582331571</v>
          </cell>
          <cell r="AM86">
            <v>4.36981911597235</v>
          </cell>
          <cell r="AN86">
            <v>4.80206018520652</v>
          </cell>
          <cell r="AO86">
            <v>5.22038844721747</v>
          </cell>
          <cell r="AP86">
            <v>4.87150101810867</v>
          </cell>
          <cell r="AQ86">
            <v>5.46125372950641</v>
          </cell>
          <cell r="AR86">
            <v>5.02894772396331</v>
          </cell>
          <cell r="AS86">
            <v>4.94969304576268</v>
          </cell>
          <cell r="AT86">
            <v>4.95227375342605</v>
          </cell>
          <cell r="AU86">
            <v>4.62621576961055</v>
          </cell>
          <cell r="AV86">
            <v>4.87898751708059</v>
          </cell>
          <cell r="AW86">
            <v>4.49848879779396</v>
          </cell>
          <cell r="AX86">
            <v>4.35798780538603</v>
          </cell>
          <cell r="AY86">
            <v>3.80381280292087</v>
          </cell>
          <cell r="AZ86">
            <v>3.35469066371974</v>
          </cell>
          <cell r="BA86">
            <v>3.47044326906966</v>
          </cell>
          <cell r="BB86">
            <v>3.31437118362263</v>
          </cell>
          <cell r="BC86">
            <v>3.54647933676027</v>
          </cell>
          <cell r="BD86">
            <v>3.43102262267143</v>
          </cell>
          <cell r="BE86">
            <v>3.20059068309898</v>
          </cell>
          <cell r="BF86">
            <v>3.18644849227219</v>
          </cell>
          <cell r="BG86">
            <v>3.16381615581846</v>
          </cell>
          <cell r="BH86">
            <v>3.14218375899608</v>
          </cell>
          <cell r="BI86">
            <v>3.19739908833983</v>
          </cell>
          <cell r="BJ86">
            <v>2.58134877349902</v>
          </cell>
          <cell r="BK86">
            <v>2.41592048486349</v>
          </cell>
          <cell r="BL86">
            <v>2.41648401116093</v>
          </cell>
        </row>
        <row r="87">
          <cell r="A87" t="str">
            <v>United Kingdom</v>
          </cell>
          <cell r="B87" t="str">
            <v>GBR</v>
          </cell>
          <cell r="C87" t="str">
            <v>CO2 emissions (metric tons per capita)</v>
          </cell>
          <cell r="D87" t="str">
            <v>EN.ATM.CO2E.PC</v>
          </cell>
        </row>
        <row r="87">
          <cell r="AI87">
            <v>9.81299019315854</v>
          </cell>
          <cell r="AJ87">
            <v>9.93784977968702</v>
          </cell>
          <cell r="AK87">
            <v>9.688886854246</v>
          </cell>
          <cell r="AL87">
            <v>9.37964310785425</v>
          </cell>
          <cell r="AM87">
            <v>9.24864961126829</v>
          </cell>
          <cell r="AN87">
            <v>9.07995187096372</v>
          </cell>
          <cell r="AO87">
            <v>9.37783397616688</v>
          </cell>
          <cell r="AP87">
            <v>8.98863819259147</v>
          </cell>
          <cell r="AQ87">
            <v>8.9934298549488</v>
          </cell>
          <cell r="AR87">
            <v>8.90811234824385</v>
          </cell>
          <cell r="AS87">
            <v>9.01455828494603</v>
          </cell>
          <cell r="AT87">
            <v>9.22298741402037</v>
          </cell>
          <cell r="AU87">
            <v>8.94030142534885</v>
          </cell>
          <cell r="AV87">
            <v>9.10414144781345</v>
          </cell>
          <cell r="AW87">
            <v>9.05315858404864</v>
          </cell>
          <cell r="AX87">
            <v>8.95545004366562</v>
          </cell>
          <cell r="AY87">
            <v>8.90860027785501</v>
          </cell>
          <cell r="AZ87">
            <v>8.65098976862687</v>
          </cell>
          <cell r="BA87">
            <v>8.33789163921445</v>
          </cell>
          <cell r="BB87">
            <v>7.49065398801783</v>
          </cell>
          <cell r="BC87">
            <v>7.68628233356203</v>
          </cell>
          <cell r="BD87">
            <v>7.04391999055769</v>
          </cell>
          <cell r="BE87">
            <v>7.34346028155944</v>
          </cell>
          <cell r="BF87">
            <v>7.07581833313404</v>
          </cell>
          <cell r="BG87">
            <v>6.4332077800625</v>
          </cell>
          <cell r="BH87">
            <v>6.15944833302231</v>
          </cell>
          <cell r="BI87">
            <v>5.80400475200463</v>
          </cell>
          <cell r="BJ87">
            <v>5.55565151375079</v>
          </cell>
          <cell r="BK87">
            <v>5.42774817696291</v>
          </cell>
          <cell r="BL87">
            <v>5.22051448799294</v>
          </cell>
        </row>
        <row r="88">
          <cell r="A88" t="str">
            <v>Georgia</v>
          </cell>
          <cell r="B88" t="str">
            <v>GEO</v>
          </cell>
          <cell r="C88" t="str">
            <v>CO2 emissions (metric tons per capita)</v>
          </cell>
          <cell r="D88" t="str">
            <v>EN.ATM.CO2E.PC</v>
          </cell>
        </row>
        <row r="88">
          <cell r="AI88">
            <v>6.97417742607247</v>
          </cell>
          <cell r="AJ88">
            <v>5.27512975867987</v>
          </cell>
          <cell r="AK88">
            <v>4.11819021237304</v>
          </cell>
          <cell r="AL88">
            <v>3.27625175622569</v>
          </cell>
          <cell r="AM88">
            <v>2.15877500684439</v>
          </cell>
          <cell r="AN88">
            <v>1.75622332118576</v>
          </cell>
          <cell r="AO88">
            <v>1.4159452803939</v>
          </cell>
          <cell r="AP88">
            <v>1.26899089705932</v>
          </cell>
          <cell r="AQ88">
            <v>1.17588645696927</v>
          </cell>
          <cell r="AR88">
            <v>1.08727237038847</v>
          </cell>
          <cell r="AS88">
            <v>1.16994033304301</v>
          </cell>
          <cell r="AT88">
            <v>0.876849261391505</v>
          </cell>
          <cell r="AU88">
            <v>0.743996199121273</v>
          </cell>
          <cell r="AV88">
            <v>0.799648581238901</v>
          </cell>
          <cell r="AW88">
            <v>0.858087123997179</v>
          </cell>
          <cell r="AX88">
            <v>1.08649159573546</v>
          </cell>
          <cell r="AY88">
            <v>1.21123183294307</v>
          </cell>
          <cell r="AZ88">
            <v>1.45848955261441</v>
          </cell>
          <cell r="BA88">
            <v>1.25764954988046</v>
          </cell>
          <cell r="BB88">
            <v>1.47335672498461</v>
          </cell>
          <cell r="BC88">
            <v>1.40491911063906</v>
          </cell>
          <cell r="BD88">
            <v>1.73568544825448</v>
          </cell>
          <cell r="BE88">
            <v>1.92819603376796</v>
          </cell>
          <cell r="BF88">
            <v>2.10884892157877</v>
          </cell>
          <cell r="BG88">
            <v>2.2772405188099</v>
          </cell>
          <cell r="BH88">
            <v>2.46961562291362</v>
          </cell>
          <cell r="BI88">
            <v>2.58886295753601</v>
          </cell>
          <cell r="BJ88">
            <v>2.60997561757882</v>
          </cell>
          <cell r="BK88">
            <v>2.56805953573245</v>
          </cell>
          <cell r="BL88">
            <v>2.71762422558518</v>
          </cell>
        </row>
        <row r="89">
          <cell r="A89" t="str">
            <v>Ghana</v>
          </cell>
          <cell r="B89" t="str">
            <v>GHA</v>
          </cell>
          <cell r="C89" t="str">
            <v>CO2 emissions (metric tons per capita)</v>
          </cell>
          <cell r="D89" t="str">
            <v>EN.ATM.CO2E.PC</v>
          </cell>
        </row>
        <row r="89">
          <cell r="AI89">
            <v>0.188854549099949</v>
          </cell>
          <cell r="AJ89">
            <v>0.168339540853902</v>
          </cell>
          <cell r="AK89">
            <v>0.196763056075235</v>
          </cell>
          <cell r="AL89">
            <v>0.198053537285845</v>
          </cell>
          <cell r="AM89">
            <v>0.208916041533717</v>
          </cell>
          <cell r="AN89">
            <v>0.218054975479689</v>
          </cell>
          <cell r="AO89">
            <v>0.234216123873186</v>
          </cell>
          <cell r="AP89">
            <v>0.240103049995541</v>
          </cell>
          <cell r="AQ89">
            <v>0.332295427631258</v>
          </cell>
          <cell r="AR89">
            <v>0.34976987746732</v>
          </cell>
          <cell r="AS89">
            <v>0.297735601449257</v>
          </cell>
          <cell r="AT89">
            <v>0.314320105113502</v>
          </cell>
          <cell r="AU89">
            <v>0.36697924746328</v>
          </cell>
          <cell r="AV89">
            <v>0.344091271632479</v>
          </cell>
          <cell r="AW89">
            <v>0.314022979917319</v>
          </cell>
          <cell r="AX89">
            <v>0.322718934628376</v>
          </cell>
          <cell r="AY89">
            <v>0.380266256477288</v>
          </cell>
          <cell r="AZ89">
            <v>0.397144283720188</v>
          </cell>
          <cell r="BA89">
            <v>0.367512374363054</v>
          </cell>
          <cell r="BB89">
            <v>0.41413362436384</v>
          </cell>
          <cell r="BC89">
            <v>0.451580867255773</v>
          </cell>
          <cell r="BD89">
            <v>0.462822310934427</v>
          </cell>
          <cell r="BE89">
            <v>0.561999711832899</v>
          </cell>
          <cell r="BF89">
            <v>0.587425248049645</v>
          </cell>
          <cell r="BG89">
            <v>0.554280564866176</v>
          </cell>
          <cell r="BH89">
            <v>0.566623028061923</v>
          </cell>
          <cell r="BI89">
            <v>0.564217035261817</v>
          </cell>
          <cell r="BJ89">
            <v>0.584105257513214</v>
          </cell>
          <cell r="BK89">
            <v>0.627538298486228</v>
          </cell>
          <cell r="BL89">
            <v>0.658823540945168</v>
          </cell>
        </row>
        <row r="90">
          <cell r="A90" t="str">
            <v>Gibraltar</v>
          </cell>
          <cell r="B90" t="str">
            <v>GIB</v>
          </cell>
          <cell r="C90" t="str">
            <v>CO2 emissions (metric tons per capita)</v>
          </cell>
          <cell r="D90" t="str">
            <v>EN.ATM.CO2E.PC</v>
          </cell>
        </row>
        <row r="91">
          <cell r="A91" t="str">
            <v>Guinea</v>
          </cell>
          <cell r="B91" t="str">
            <v>GIN</v>
          </cell>
          <cell r="C91" t="str">
            <v>CO2 emissions (metric tons per capita)</v>
          </cell>
          <cell r="D91" t="str">
            <v>EN.ATM.CO2E.PC</v>
          </cell>
        </row>
        <row r="91">
          <cell r="AI91">
            <v>0.157423741578223</v>
          </cell>
          <cell r="AJ91">
            <v>0.156084160579384</v>
          </cell>
          <cell r="AK91">
            <v>0.156342316415407</v>
          </cell>
          <cell r="AL91">
            <v>0.156585939365575</v>
          </cell>
          <cell r="AM91">
            <v>0.158167091952557</v>
          </cell>
          <cell r="AN91">
            <v>0.159567934053324</v>
          </cell>
          <cell r="AO91">
            <v>0.164795809952649</v>
          </cell>
          <cell r="AP91">
            <v>0.168361791479092</v>
          </cell>
          <cell r="AQ91">
            <v>0.173010996884275</v>
          </cell>
          <cell r="AR91">
            <v>0.177535105084022</v>
          </cell>
          <cell r="AS91">
            <v>0.180809114720956</v>
          </cell>
          <cell r="AT91">
            <v>0.18652544908081</v>
          </cell>
          <cell r="AU91">
            <v>0.189842228905195</v>
          </cell>
          <cell r="AV91">
            <v>0.194216978023175</v>
          </cell>
          <cell r="AW91">
            <v>0.198303128061194</v>
          </cell>
          <cell r="AX91">
            <v>0.200887311871544</v>
          </cell>
          <cell r="AY91">
            <v>0.204138179218297</v>
          </cell>
          <cell r="AZ91">
            <v>0.208023423339901</v>
          </cell>
          <cell r="BA91">
            <v>0.20639101491224</v>
          </cell>
          <cell r="BB91">
            <v>0.212755910305222</v>
          </cell>
          <cell r="BC91">
            <v>0.245286380679753</v>
          </cell>
          <cell r="BD91">
            <v>0.251428452965371</v>
          </cell>
          <cell r="BE91">
            <v>0.232819430046163</v>
          </cell>
          <cell r="BF91">
            <v>0.200131817713446</v>
          </cell>
          <cell r="BG91">
            <v>0.200879386236062</v>
          </cell>
          <cell r="BH91">
            <v>0.222181475894974</v>
          </cell>
          <cell r="BI91">
            <v>0.24023646878645</v>
          </cell>
          <cell r="BJ91">
            <v>0.276776091630565</v>
          </cell>
          <cell r="BK91">
            <v>0.302071193427704</v>
          </cell>
          <cell r="BL91">
            <v>0.30928854143783</v>
          </cell>
        </row>
        <row r="92">
          <cell r="A92" t="str">
            <v>Gambia, The</v>
          </cell>
          <cell r="B92" t="str">
            <v>GMB</v>
          </cell>
          <cell r="C92" t="str">
            <v>CO2 emissions (metric tons per capita)</v>
          </cell>
          <cell r="D92" t="str">
            <v>EN.ATM.CO2E.PC</v>
          </cell>
        </row>
        <row r="92">
          <cell r="AI92">
            <v>0.198829001826087</v>
          </cell>
          <cell r="AJ92">
            <v>0.201476622163839</v>
          </cell>
          <cell r="AK92">
            <v>0.194651748556657</v>
          </cell>
          <cell r="AL92">
            <v>0.197952417894522</v>
          </cell>
          <cell r="AM92">
            <v>0.191917705687801</v>
          </cell>
          <cell r="AN92">
            <v>0.194935746519732</v>
          </cell>
          <cell r="AO92">
            <v>0.188988661539347</v>
          </cell>
          <cell r="AP92">
            <v>0.191583327919022</v>
          </cell>
          <cell r="AQ92">
            <v>0.193841650755498</v>
          </cell>
          <cell r="AR92">
            <v>0.20358338070562</v>
          </cell>
          <cell r="AS92">
            <v>0.182134433425311</v>
          </cell>
          <cell r="AT92">
            <v>0.227929444807988</v>
          </cell>
          <cell r="AU92">
            <v>0.213635203605684</v>
          </cell>
          <cell r="AV92">
            <v>0.206907262045229</v>
          </cell>
          <cell r="AW92">
            <v>0.213828841266457</v>
          </cell>
          <cell r="AX92">
            <v>0.213765883039635</v>
          </cell>
          <cell r="AY92">
            <v>0.226209665124953</v>
          </cell>
          <cell r="AZ92">
            <v>0.250023475633517</v>
          </cell>
          <cell r="BA92">
            <v>0.254545114363304</v>
          </cell>
          <cell r="BB92">
            <v>0.281564377128896</v>
          </cell>
          <cell r="BC92">
            <v>0.245371538583177</v>
          </cell>
          <cell r="BD92">
            <v>0.243487777497114</v>
          </cell>
          <cell r="BE92">
            <v>0.241467285563747</v>
          </cell>
          <cell r="BF92">
            <v>0.224065898603975</v>
          </cell>
          <cell r="BG92">
            <v>0.256912290104634</v>
          </cell>
          <cell r="BH92">
            <v>0.254091823703303</v>
          </cell>
          <cell r="BI92">
            <v>0.246610947195368</v>
          </cell>
          <cell r="BJ92">
            <v>0.243913465584567</v>
          </cell>
          <cell r="BK92">
            <v>0.24121834203222</v>
          </cell>
          <cell r="BL92">
            <v>0.247050718368434</v>
          </cell>
        </row>
        <row r="93">
          <cell r="A93" t="str">
            <v>Guinea-Bissau</v>
          </cell>
          <cell r="B93" t="str">
            <v>GNB</v>
          </cell>
          <cell r="C93" t="str">
            <v>CO2 emissions (metric tons per capita)</v>
          </cell>
          <cell r="D93" t="str">
            <v>EN.ATM.CO2E.PC</v>
          </cell>
        </row>
        <row r="93">
          <cell r="AI93">
            <v>0.174311597360717</v>
          </cell>
          <cell r="AJ93">
            <v>0.170422306475446</v>
          </cell>
          <cell r="AK93">
            <v>0.176409536699554</v>
          </cell>
          <cell r="AL93">
            <v>0.172509466456972</v>
          </cell>
          <cell r="AM93">
            <v>0.168800904022619</v>
          </cell>
          <cell r="AN93">
            <v>0.165312026449924</v>
          </cell>
          <cell r="AO93">
            <v>0.162040267006351</v>
          </cell>
          <cell r="AP93">
            <v>0.176599661811648</v>
          </cell>
          <cell r="AQ93">
            <v>0.147266219208366</v>
          </cell>
          <cell r="AR93">
            <v>0.161409118595775</v>
          </cell>
          <cell r="AS93">
            <v>0.124864210171439</v>
          </cell>
          <cell r="AT93">
            <v>0.122238928209077</v>
          </cell>
          <cell r="AU93">
            <v>0.11957393890925</v>
          </cell>
          <cell r="AV93">
            <v>0.14805613791337</v>
          </cell>
          <cell r="AW93">
            <v>0.152265870656412</v>
          </cell>
          <cell r="AX93">
            <v>0.156141834371792</v>
          </cell>
          <cell r="AY93">
            <v>0.159700111360273</v>
          </cell>
          <cell r="AZ93">
            <v>0.162942027475089</v>
          </cell>
          <cell r="BA93">
            <v>0.152045424820384</v>
          </cell>
          <cell r="BB93">
            <v>0.154994881241795</v>
          </cell>
          <cell r="BC93">
            <v>0.157624800841442</v>
          </cell>
          <cell r="BD93">
            <v>0.153551253256939</v>
          </cell>
          <cell r="BE93">
            <v>0.155765083823422</v>
          </cell>
          <cell r="BF93">
            <v>0.151675191823615</v>
          </cell>
          <cell r="BG93">
            <v>0.159533648143729</v>
          </cell>
          <cell r="BH93">
            <v>0.161178259811348</v>
          </cell>
          <cell r="BI93">
            <v>0.173919484471339</v>
          </cell>
          <cell r="BJ93">
            <v>0.169570702987719</v>
          </cell>
          <cell r="BK93">
            <v>0.170730037842017</v>
          </cell>
          <cell r="BL93">
            <v>0.171792957797251</v>
          </cell>
        </row>
        <row r="94">
          <cell r="A94" t="str">
            <v>Equatorial Guinea</v>
          </cell>
          <cell r="B94" t="str">
            <v>GNQ</v>
          </cell>
          <cell r="C94" t="str">
            <v>CO2 emissions (metric tons per capita)</v>
          </cell>
          <cell r="D94" t="str">
            <v>EN.ATM.CO2E.PC</v>
          </cell>
        </row>
        <row r="94">
          <cell r="AI94">
            <v>0.143133868335926</v>
          </cell>
          <cell r="AJ94">
            <v>0.161721081960244</v>
          </cell>
          <cell r="AK94">
            <v>2.01221189038364</v>
          </cell>
          <cell r="AL94">
            <v>2.07506100895519</v>
          </cell>
          <cell r="AM94">
            <v>2.14986881625718</v>
          </cell>
          <cell r="AN94">
            <v>2.21431332130894</v>
          </cell>
          <cell r="AO94">
            <v>2.30689898496445</v>
          </cell>
          <cell r="AP94">
            <v>3.07572433308044</v>
          </cell>
          <cell r="AQ94">
            <v>3.527330544892</v>
          </cell>
          <cell r="AR94">
            <v>5.55206999389788</v>
          </cell>
          <cell r="AS94">
            <v>3.66227853112937</v>
          </cell>
          <cell r="AT94">
            <v>5.38262551807771</v>
          </cell>
          <cell r="AU94">
            <v>7.03232761599683</v>
          </cell>
          <cell r="AV94">
            <v>7.29608142030646</v>
          </cell>
          <cell r="AW94">
            <v>8.64775571102706</v>
          </cell>
          <cell r="AX94">
            <v>11.1003335367828</v>
          </cell>
          <cell r="AY94">
            <v>11.9440045246478</v>
          </cell>
          <cell r="AZ94">
            <v>10.3932645339619</v>
          </cell>
          <cell r="BA94">
            <v>11.3610091236238</v>
          </cell>
          <cell r="BB94">
            <v>10.7698741201889</v>
          </cell>
          <cell r="BC94">
            <v>10.5442751571204</v>
          </cell>
          <cell r="BD94">
            <v>10.1230059462459</v>
          </cell>
          <cell r="BE94">
            <v>9.52296877574011</v>
          </cell>
          <cell r="BF94">
            <v>8.5283333009812</v>
          </cell>
          <cell r="BG94">
            <v>7.04819580210173</v>
          </cell>
          <cell r="BH94">
            <v>5.62223235278983</v>
          </cell>
          <cell r="BI94">
            <v>5.48066489470467</v>
          </cell>
          <cell r="BJ94">
            <v>4.5958505736373</v>
          </cell>
          <cell r="BK94">
            <v>4.91227413724926</v>
          </cell>
          <cell r="BL94">
            <v>3.94548003191235</v>
          </cell>
        </row>
        <row r="95">
          <cell r="A95" t="str">
            <v>Greece</v>
          </cell>
          <cell r="B95" t="str">
            <v>GRC</v>
          </cell>
          <cell r="C95" t="str">
            <v>CO2 emissions (metric tons per capita)</v>
          </cell>
          <cell r="D95" t="str">
            <v>EN.ATM.CO2E.PC</v>
          </cell>
        </row>
        <row r="95">
          <cell r="AI95">
            <v>7.4160579131162</v>
          </cell>
          <cell r="AJ95">
            <v>7.34695119451911</v>
          </cell>
          <cell r="AK95">
            <v>7.51798647974081</v>
          </cell>
          <cell r="AL95">
            <v>7.46528698909173</v>
          </cell>
          <cell r="AM95">
            <v>7.58399995738578</v>
          </cell>
          <cell r="AN95">
            <v>7.84215112202976</v>
          </cell>
          <cell r="AO95">
            <v>7.80012819546037</v>
          </cell>
          <cell r="AP95">
            <v>7.85648299136153</v>
          </cell>
          <cell r="AQ95">
            <v>8.12741260699469</v>
          </cell>
          <cell r="AR95">
            <v>8.12139496945556</v>
          </cell>
          <cell r="AS95">
            <v>8.74159526062281</v>
          </cell>
          <cell r="AT95">
            <v>8.89420235364475</v>
          </cell>
          <cell r="AU95">
            <v>8.8607414729232</v>
          </cell>
          <cell r="AV95">
            <v>9.17087840951815</v>
          </cell>
          <cell r="AW95">
            <v>9.11352910363185</v>
          </cell>
          <cell r="AX95">
            <v>9.27888262301796</v>
          </cell>
          <cell r="AY95">
            <v>9.13763059219307</v>
          </cell>
          <cell r="AZ95">
            <v>9.44112345286032</v>
          </cell>
          <cell r="BA95">
            <v>9.06404087783071</v>
          </cell>
          <cell r="BB95">
            <v>8.52974276205479</v>
          </cell>
          <cell r="BC95">
            <v>7.87494977728448</v>
          </cell>
          <cell r="BD95">
            <v>7.61375705008733</v>
          </cell>
          <cell r="BE95">
            <v>7.25123735394112</v>
          </cell>
          <cell r="BF95">
            <v>6.60999622870309</v>
          </cell>
          <cell r="BG95">
            <v>6.38517866075752</v>
          </cell>
          <cell r="BH95">
            <v>6.28506953972522</v>
          </cell>
          <cell r="BI95">
            <v>6.20361714727342</v>
          </cell>
          <cell r="BJ95">
            <v>6.21125028945613</v>
          </cell>
          <cell r="BK95">
            <v>6.05801840018985</v>
          </cell>
          <cell r="BL95">
            <v>5.59618906985928</v>
          </cell>
        </row>
        <row r="96">
          <cell r="A96" t="str">
            <v>Grenada</v>
          </cell>
          <cell r="B96" t="str">
            <v>GRD</v>
          </cell>
          <cell r="C96" t="str">
            <v>CO2 emissions (metric tons per capita)</v>
          </cell>
          <cell r="D96" t="str">
            <v>EN.ATM.CO2E.PC</v>
          </cell>
        </row>
        <row r="96">
          <cell r="AI96">
            <v>1.14193173324475</v>
          </cell>
          <cell r="AJ96">
            <v>1.24401318653978</v>
          </cell>
          <cell r="AK96">
            <v>1.74967322279515</v>
          </cell>
          <cell r="AL96">
            <v>1.52696622350714</v>
          </cell>
          <cell r="AM96">
            <v>1.61054909658262</v>
          </cell>
          <cell r="AN96">
            <v>1.6951518656642</v>
          </cell>
          <cell r="AO96">
            <v>1.88113224359672</v>
          </cell>
          <cell r="AP96">
            <v>1.96914352102553</v>
          </cell>
          <cell r="AQ96">
            <v>2.15637650333748</v>
          </cell>
          <cell r="AR96">
            <v>2.14782922805065</v>
          </cell>
          <cell r="AS96">
            <v>2.04206657137023</v>
          </cell>
          <cell r="AT96">
            <v>2.22777551771566</v>
          </cell>
          <cell r="AU96">
            <v>2.31579754752771</v>
          </cell>
          <cell r="AV96">
            <v>2.40377681413036</v>
          </cell>
          <cell r="AW96">
            <v>2.20420528024385</v>
          </cell>
          <cell r="AX96">
            <v>2.38873282501099</v>
          </cell>
          <cell r="AY96">
            <v>2.4776533806939</v>
          </cell>
          <cell r="AZ96">
            <v>2.6620271449958</v>
          </cell>
          <cell r="BA96">
            <v>2.74993591374067</v>
          </cell>
          <cell r="BB96">
            <v>7.65689548228219</v>
          </cell>
          <cell r="BC96">
            <v>2.73000265144784</v>
          </cell>
          <cell r="BD96">
            <v>2.90300228854144</v>
          </cell>
          <cell r="BE96">
            <v>3.815657190408</v>
          </cell>
          <cell r="BF96">
            <v>2.95825160713903</v>
          </cell>
          <cell r="BG96">
            <v>2.29568411386593</v>
          </cell>
          <cell r="BH96">
            <v>2.46343631769966</v>
          </cell>
          <cell r="BI96">
            <v>2.53938312209983</v>
          </cell>
          <cell r="BJ96">
            <v>2.61558157598129</v>
          </cell>
          <cell r="BK96">
            <v>2.87126840839705</v>
          </cell>
          <cell r="BL96">
            <v>2.94637607465065</v>
          </cell>
        </row>
        <row r="97">
          <cell r="A97" t="str">
            <v>Greenland</v>
          </cell>
          <cell r="B97" t="str">
            <v>GRL</v>
          </cell>
          <cell r="C97" t="str">
            <v>CO2 emissions (metric tons per capita)</v>
          </cell>
          <cell r="D97" t="str">
            <v>EN.ATM.CO2E.PC</v>
          </cell>
        </row>
        <row r="98">
          <cell r="A98" t="str">
            <v>Guatemala</v>
          </cell>
          <cell r="B98" t="str">
            <v>GTM</v>
          </cell>
          <cell r="C98" t="str">
            <v>CO2 emissions (metric tons per capita)</v>
          </cell>
          <cell r="D98" t="str">
            <v>EN.ATM.CO2E.PC</v>
          </cell>
        </row>
        <row r="98">
          <cell r="AI98">
            <v>0.434248625569951</v>
          </cell>
          <cell r="AJ98">
            <v>0.433481835820314</v>
          </cell>
          <cell r="AK98">
            <v>0.506074200117246</v>
          </cell>
          <cell r="AL98">
            <v>0.521928184520305</v>
          </cell>
          <cell r="AM98">
            <v>0.540970171721666</v>
          </cell>
          <cell r="AN98">
            <v>0.617296792214789</v>
          </cell>
          <cell r="AO98">
            <v>0.587456968065308</v>
          </cell>
          <cell r="AP98">
            <v>0.607135726442995</v>
          </cell>
          <cell r="AQ98">
            <v>0.750483310346576</v>
          </cell>
          <cell r="AR98">
            <v>0.724953006247504</v>
          </cell>
          <cell r="AS98">
            <v>0.812786389641685</v>
          </cell>
          <cell r="AT98">
            <v>0.82634429411792</v>
          </cell>
          <cell r="AU98">
            <v>0.861904486746083</v>
          </cell>
          <cell r="AV98">
            <v>0.848950174184037</v>
          </cell>
          <cell r="AW98">
            <v>0.847650879491012</v>
          </cell>
          <cell r="AX98">
            <v>0.890464914829786</v>
          </cell>
          <cell r="AY98">
            <v>0.871846874161449</v>
          </cell>
          <cell r="AZ98">
            <v>0.920826904604491</v>
          </cell>
          <cell r="BA98">
            <v>0.818091212012942</v>
          </cell>
          <cell r="BB98">
            <v>0.846417111587036</v>
          </cell>
          <cell r="BC98">
            <v>0.802261619093273</v>
          </cell>
          <cell r="BD98">
            <v>0.808455575820994</v>
          </cell>
          <cell r="BE98">
            <v>0.821948808791856</v>
          </cell>
          <cell r="BF98">
            <v>0.864132971186284</v>
          </cell>
          <cell r="BG98">
            <v>0.911388462727746</v>
          </cell>
          <cell r="BH98">
            <v>1.04962808238077</v>
          </cell>
          <cell r="BI98">
            <v>1.10502541881463</v>
          </cell>
          <cell r="BJ98">
            <v>1.02999746104839</v>
          </cell>
          <cell r="BK98">
            <v>1.12069833790549</v>
          </cell>
          <cell r="BL98">
            <v>1.16297092439764</v>
          </cell>
        </row>
        <row r="99">
          <cell r="A99" t="str">
            <v>Guam</v>
          </cell>
          <cell r="B99" t="str">
            <v>GUM</v>
          </cell>
          <cell r="C99" t="str">
            <v>CO2 emissions (metric tons per capita)</v>
          </cell>
          <cell r="D99" t="str">
            <v>EN.ATM.CO2E.PC</v>
          </cell>
        </row>
        <row r="100">
          <cell r="A100" t="str">
            <v>Guyana</v>
          </cell>
          <cell r="B100" t="str">
            <v>GUY</v>
          </cell>
          <cell r="C100" t="str">
            <v>CO2 emissions (metric tons per capita)</v>
          </cell>
          <cell r="D100" t="str">
            <v>EN.ATM.CO2E.PC</v>
          </cell>
        </row>
        <row r="100">
          <cell r="AI100">
            <v>1.57404891121557</v>
          </cell>
          <cell r="AJ100">
            <v>1.53127631881173</v>
          </cell>
          <cell r="AK100">
            <v>1.44270073577738</v>
          </cell>
          <cell r="AL100">
            <v>1.44535305731952</v>
          </cell>
          <cell r="AM100">
            <v>1.8579620923025</v>
          </cell>
          <cell r="AN100">
            <v>2.00972549514119</v>
          </cell>
          <cell r="AO100">
            <v>2.07675857418694</v>
          </cell>
          <cell r="AP100">
            <v>2.26920412942379</v>
          </cell>
          <cell r="AQ100">
            <v>2.32163846649809</v>
          </cell>
          <cell r="AR100">
            <v>2.3210026731548</v>
          </cell>
          <cell r="AS100">
            <v>2.22306145023958</v>
          </cell>
          <cell r="AT100">
            <v>2.20073375684039</v>
          </cell>
          <cell r="AU100">
            <v>2.17511268932324</v>
          </cell>
          <cell r="AV100">
            <v>2.17408226186199</v>
          </cell>
          <cell r="AW100">
            <v>2.23939533251624</v>
          </cell>
          <cell r="AX100">
            <v>1.98349945463615</v>
          </cell>
          <cell r="AY100">
            <v>1.78204163400529</v>
          </cell>
          <cell r="AZ100">
            <v>2.1567978843355</v>
          </cell>
          <cell r="BA100">
            <v>2.14243155780462</v>
          </cell>
          <cell r="BB100">
            <v>2.17996623758105</v>
          </cell>
          <cell r="BC100">
            <v>2.34845147707359</v>
          </cell>
          <cell r="BD100">
            <v>2.4334168534928</v>
          </cell>
          <cell r="BE100">
            <v>2.64764597796099</v>
          </cell>
          <cell r="BF100">
            <v>2.60773023304085</v>
          </cell>
          <cell r="BG100">
            <v>2.69855672114809</v>
          </cell>
          <cell r="BH100">
            <v>2.71033422293028</v>
          </cell>
          <cell r="BI100">
            <v>3.21508812203008</v>
          </cell>
          <cell r="BJ100">
            <v>3.1862005637256</v>
          </cell>
          <cell r="BK100">
            <v>3.32474536707541</v>
          </cell>
          <cell r="BL100">
            <v>3.64089285507658</v>
          </cell>
        </row>
        <row r="101">
          <cell r="A101" t="str">
            <v>High income</v>
          </cell>
          <cell r="B101" t="str">
            <v>HIC</v>
          </cell>
          <cell r="C101" t="str">
            <v>CO2 emissions (metric tons per capita)</v>
          </cell>
          <cell r="D101" t="str">
            <v>EN.ATM.CO2E.PC</v>
          </cell>
        </row>
        <row r="101">
          <cell r="AI101">
            <v>11.3519762896275</v>
          </cell>
          <cell r="AJ101">
            <v>11.2550274417085</v>
          </cell>
          <cell r="AK101">
            <v>11.2246116545715</v>
          </cell>
          <cell r="AL101">
            <v>11.2201137254106</v>
          </cell>
          <cell r="AM101">
            <v>11.3182521785579</v>
          </cell>
          <cell r="AN101">
            <v>11.3913091035516</v>
          </cell>
          <cell r="AO101">
            <v>11.6636663032873</v>
          </cell>
          <cell r="AP101">
            <v>11.8140246528912</v>
          </cell>
          <cell r="AQ101">
            <v>11.732587851176</v>
          </cell>
          <cell r="AR101">
            <v>11.7290455201697</v>
          </cell>
          <cell r="AS101">
            <v>11.9331968232291</v>
          </cell>
          <cell r="AT101">
            <v>11.9258953005071</v>
          </cell>
          <cell r="AU101">
            <v>11.767975344306</v>
          </cell>
          <cell r="AV101">
            <v>11.9029335094188</v>
          </cell>
          <cell r="AW101">
            <v>11.9510521728741</v>
          </cell>
          <cell r="AX101">
            <v>11.9078647819127</v>
          </cell>
          <cell r="AY101">
            <v>11.7707300004582</v>
          </cell>
          <cell r="AZ101">
            <v>11.8293899335643</v>
          </cell>
          <cell r="BA101">
            <v>11.5024710740521</v>
          </cell>
          <cell r="BB101">
            <v>10.7776308144786</v>
          </cell>
          <cell r="BC101">
            <v>11.1556071018885</v>
          </cell>
          <cell r="BD101">
            <v>10.9140478467293</v>
          </cell>
          <cell r="BE101">
            <v>10.728611319164</v>
          </cell>
          <cell r="BF101">
            <v>10.7385088642379</v>
          </cell>
          <cell r="BG101">
            <v>10.5076344337259</v>
          </cell>
          <cell r="BH101">
            <v>10.4168566718146</v>
          </cell>
          <cell r="BI101">
            <v>10.2784756145067</v>
          </cell>
          <cell r="BJ101">
            <v>10.1658225120405</v>
          </cell>
          <cell r="BK101">
            <v>10.1313086851795</v>
          </cell>
          <cell r="BL101">
            <v>9.81961722677621</v>
          </cell>
        </row>
        <row r="102">
          <cell r="A102" t="str">
            <v>Hong Kong SAR, China</v>
          </cell>
          <cell r="B102" t="str">
            <v>HKG</v>
          </cell>
          <cell r="C102" t="str">
            <v>CO2 emissions (metric tons per capita)</v>
          </cell>
          <cell r="D102" t="str">
            <v>EN.ATM.CO2E.PC</v>
          </cell>
        </row>
        <row r="103">
          <cell r="A103" t="str">
            <v>Honduras</v>
          </cell>
          <cell r="B103" t="str">
            <v>HND</v>
          </cell>
          <cell r="C103" t="str">
            <v>CO2 emissions (metric tons per capita)</v>
          </cell>
          <cell r="D103" t="str">
            <v>EN.ATM.CO2E.PC</v>
          </cell>
        </row>
        <row r="103">
          <cell r="AI103">
            <v>0.494419916283609</v>
          </cell>
          <cell r="AJ103">
            <v>0.48052463090805</v>
          </cell>
          <cell r="AK103">
            <v>0.520527765580225</v>
          </cell>
          <cell r="AL103">
            <v>0.537592947966935</v>
          </cell>
          <cell r="AM103">
            <v>0.585694387551994</v>
          </cell>
          <cell r="AN103">
            <v>0.677875848877476</v>
          </cell>
          <cell r="AO103">
            <v>0.663850804468022</v>
          </cell>
          <cell r="AP103">
            <v>0.668243102871063</v>
          </cell>
          <cell r="AQ103">
            <v>0.752362587323494</v>
          </cell>
          <cell r="AR103">
            <v>0.742519313318139</v>
          </cell>
          <cell r="AS103">
            <v>0.758991924873489</v>
          </cell>
          <cell r="AT103">
            <v>0.859015935041807</v>
          </cell>
          <cell r="AU103">
            <v>0.87888086179792</v>
          </cell>
          <cell r="AV103">
            <v>0.947043923991844</v>
          </cell>
          <cell r="AW103">
            <v>1.03804046830723</v>
          </cell>
          <cell r="AX103">
            <v>0.93444384102169</v>
          </cell>
          <cell r="AY103">
            <v>1.04397325361303</v>
          </cell>
          <cell r="AZ103">
            <v>1.09367715800856</v>
          </cell>
          <cell r="BA103">
            <v>1.07631231507857</v>
          </cell>
          <cell r="BB103">
            <v>0.990089254626455</v>
          </cell>
          <cell r="BC103">
            <v>0.983472528977365</v>
          </cell>
          <cell r="BD103">
            <v>1.03883306621018</v>
          </cell>
          <cell r="BE103">
            <v>1.06935877023717</v>
          </cell>
          <cell r="BF103">
            <v>1.06495133565119</v>
          </cell>
          <cell r="BG103">
            <v>1.05632478236717</v>
          </cell>
          <cell r="BH103">
            <v>1.08966365772928</v>
          </cell>
          <cell r="BI103">
            <v>1.02148750873213</v>
          </cell>
          <cell r="BJ103">
            <v>0.982074930075613</v>
          </cell>
          <cell r="BK103">
            <v>1.04823740091522</v>
          </cell>
          <cell r="BL103">
            <v>1.04862299152317</v>
          </cell>
        </row>
        <row r="104">
          <cell r="A104" t="str">
            <v>Heavily indebted poor countries (HIPC)</v>
          </cell>
          <cell r="B104" t="str">
            <v>HPC</v>
          </cell>
          <cell r="C104" t="str">
            <v>CO2 emissions (metric tons per capita)</v>
          </cell>
          <cell r="D104" t="str">
            <v>EN.ATM.CO2E.PC</v>
          </cell>
        </row>
        <row r="104">
          <cell r="AI104">
            <v>0.172872478169753</v>
          </cell>
          <cell r="AJ104">
            <v>0.173799538355849</v>
          </cell>
          <cell r="AK104">
            <v>0.165999349575105</v>
          </cell>
          <cell r="AL104">
            <v>0.154343293694468</v>
          </cell>
          <cell r="AM104">
            <v>0.15133909110447</v>
          </cell>
          <cell r="AN104">
            <v>0.15538855019619</v>
          </cell>
          <cell r="AO104">
            <v>0.159867103503338</v>
          </cell>
          <cell r="AP104">
            <v>0.166330168053275</v>
          </cell>
          <cell r="AQ104">
            <v>0.170707241756339</v>
          </cell>
          <cell r="AR104">
            <v>0.172070155988286</v>
          </cell>
          <cell r="AS104">
            <v>0.168906598473544</v>
          </cell>
          <cell r="AT104">
            <v>0.172681533961997</v>
          </cell>
          <cell r="AU104">
            <v>0.176212387423408</v>
          </cell>
          <cell r="AV104">
            <v>0.179127298283949</v>
          </cell>
          <cell r="AW104">
            <v>0.183614312284398</v>
          </cell>
          <cell r="AX104">
            <v>0.187377434748931</v>
          </cell>
          <cell r="AY104">
            <v>0.198475872415372</v>
          </cell>
          <cell r="AZ104">
            <v>0.205913975009331</v>
          </cell>
          <cell r="BA104">
            <v>0.210789063061902</v>
          </cell>
          <cell r="BB104">
            <v>0.218805116850353</v>
          </cell>
          <cell r="BC104">
            <v>0.231569260523678</v>
          </cell>
          <cell r="BD104">
            <v>0.240699262394386</v>
          </cell>
          <cell r="BE104">
            <v>0.250396125707116</v>
          </cell>
          <cell r="BF104">
            <v>0.253014299706986</v>
          </cell>
          <cell r="BG104">
            <v>0.260232651592345</v>
          </cell>
          <cell r="BH104">
            <v>0.269659293736026</v>
          </cell>
          <cell r="BI104">
            <v>0.276833122084165</v>
          </cell>
          <cell r="BJ104">
            <v>0.278511784586036</v>
          </cell>
          <cell r="BK104">
            <v>0.285080977122105</v>
          </cell>
          <cell r="BL104">
            <v>0.285290900819013</v>
          </cell>
        </row>
        <row r="105">
          <cell r="A105" t="str">
            <v>Croatia</v>
          </cell>
          <cell r="B105" t="str">
            <v>HRV</v>
          </cell>
          <cell r="C105" t="str">
            <v>CO2 emissions (metric tons per capita)</v>
          </cell>
          <cell r="D105" t="str">
            <v>EN.ATM.CO2E.PC</v>
          </cell>
        </row>
        <row r="105">
          <cell r="AI105">
            <v>4.25757446359585</v>
          </cell>
          <cell r="AJ105">
            <v>3.14351265573077</v>
          </cell>
          <cell r="AK105">
            <v>3.28684401346382</v>
          </cell>
          <cell r="AL105">
            <v>3.37792087448589</v>
          </cell>
          <cell r="AM105">
            <v>3.19645814381009</v>
          </cell>
          <cell r="AN105">
            <v>3.34629861710855</v>
          </cell>
          <cell r="AO105">
            <v>3.34862303786819</v>
          </cell>
          <cell r="AP105">
            <v>3.76412373316398</v>
          </cell>
          <cell r="AQ105">
            <v>4.08858076822513</v>
          </cell>
          <cell r="AR105">
            <v>4.10406690426821</v>
          </cell>
          <cell r="AS105">
            <v>4.03732782609591</v>
          </cell>
          <cell r="AT105">
            <v>4.46548805691265</v>
          </cell>
          <cell r="AU105">
            <v>4.71389597134972</v>
          </cell>
          <cell r="AV105">
            <v>5.02161212807634</v>
          </cell>
          <cell r="AW105">
            <v>4.90173311840118</v>
          </cell>
          <cell r="AX105">
            <v>4.97663089361019</v>
          </cell>
          <cell r="AY105">
            <v>5.01257332665105</v>
          </cell>
          <cell r="AZ105">
            <v>5.30831722875359</v>
          </cell>
          <cell r="BA105">
            <v>5.04210834436146</v>
          </cell>
          <cell r="BB105">
            <v>4.71757156457357</v>
          </cell>
          <cell r="BC105">
            <v>4.53039920931556</v>
          </cell>
          <cell r="BD105">
            <v>4.44561577421354</v>
          </cell>
          <cell r="BE105">
            <v>4.07961645686177</v>
          </cell>
          <cell r="BF105">
            <v>3.99700265430152</v>
          </cell>
          <cell r="BG105">
            <v>3.83164446942416</v>
          </cell>
          <cell r="BH105">
            <v>3.94899243160624</v>
          </cell>
          <cell r="BI105">
            <v>4.04374410495304</v>
          </cell>
          <cell r="BJ105">
            <v>4.22108594829621</v>
          </cell>
          <cell r="BK105">
            <v>4.01923466854666</v>
          </cell>
          <cell r="BL105">
            <v>4.06370783264011</v>
          </cell>
        </row>
        <row r="106">
          <cell r="A106" t="str">
            <v>Haiti</v>
          </cell>
          <cell r="B106" t="str">
            <v>HTI</v>
          </cell>
          <cell r="C106" t="str">
            <v>CO2 emissions (metric tons per capita)</v>
          </cell>
          <cell r="D106" t="str">
            <v>EN.ATM.CO2E.PC</v>
          </cell>
        </row>
        <row r="106">
          <cell r="AI106">
            <v>0.144929286585587</v>
          </cell>
          <cell r="AJ106">
            <v>0.139302714689513</v>
          </cell>
          <cell r="AK106">
            <v>0.122959369715736</v>
          </cell>
          <cell r="AL106">
            <v>0.0924848177459332</v>
          </cell>
          <cell r="AM106">
            <v>0.0249923773249159</v>
          </cell>
          <cell r="AN106">
            <v>0.116211369888007</v>
          </cell>
          <cell r="AO106">
            <v>0.134393060652349</v>
          </cell>
          <cell r="AP106">
            <v>0.158142712217247</v>
          </cell>
          <cell r="AQ106">
            <v>0.160250921136974</v>
          </cell>
          <cell r="AR106">
            <v>0.165883926929332</v>
          </cell>
          <cell r="AS106">
            <v>0.173680811531272</v>
          </cell>
          <cell r="AT106">
            <v>0.185856117163696</v>
          </cell>
          <cell r="AU106">
            <v>0.209043763358278</v>
          </cell>
          <cell r="AV106">
            <v>0.203368312247395</v>
          </cell>
          <cell r="AW106">
            <v>0.18458989949297</v>
          </cell>
          <cell r="AX106">
            <v>0.184877283104829</v>
          </cell>
          <cell r="AY106">
            <v>0.184059902145435</v>
          </cell>
          <cell r="AZ106">
            <v>0.215895461973782</v>
          </cell>
          <cell r="BA106">
            <v>0.210437489324161</v>
          </cell>
          <cell r="BB106">
            <v>0.203101721459232</v>
          </cell>
          <cell r="BC106">
            <v>0.247253132139004</v>
          </cell>
          <cell r="BD106">
            <v>0.267318267904751</v>
          </cell>
          <cell r="BE106">
            <v>0.236076333064865</v>
          </cell>
          <cell r="BF106">
            <v>0.254791238043795</v>
          </cell>
          <cell r="BG106">
            <v>0.286282868228878</v>
          </cell>
          <cell r="BH106">
            <v>0.306669880285593</v>
          </cell>
          <cell r="BI106">
            <v>0.309963776220153</v>
          </cell>
          <cell r="BJ106">
            <v>0.30321331673819</v>
          </cell>
          <cell r="BK106">
            <v>0.295778641945658</v>
          </cell>
          <cell r="BL106">
            <v>0.294768413969466</v>
          </cell>
        </row>
        <row r="107">
          <cell r="A107" t="str">
            <v>Hungary</v>
          </cell>
          <cell r="B107" t="str">
            <v>HUN</v>
          </cell>
          <cell r="C107" t="str">
            <v>CO2 emissions (metric tons per capita)</v>
          </cell>
          <cell r="D107" t="str">
            <v>EN.ATM.CO2E.PC</v>
          </cell>
        </row>
        <row r="107">
          <cell r="AI107">
            <v>6.49894717441354</v>
          </cell>
          <cell r="AJ107">
            <v>6.22264638402067</v>
          </cell>
          <cell r="AK107">
            <v>5.5934123489622</v>
          </cell>
          <cell r="AL107">
            <v>5.63648277681836</v>
          </cell>
          <cell r="AM107">
            <v>5.58619519488599</v>
          </cell>
          <cell r="AN107">
            <v>5.56009241971485</v>
          </cell>
          <cell r="AO107">
            <v>5.66857248373086</v>
          </cell>
          <cell r="AP107">
            <v>5.53812521585472</v>
          </cell>
          <cell r="AQ107">
            <v>5.58609155735557</v>
          </cell>
          <cell r="AR107">
            <v>5.65663788042623</v>
          </cell>
          <cell r="AS107">
            <v>5.35012781840238</v>
          </cell>
          <cell r="AT107">
            <v>5.52437596539157</v>
          </cell>
          <cell r="AU107">
            <v>5.47319066491404</v>
          </cell>
          <cell r="AV107">
            <v>5.74457770952842</v>
          </cell>
          <cell r="AW107">
            <v>5.57526313304677</v>
          </cell>
          <cell r="AX107">
            <v>5.54373330289289</v>
          </cell>
          <cell r="AY107">
            <v>5.50669860053525</v>
          </cell>
          <cell r="AZ107">
            <v>5.35512893819486</v>
          </cell>
          <cell r="BA107">
            <v>5.28083338562031</v>
          </cell>
          <cell r="BB107">
            <v>4.77318874275645</v>
          </cell>
          <cell r="BC107">
            <v>4.7879890944366</v>
          </cell>
          <cell r="BD107">
            <v>4.70430045341315</v>
          </cell>
          <cell r="BE107">
            <v>4.37786446756437</v>
          </cell>
          <cell r="BF107">
            <v>4.12005058904123</v>
          </cell>
          <cell r="BG107">
            <v>4.11798842991385</v>
          </cell>
          <cell r="BH107">
            <v>4.40718050056499</v>
          </cell>
          <cell r="BI107">
            <v>4.50885431998682</v>
          </cell>
          <cell r="BJ107">
            <v>4.744601547115</v>
          </cell>
          <cell r="BK107">
            <v>4.74652935890747</v>
          </cell>
          <cell r="BL107">
            <v>4.74663102989868</v>
          </cell>
        </row>
        <row r="108">
          <cell r="A108" t="str">
            <v>IBRD only</v>
          </cell>
          <cell r="B108" t="str">
            <v>IBD</v>
          </cell>
          <cell r="C108" t="str">
            <v>CO2 emissions (metric tons per capita)</v>
          </cell>
          <cell r="D108" t="str">
            <v>EN.ATM.CO2E.PC</v>
          </cell>
        </row>
        <row r="108">
          <cell r="AI108">
            <v>2.57378927721805</v>
          </cell>
          <cell r="AJ108">
            <v>2.56347109055507</v>
          </cell>
          <cell r="AK108">
            <v>2.52058649045002</v>
          </cell>
          <cell r="AL108">
            <v>2.50040039417452</v>
          </cell>
          <cell r="AM108">
            <v>2.4492361831162</v>
          </cell>
          <cell r="AN108">
            <v>2.52797691614539</v>
          </cell>
          <cell r="AO108">
            <v>2.51817696049156</v>
          </cell>
          <cell r="AP108">
            <v>2.51645395995554</v>
          </cell>
          <cell r="AQ108">
            <v>2.50523795199203</v>
          </cell>
          <cell r="AR108">
            <v>2.47176188623685</v>
          </cell>
          <cell r="AS108">
            <v>2.53775166149858</v>
          </cell>
          <cell r="AT108">
            <v>2.5860177689893</v>
          </cell>
          <cell r="AU108">
            <v>2.6566207392434</v>
          </cell>
          <cell r="AV108">
            <v>2.84211628992002</v>
          </cell>
          <cell r="AW108">
            <v>3.04576141238393</v>
          </cell>
          <cell r="AX108">
            <v>3.22898905773512</v>
          </cell>
          <cell r="AY108">
            <v>3.41442906243614</v>
          </cell>
          <cell r="AZ108">
            <v>3.58635593030635</v>
          </cell>
          <cell r="BA108">
            <v>3.65756869402146</v>
          </cell>
          <cell r="BB108">
            <v>3.71434955118367</v>
          </cell>
          <cell r="BC108">
            <v>3.95345691818454</v>
          </cell>
          <cell r="BD108">
            <v>4.18062479752599</v>
          </cell>
          <cell r="BE108">
            <v>4.26320374233878</v>
          </cell>
          <cell r="BF108">
            <v>4.33938197114508</v>
          </cell>
          <cell r="BG108">
            <v>4.34562755515151</v>
          </cell>
          <cell r="BH108">
            <v>4.26835009542602</v>
          </cell>
          <cell r="BI108">
            <v>4.24298015781688</v>
          </cell>
          <cell r="BJ108">
            <v>4.30969422661827</v>
          </cell>
          <cell r="BK108">
            <v>4.42631887731666</v>
          </cell>
          <cell r="BL108">
            <v>4.45944109127339</v>
          </cell>
        </row>
        <row r="109">
          <cell r="A109" t="str">
            <v>IDA &amp; IBRD total</v>
          </cell>
          <cell r="B109" t="str">
            <v>IBT</v>
          </cell>
          <cell r="C109" t="str">
            <v>CO2 emissions (metric tons per capita)</v>
          </cell>
          <cell r="D109" t="str">
            <v>EN.ATM.CO2E.PC</v>
          </cell>
        </row>
        <row r="109">
          <cell r="AI109">
            <v>2.17370889499201</v>
          </cell>
          <cell r="AJ109">
            <v>2.16289690711073</v>
          </cell>
          <cell r="AK109">
            <v>2.12255172376985</v>
          </cell>
          <cell r="AL109">
            <v>2.09880000145819</v>
          </cell>
          <cell r="AM109">
            <v>2.04889474958154</v>
          </cell>
          <cell r="AN109">
            <v>2.10819129330903</v>
          </cell>
          <cell r="AO109">
            <v>2.09980150140989</v>
          </cell>
          <cell r="AP109">
            <v>2.09393773492991</v>
          </cell>
          <cell r="AQ109">
            <v>2.08216295834899</v>
          </cell>
          <cell r="AR109">
            <v>2.05219270705138</v>
          </cell>
          <cell r="AS109">
            <v>2.10156071281255</v>
          </cell>
          <cell r="AT109">
            <v>2.13586889343355</v>
          </cell>
          <cell r="AU109">
            <v>2.18428897881525</v>
          </cell>
          <cell r="AV109">
            <v>2.32410903637017</v>
          </cell>
          <cell r="AW109">
            <v>2.47958398241954</v>
          </cell>
          <cell r="AX109">
            <v>2.61688801039938</v>
          </cell>
          <cell r="AY109">
            <v>2.75586754621819</v>
          </cell>
          <cell r="AZ109">
            <v>2.882242236993</v>
          </cell>
          <cell r="BA109">
            <v>2.92997960167866</v>
          </cell>
          <cell r="BB109">
            <v>2.9624105341811</v>
          </cell>
          <cell r="BC109">
            <v>3.14118093967108</v>
          </cell>
          <cell r="BD109">
            <v>3.30701627485522</v>
          </cell>
          <cell r="BE109">
            <v>3.35852083215862</v>
          </cell>
          <cell r="BF109">
            <v>3.4081784015582</v>
          </cell>
          <cell r="BG109">
            <v>3.40560738061596</v>
          </cell>
          <cell r="BH109">
            <v>3.33804043624215</v>
          </cell>
          <cell r="BI109">
            <v>3.3158975762077</v>
          </cell>
          <cell r="BJ109">
            <v>3.36180395298293</v>
          </cell>
          <cell r="BK109">
            <v>3.43816223357416</v>
          </cell>
          <cell r="BL109">
            <v>3.45429910645953</v>
          </cell>
        </row>
        <row r="110">
          <cell r="A110" t="str">
            <v>IDA total</v>
          </cell>
          <cell r="B110" t="str">
            <v>IDA</v>
          </cell>
          <cell r="C110" t="str">
            <v>CO2 emissions (metric tons per capita)</v>
          </cell>
          <cell r="D110" t="str">
            <v>EN.ATM.CO2E.PC</v>
          </cell>
        </row>
        <row r="110">
          <cell r="AI110">
            <v>0.50533796795212</v>
          </cell>
          <cell r="AJ110">
            <v>0.510855702509108</v>
          </cell>
          <cell r="AK110">
            <v>0.50022166917414</v>
          </cell>
          <cell r="AL110">
            <v>0.481437655955703</v>
          </cell>
          <cell r="AM110">
            <v>0.45585563655975</v>
          </cell>
          <cell r="AN110">
            <v>0.457945262390165</v>
          </cell>
          <cell r="AO110">
            <v>0.475056870861901</v>
          </cell>
          <cell r="AP110">
            <v>0.472701593813632</v>
          </cell>
          <cell r="AQ110">
            <v>0.477987729275553</v>
          </cell>
          <cell r="AR110">
            <v>0.480288589614713</v>
          </cell>
          <cell r="AS110">
            <v>0.487769714462195</v>
          </cell>
          <cell r="AT110">
            <v>0.491667226170257</v>
          </cell>
          <cell r="AU110">
            <v>0.481247604657996</v>
          </cell>
          <cell r="AV110">
            <v>0.480454959286081</v>
          </cell>
          <cell r="AW110">
            <v>0.490647775653418</v>
          </cell>
          <cell r="AX110">
            <v>0.494599623131981</v>
          </cell>
          <cell r="AY110">
            <v>0.502534147228499</v>
          </cell>
          <cell r="AZ110">
            <v>0.505143337302594</v>
          </cell>
          <cell r="BA110">
            <v>0.506204689957956</v>
          </cell>
          <cell r="BB110">
            <v>0.490266279195374</v>
          </cell>
          <cell r="BC110">
            <v>0.50592114256872</v>
          </cell>
          <cell r="BD110">
            <v>0.508613378188161</v>
          </cell>
          <cell r="BE110">
            <v>0.494836838335836</v>
          </cell>
          <cell r="BF110">
            <v>0.49537879627993</v>
          </cell>
          <cell r="BG110">
            <v>0.500849124591432</v>
          </cell>
          <cell r="BH110">
            <v>0.499317005728883</v>
          </cell>
          <cell r="BI110">
            <v>0.52345971550129</v>
          </cell>
          <cell r="BJ110">
            <v>0.54393241278459</v>
          </cell>
          <cell r="BK110">
            <v>0.540819376593453</v>
          </cell>
          <cell r="BL110">
            <v>0.54928418231497</v>
          </cell>
        </row>
        <row r="111">
          <cell r="A111" t="str">
            <v>IDA blend</v>
          </cell>
          <cell r="B111" t="str">
            <v>IDB</v>
          </cell>
          <cell r="C111" t="str">
            <v>CO2 emissions (metric tons per capita)</v>
          </cell>
          <cell r="D111" t="str">
            <v>EN.ATM.CO2E.PC</v>
          </cell>
        </row>
        <row r="111">
          <cell r="AI111">
            <v>1.0121622631154</v>
          </cell>
          <cell r="AJ111">
            <v>1.04403131548775</v>
          </cell>
          <cell r="AK111">
            <v>1.0552011514554</v>
          </cell>
          <cell r="AL111">
            <v>1.02690666180636</v>
          </cell>
          <cell r="AM111">
            <v>0.955105940054096</v>
          </cell>
          <cell r="AN111">
            <v>0.944827390199966</v>
          </cell>
          <cell r="AO111">
            <v>0.98021819260533</v>
          </cell>
          <cell r="AP111">
            <v>0.961732645740407</v>
          </cell>
          <cell r="AQ111">
            <v>0.961880072954536</v>
          </cell>
          <cell r="AR111">
            <v>0.964243677258756</v>
          </cell>
          <cell r="AS111">
            <v>0.988132114755857</v>
          </cell>
          <cell r="AT111">
            <v>0.987587963310196</v>
          </cell>
          <cell r="AU111">
            <v>0.948896636495641</v>
          </cell>
          <cell r="AV111">
            <v>0.932929805572035</v>
          </cell>
          <cell r="AW111">
            <v>0.951406148723626</v>
          </cell>
          <cell r="AX111">
            <v>0.928560040579926</v>
          </cell>
          <cell r="AY111">
            <v>0.930950508251567</v>
          </cell>
          <cell r="AZ111">
            <v>0.913617968199423</v>
          </cell>
          <cell r="BA111">
            <v>0.906530583133354</v>
          </cell>
          <cell r="BB111">
            <v>0.854519634518339</v>
          </cell>
          <cell r="BC111">
            <v>0.876659055652099</v>
          </cell>
          <cell r="BD111">
            <v>0.878297418143228</v>
          </cell>
          <cell r="BE111">
            <v>0.830191666861542</v>
          </cell>
          <cell r="BF111">
            <v>0.845300695364552</v>
          </cell>
          <cell r="BG111">
            <v>0.846120391186554</v>
          </cell>
          <cell r="BH111">
            <v>0.82852186132229</v>
          </cell>
          <cell r="BI111">
            <v>0.864033326417996</v>
          </cell>
          <cell r="BJ111">
            <v>0.879986381660601</v>
          </cell>
          <cell r="BK111">
            <v>0.850985857853046</v>
          </cell>
          <cell r="BL111">
            <v>0.863771818915578</v>
          </cell>
        </row>
        <row r="112">
          <cell r="A112" t="str">
            <v>Indonesia</v>
          </cell>
          <cell r="B112" t="str">
            <v>IDN</v>
          </cell>
          <cell r="C112" t="str">
            <v>CO2 emissions (metric tons per capita)</v>
          </cell>
          <cell r="D112" t="str">
            <v>EN.ATM.CO2E.PC</v>
          </cell>
        </row>
        <row r="112">
          <cell r="AI112">
            <v>0.818737764892095</v>
          </cell>
          <cell r="AJ112">
            <v>0.879778596131985</v>
          </cell>
          <cell r="AK112">
            <v>0.913551696495489</v>
          </cell>
          <cell r="AL112">
            <v>0.969813213210142</v>
          </cell>
          <cell r="AM112">
            <v>1.0271380516962</v>
          </cell>
          <cell r="AN112">
            <v>1.135810515689</v>
          </cell>
          <cell r="AO112">
            <v>1.18418480374441</v>
          </cell>
          <cell r="AP112">
            <v>1.28760330679564</v>
          </cell>
          <cell r="AQ112">
            <v>1.27694988266279</v>
          </cell>
          <cell r="AR112">
            <v>1.33969163728749</v>
          </cell>
          <cell r="AS112">
            <v>1.32686364109103</v>
          </cell>
          <cell r="AT112">
            <v>1.40868178803197</v>
          </cell>
          <cell r="AU112">
            <v>1.40616084957635</v>
          </cell>
          <cell r="AV112">
            <v>1.51554996751519</v>
          </cell>
          <cell r="AW112">
            <v>1.52826644158329</v>
          </cell>
          <cell r="AX112">
            <v>1.51200140651921</v>
          </cell>
          <cell r="AY112">
            <v>1.58936317605923</v>
          </cell>
          <cell r="AZ112">
            <v>1.63512097162835</v>
          </cell>
          <cell r="BA112">
            <v>1.59740266705776</v>
          </cell>
          <cell r="BB112">
            <v>1.63891995059347</v>
          </cell>
          <cell r="BC112">
            <v>1.71820174458545</v>
          </cell>
          <cell r="BD112">
            <v>1.93912278606075</v>
          </cell>
          <cell r="BE112">
            <v>1.93804261606191</v>
          </cell>
          <cell r="BF112">
            <v>1.77891401625228</v>
          </cell>
          <cell r="BG112">
            <v>1.89673363766561</v>
          </cell>
          <cell r="BH112">
            <v>1.89079584128382</v>
          </cell>
          <cell r="BI112">
            <v>1.84476478339789</v>
          </cell>
          <cell r="BJ112">
            <v>1.95472553635055</v>
          </cell>
          <cell r="BK112">
            <v>2.15559758961146</v>
          </cell>
          <cell r="BL112">
            <v>2.2903971480842</v>
          </cell>
        </row>
        <row r="113">
          <cell r="A113" t="str">
            <v>IDA only</v>
          </cell>
          <cell r="B113" t="str">
            <v>IDX</v>
          </cell>
          <cell r="C113" t="str">
            <v>CO2 emissions (metric tons per capita)</v>
          </cell>
          <cell r="D113" t="str">
            <v>EN.ATM.CO2E.PC</v>
          </cell>
        </row>
        <row r="113">
          <cell r="AI113">
            <v>0.250230588299986</v>
          </cell>
          <cell r="AJ113">
            <v>0.242324407174648</v>
          </cell>
          <cell r="AK113">
            <v>0.220599109190667</v>
          </cell>
          <cell r="AL113">
            <v>0.206780267237415</v>
          </cell>
          <cell r="AM113">
            <v>0.204776192058574</v>
          </cell>
          <cell r="AN113">
            <v>0.213287757018206</v>
          </cell>
          <cell r="AO113">
            <v>0.221155418747236</v>
          </cell>
          <cell r="AP113">
            <v>0.226805025210135</v>
          </cell>
          <cell r="AQ113">
            <v>0.234508048404703</v>
          </cell>
          <cell r="AR113">
            <v>0.236682272579714</v>
          </cell>
          <cell r="AS113">
            <v>0.235857403663871</v>
          </cell>
          <cell r="AT113">
            <v>0.24218411765335</v>
          </cell>
          <cell r="AU113">
            <v>0.246276275412585</v>
          </cell>
          <cell r="AV113">
            <v>0.25342156521857</v>
          </cell>
          <cell r="AW113">
            <v>0.25970073128583</v>
          </cell>
          <cell r="AX113">
            <v>0.277271047548567</v>
          </cell>
          <cell r="AY113">
            <v>0.288027433521955</v>
          </cell>
          <cell r="AZ113">
            <v>0.300584915234356</v>
          </cell>
          <cell r="BA113">
            <v>0.30557364307746</v>
          </cell>
          <cell r="BB113">
            <v>0.307553694323549</v>
          </cell>
          <cell r="BC113">
            <v>0.319574878705369</v>
          </cell>
          <cell r="BD113">
            <v>0.322389087957528</v>
          </cell>
          <cell r="BE113">
            <v>0.32569971442176</v>
          </cell>
          <cell r="BF113">
            <v>0.318567796512506</v>
          </cell>
          <cell r="BG113">
            <v>0.326146043215617</v>
          </cell>
          <cell r="BH113">
            <v>0.332579663046782</v>
          </cell>
          <cell r="BI113">
            <v>0.350829732569849</v>
          </cell>
          <cell r="BJ113">
            <v>0.373563964850979</v>
          </cell>
          <cell r="BK113">
            <v>0.383622215607337</v>
          </cell>
          <cell r="BL113">
            <v>0.389915025249206</v>
          </cell>
        </row>
        <row r="114">
          <cell r="A114" t="str">
            <v>Isle of Man</v>
          </cell>
          <cell r="B114" t="str">
            <v>IMN</v>
          </cell>
          <cell r="C114" t="str">
            <v>CO2 emissions (metric tons per capita)</v>
          </cell>
          <cell r="D114" t="str">
            <v>EN.ATM.CO2E.PC</v>
          </cell>
        </row>
        <row r="115">
          <cell r="A115" t="str">
            <v>India</v>
          </cell>
          <cell r="B115" t="str">
            <v>IND</v>
          </cell>
          <cell r="C115" t="str">
            <v>CO2 emissions (metric tons per capita)</v>
          </cell>
          <cell r="D115" t="str">
            <v>EN.ATM.CO2E.PC</v>
          </cell>
        </row>
        <row r="115">
          <cell r="AI115">
            <v>0.645361648544554</v>
          </cell>
          <cell r="AJ115">
            <v>0.681306246656342</v>
          </cell>
          <cell r="AK115">
            <v>0.688755269235149</v>
          </cell>
          <cell r="AL115">
            <v>0.702336947126766</v>
          </cell>
          <cell r="AM115">
            <v>0.725358157831311</v>
          </cell>
          <cell r="AN115">
            <v>0.765476409326506</v>
          </cell>
          <cell r="AO115">
            <v>0.787965577544535</v>
          </cell>
          <cell r="AP115">
            <v>0.818533297113665</v>
          </cell>
          <cell r="AQ115">
            <v>0.820287851108179</v>
          </cell>
          <cell r="AR115">
            <v>0.868284687641883</v>
          </cell>
          <cell r="AS115">
            <v>0.887641212003517</v>
          </cell>
          <cell r="AT115">
            <v>0.887013875926229</v>
          </cell>
          <cell r="AU115">
            <v>0.901339541648522</v>
          </cell>
          <cell r="AV115">
            <v>0.910255466269211</v>
          </cell>
          <cell r="AW115">
            <v>0.96109020095844</v>
          </cell>
          <cell r="AX115">
            <v>0.990292909581993</v>
          </cell>
          <cell r="AY115">
            <v>1.0426634532911</v>
          </cell>
          <cell r="AZ115">
            <v>1.12975768280879</v>
          </cell>
          <cell r="BA115">
            <v>1.18632121001379</v>
          </cell>
          <cell r="BB115">
            <v>1.28508361160037</v>
          </cell>
          <cell r="BC115">
            <v>1.34489614702866</v>
          </cell>
          <cell r="BD115">
            <v>1.40506833301091</v>
          </cell>
          <cell r="BE115">
            <v>1.50850825170152</v>
          </cell>
          <cell r="BF115">
            <v>1.53994783935657</v>
          </cell>
          <cell r="BG115">
            <v>1.65723127096964</v>
          </cell>
          <cell r="BH115">
            <v>1.64715191355484</v>
          </cell>
          <cell r="BI115">
            <v>1.6573963079756</v>
          </cell>
          <cell r="BJ115">
            <v>1.7333608444622</v>
          </cell>
          <cell r="BK115">
            <v>1.8126964996263</v>
          </cell>
          <cell r="BL115">
            <v>1.79762011876852</v>
          </cell>
        </row>
        <row r="116">
          <cell r="A116" t="str">
            <v>Not classified</v>
          </cell>
          <cell r="B116" t="str">
            <v>INX</v>
          </cell>
          <cell r="C116" t="str">
            <v>CO2 emissions (metric tons per capita)</v>
          </cell>
          <cell r="D116" t="str">
            <v>EN.ATM.CO2E.PC</v>
          </cell>
        </row>
        <row r="117">
          <cell r="A117" t="str">
            <v>Ireland</v>
          </cell>
          <cell r="B117" t="str">
            <v>IRL</v>
          </cell>
          <cell r="C117" t="str">
            <v>CO2 emissions (metric tons per capita)</v>
          </cell>
          <cell r="D117" t="str">
            <v>EN.ATM.CO2E.PC</v>
          </cell>
        </row>
        <row r="117">
          <cell r="AI117">
            <v>8.81053758508173</v>
          </cell>
          <cell r="AJ117">
            <v>8.90433148899267</v>
          </cell>
          <cell r="AK117">
            <v>8.85502876268467</v>
          </cell>
          <cell r="AL117">
            <v>8.85002520789171</v>
          </cell>
          <cell r="AM117">
            <v>9.14107842443682</v>
          </cell>
          <cell r="AN117">
            <v>9.26890378379097</v>
          </cell>
          <cell r="AO117">
            <v>9.57248227496282</v>
          </cell>
          <cell r="AP117">
            <v>9.78996350469262</v>
          </cell>
          <cell r="AQ117">
            <v>10.3482752156384</v>
          </cell>
          <cell r="AR117">
            <v>10.6450807049989</v>
          </cell>
          <cell r="AS117">
            <v>11.1768870490548</v>
          </cell>
          <cell r="AT117">
            <v>11.5926495049587</v>
          </cell>
          <cell r="AU117">
            <v>11.1725820071267</v>
          </cell>
          <cell r="AV117">
            <v>11.0320952029497</v>
          </cell>
          <cell r="AW117">
            <v>10.9796368456647</v>
          </cell>
          <cell r="AX117">
            <v>11.2141745059823</v>
          </cell>
          <cell r="AY117">
            <v>11.0586151837022</v>
          </cell>
          <cell r="AZ117">
            <v>10.5388979009843</v>
          </cell>
          <cell r="BA117">
            <v>10.197026419453</v>
          </cell>
          <cell r="BB117">
            <v>8.94303147441854</v>
          </cell>
          <cell r="BC117">
            <v>8.81329661529246</v>
          </cell>
          <cell r="BD117">
            <v>8.00858680870827</v>
          </cell>
          <cell r="BE117">
            <v>8.07255890285279</v>
          </cell>
          <cell r="BF117">
            <v>7.72305798597364</v>
          </cell>
          <cell r="BG117">
            <v>7.62816275260038</v>
          </cell>
          <cell r="BH117">
            <v>7.88182481747302</v>
          </cell>
          <cell r="BI117">
            <v>8.16346265716804</v>
          </cell>
          <cell r="BJ117">
            <v>7.85873717272184</v>
          </cell>
          <cell r="BK117">
            <v>7.73732378325387</v>
          </cell>
          <cell r="BL117">
            <v>7.24514322077522</v>
          </cell>
        </row>
        <row r="118">
          <cell r="A118" t="str">
            <v>Iran, Islamic Rep.</v>
          </cell>
          <cell r="B118" t="str">
            <v>IRN</v>
          </cell>
          <cell r="C118" t="str">
            <v>CO2 emissions (metric tons per capita)</v>
          </cell>
          <cell r="D118" t="str">
            <v>EN.ATM.CO2E.PC</v>
          </cell>
        </row>
        <row r="118">
          <cell r="AI118">
            <v>3.52108103343897</v>
          </cell>
          <cell r="AJ118">
            <v>3.79860789949206</v>
          </cell>
          <cell r="AK118">
            <v>3.97496606690641</v>
          </cell>
          <cell r="AL118">
            <v>3.96374903449232</v>
          </cell>
          <cell r="AM118">
            <v>4.40150724349886</v>
          </cell>
          <cell r="AN118">
            <v>4.41907965635211</v>
          </cell>
          <cell r="AO118">
            <v>4.49169859262519</v>
          </cell>
          <cell r="AP118">
            <v>4.63124950810793</v>
          </cell>
          <cell r="AQ118">
            <v>4.5487204713024</v>
          </cell>
          <cell r="AR118">
            <v>4.99005607563169</v>
          </cell>
          <cell r="AS118">
            <v>5.18793624779894</v>
          </cell>
          <cell r="AT118">
            <v>5.32843847978643</v>
          </cell>
          <cell r="AU118">
            <v>5.49708091010313</v>
          </cell>
          <cell r="AV118">
            <v>5.72156675802167</v>
          </cell>
          <cell r="AW118">
            <v>6.05732061419932</v>
          </cell>
          <cell r="AX118">
            <v>6.46179552228243</v>
          </cell>
          <cell r="AY118">
            <v>6.86247136445034</v>
          </cell>
          <cell r="AZ118">
            <v>7.20725277554274</v>
          </cell>
          <cell r="BA118">
            <v>7.25243453012721</v>
          </cell>
          <cell r="BB118">
            <v>7.4362868685259</v>
          </cell>
          <cell r="BC118">
            <v>7.33665268278265</v>
          </cell>
          <cell r="BD118">
            <v>7.39666766337969</v>
          </cell>
          <cell r="BE118">
            <v>7.40165310979492</v>
          </cell>
          <cell r="BF118">
            <v>7.63186494320276</v>
          </cell>
          <cell r="BG118">
            <v>7.81441898015545</v>
          </cell>
          <cell r="BH118">
            <v>7.63362387099342</v>
          </cell>
          <cell r="BI118">
            <v>7.63171900178632</v>
          </cell>
          <cell r="BJ118">
            <v>7.76484186444759</v>
          </cell>
          <cell r="BK118">
            <v>7.79252326407133</v>
          </cell>
          <cell r="BL118">
            <v>7.59836484538996</v>
          </cell>
        </row>
        <row r="119">
          <cell r="A119" t="str">
            <v>Iraq</v>
          </cell>
          <cell r="B119" t="str">
            <v>IRQ</v>
          </cell>
          <cell r="C119" t="str">
            <v>CO2 emissions (metric tons per capita)</v>
          </cell>
          <cell r="D119" t="str">
            <v>EN.ATM.CO2E.PC</v>
          </cell>
        </row>
        <row r="119">
          <cell r="AI119">
            <v>3.68618080610649</v>
          </cell>
          <cell r="AJ119">
            <v>2.54619243054722</v>
          </cell>
          <cell r="AK119">
            <v>3.65923770047286</v>
          </cell>
          <cell r="AL119">
            <v>4.72485301702915</v>
          </cell>
          <cell r="AM119">
            <v>5.22637705208997</v>
          </cell>
          <cell r="AN119">
            <v>4.96641528045928</v>
          </cell>
          <cell r="AO119">
            <v>4.75771797558523</v>
          </cell>
          <cell r="AP119">
            <v>5.54628428104862</v>
          </cell>
          <cell r="AQ119">
            <v>4.15025008670848</v>
          </cell>
          <cell r="AR119">
            <v>3.18874684178768</v>
          </cell>
          <cell r="AS119">
            <v>3.7293187824504</v>
          </cell>
          <cell r="AT119">
            <v>4.02962998702339</v>
          </cell>
          <cell r="AU119">
            <v>3.65635684493596</v>
          </cell>
          <cell r="AV119">
            <v>3.16949011565156</v>
          </cell>
          <cell r="AW119">
            <v>3.34842832924454</v>
          </cell>
          <cell r="AX119">
            <v>3.16206504112887</v>
          </cell>
          <cell r="AY119">
            <v>3.02242874902754</v>
          </cell>
          <cell r="AZ119">
            <v>2.74620532923182</v>
          </cell>
          <cell r="BA119">
            <v>3.10508031478935</v>
          </cell>
          <cell r="BB119">
            <v>3.25128521369771</v>
          </cell>
          <cell r="BC119">
            <v>3.64972385836214</v>
          </cell>
          <cell r="BD119">
            <v>3.67905219868532</v>
          </cell>
          <cell r="BE119">
            <v>4.04515369890736</v>
          </cell>
          <cell r="BF119">
            <v>4.1951850347507</v>
          </cell>
          <cell r="BG119">
            <v>3.89515843133828</v>
          </cell>
          <cell r="BH119">
            <v>3.74364643899845</v>
          </cell>
          <cell r="BI119">
            <v>3.88493691470661</v>
          </cell>
          <cell r="BJ119">
            <v>4.12965337490792</v>
          </cell>
          <cell r="BK119">
            <v>4.24498295544919</v>
          </cell>
          <cell r="BL119">
            <v>4.44062412949085</v>
          </cell>
        </row>
        <row r="120">
          <cell r="A120" t="str">
            <v>Iceland</v>
          </cell>
          <cell r="B120" t="str">
            <v>ISL</v>
          </cell>
          <cell r="C120" t="str">
            <v>CO2 emissions (metric tons per capita)</v>
          </cell>
          <cell r="D120" t="str">
            <v>EN.ATM.CO2E.PC</v>
          </cell>
        </row>
        <row r="120">
          <cell r="AI120">
            <v>7.65228037955311</v>
          </cell>
          <cell r="AJ120">
            <v>7.40893028235395</v>
          </cell>
          <cell r="AK120">
            <v>7.43132725803177</v>
          </cell>
          <cell r="AL120">
            <v>7.50782064650678</v>
          </cell>
          <cell r="AM120">
            <v>7.85652260535822</v>
          </cell>
          <cell r="AN120">
            <v>7.47753002228304</v>
          </cell>
          <cell r="AO120">
            <v>8.4412976542861</v>
          </cell>
          <cell r="AP120">
            <v>7.92983387920097</v>
          </cell>
          <cell r="AQ120">
            <v>7.84536958988787</v>
          </cell>
          <cell r="AR120">
            <v>7.64291714284684</v>
          </cell>
          <cell r="AS120">
            <v>7.93015771412315</v>
          </cell>
          <cell r="AT120">
            <v>7.57979843350832</v>
          </cell>
          <cell r="AU120">
            <v>7.79068112650724</v>
          </cell>
          <cell r="AV120">
            <v>7.70237744092308</v>
          </cell>
          <cell r="AW120">
            <v>7.94319225005581</v>
          </cell>
          <cell r="AX120">
            <v>7.71734941682797</v>
          </cell>
          <cell r="AY120">
            <v>7.66997361168881</v>
          </cell>
          <cell r="AZ120">
            <v>7.63883130521597</v>
          </cell>
          <cell r="BA120">
            <v>6.86800225181372</v>
          </cell>
          <cell r="BB120">
            <v>6.62482423836756</v>
          </cell>
          <cell r="BC120">
            <v>6.16272756703372</v>
          </cell>
          <cell r="BD120">
            <v>5.92450483582191</v>
          </cell>
          <cell r="BE120">
            <v>5.7995236106247</v>
          </cell>
          <cell r="BF120">
            <v>6.26999904680499</v>
          </cell>
          <cell r="BG120">
            <v>6.26172149180564</v>
          </cell>
          <cell r="BH120">
            <v>6.22704515448072</v>
          </cell>
          <cell r="BI120">
            <v>4.85930376381885</v>
          </cell>
          <cell r="BJ120">
            <v>4.86313324718888</v>
          </cell>
          <cell r="BK120">
            <v>4.81967347473986</v>
          </cell>
          <cell r="BL120">
            <v>4.54844225751086</v>
          </cell>
        </row>
        <row r="121">
          <cell r="A121" t="str">
            <v>Israel</v>
          </cell>
          <cell r="B121" t="str">
            <v>ISR</v>
          </cell>
          <cell r="C121" t="str">
            <v>CO2 emissions (metric tons per capita)</v>
          </cell>
          <cell r="D121" t="str">
            <v>EN.ATM.CO2E.PC</v>
          </cell>
        </row>
        <row r="121">
          <cell r="AI121">
            <v>7.25536480686695</v>
          </cell>
          <cell r="AJ121">
            <v>6.97514649424126</v>
          </cell>
          <cell r="AK121">
            <v>7.19500292797189</v>
          </cell>
          <cell r="AL121">
            <v>7.69815624406006</v>
          </cell>
          <cell r="AM121">
            <v>8.03111687349509</v>
          </cell>
          <cell r="AN121">
            <v>8.43642921550947</v>
          </cell>
          <cell r="AO121">
            <v>8.56113843991567</v>
          </cell>
          <cell r="AP121">
            <v>8.73372172721042</v>
          </cell>
          <cell r="AQ121">
            <v>8.62502093451683</v>
          </cell>
          <cell r="AR121">
            <v>8.64979591836735</v>
          </cell>
          <cell r="AS121">
            <v>9.06344410876133</v>
          </cell>
          <cell r="AT121">
            <v>8.99984469638143</v>
          </cell>
          <cell r="AU121">
            <v>9.29680393166738</v>
          </cell>
          <cell r="AV121">
            <v>9.40699886469884</v>
          </cell>
          <cell r="AW121">
            <v>9.27595826808813</v>
          </cell>
          <cell r="AX121">
            <v>8.80362452511987</v>
          </cell>
          <cell r="AY121">
            <v>9.12003655259718</v>
          </cell>
          <cell r="AZ121">
            <v>9.27563661705562</v>
          </cell>
          <cell r="BA121">
            <v>9.12735320223192</v>
          </cell>
          <cell r="BB121">
            <v>8.78085969821171</v>
          </cell>
          <cell r="BC121">
            <v>9.25022255142799</v>
          </cell>
          <cell r="BD121">
            <v>8.99070278591056</v>
          </cell>
          <cell r="BE121">
            <v>9.61506827110724</v>
          </cell>
          <cell r="BF121">
            <v>8.31317079223277</v>
          </cell>
          <cell r="BG121">
            <v>7.87760035306828</v>
          </cell>
          <cell r="BH121">
            <v>7.89250717648338</v>
          </cell>
          <cell r="BI121">
            <v>7.60355761255951</v>
          </cell>
          <cell r="BJ121">
            <v>7.52986820267311</v>
          </cell>
          <cell r="BK121">
            <v>6.87621041012459</v>
          </cell>
          <cell r="BL121">
            <v>6.91959371834315</v>
          </cell>
        </row>
        <row r="122">
          <cell r="A122" t="str">
            <v>Italy</v>
          </cell>
          <cell r="B122" t="str">
            <v>ITA</v>
          </cell>
          <cell r="C122" t="str">
            <v>CO2 emissions (metric tons per capita)</v>
          </cell>
          <cell r="D122" t="str">
            <v>EN.ATM.CO2E.PC</v>
          </cell>
        </row>
        <row r="122">
          <cell r="AI122">
            <v>7.14501816314887</v>
          </cell>
          <cell r="AJ122">
            <v>7.11910727906388</v>
          </cell>
          <cell r="AK122">
            <v>7.08258154154983</v>
          </cell>
          <cell r="AL122">
            <v>6.98429142363747</v>
          </cell>
          <cell r="AM122">
            <v>6.90124095321532</v>
          </cell>
          <cell r="AN122">
            <v>7.32562417028845</v>
          </cell>
          <cell r="AO122">
            <v>7.2484692785813</v>
          </cell>
          <cell r="AP122">
            <v>7.30387208577226</v>
          </cell>
          <cell r="AQ122">
            <v>7.49243358572755</v>
          </cell>
          <cell r="AR122">
            <v>7.60783590406948</v>
          </cell>
          <cell r="AS122">
            <v>7.66216803916005</v>
          </cell>
          <cell r="AT122">
            <v>7.66260458699655</v>
          </cell>
          <cell r="AU122">
            <v>7.77212966956651</v>
          </cell>
          <cell r="AV122">
            <v>8.06445963606381</v>
          </cell>
          <cell r="AW122">
            <v>8.18925745010484</v>
          </cell>
          <cell r="AX122">
            <v>8.17378306441827</v>
          </cell>
          <cell r="AY122">
            <v>8.02576641506568</v>
          </cell>
          <cell r="AZ122">
            <v>7.86076796398096</v>
          </cell>
          <cell r="BA122">
            <v>7.56424848741515</v>
          </cell>
          <cell r="BB122">
            <v>6.71897021972187</v>
          </cell>
          <cell r="BC122">
            <v>6.83683617681371</v>
          </cell>
          <cell r="BD122">
            <v>6.6805941975212</v>
          </cell>
          <cell r="BE122">
            <v>6.32770894762567</v>
          </cell>
          <cell r="BF122">
            <v>5.75190574350328</v>
          </cell>
          <cell r="BG122">
            <v>5.38747546025491</v>
          </cell>
          <cell r="BH122">
            <v>5.56325946870661</v>
          </cell>
          <cell r="BI122">
            <v>5.49816514509457</v>
          </cell>
          <cell r="BJ122">
            <v>5.43785758887894</v>
          </cell>
          <cell r="BK122">
            <v>5.37687092998968</v>
          </cell>
          <cell r="BL122">
            <v>5.31131544170879</v>
          </cell>
        </row>
        <row r="123">
          <cell r="A123" t="str">
            <v>Jamaica</v>
          </cell>
          <cell r="B123" t="str">
            <v>JAM</v>
          </cell>
          <cell r="C123" t="str">
            <v>CO2 emissions (metric tons per capita)</v>
          </cell>
          <cell r="D123" t="str">
            <v>EN.ATM.CO2E.PC</v>
          </cell>
        </row>
        <row r="123">
          <cell r="AI123">
            <v>3.08690314190539</v>
          </cell>
          <cell r="AJ123">
            <v>3.03772061907188</v>
          </cell>
          <cell r="AK123">
            <v>3.31159868137423</v>
          </cell>
          <cell r="AL123">
            <v>3.34865045764219</v>
          </cell>
          <cell r="AM123">
            <v>3.33992017670489</v>
          </cell>
          <cell r="AN123">
            <v>3.42581318661802</v>
          </cell>
          <cell r="AO123">
            <v>3.53313940150026</v>
          </cell>
          <cell r="AP123">
            <v>3.56049001630859</v>
          </cell>
          <cell r="AQ123">
            <v>3.72574528321414</v>
          </cell>
          <cell r="AR123">
            <v>3.79081824317985</v>
          </cell>
          <cell r="AS123">
            <v>3.78950826044996</v>
          </cell>
          <cell r="AT123">
            <v>3.7686384970909</v>
          </cell>
          <cell r="AU123">
            <v>3.80638603884445</v>
          </cell>
          <cell r="AV123">
            <v>3.90855969119349</v>
          </cell>
          <cell r="AW123">
            <v>3.87887477209287</v>
          </cell>
          <cell r="AX123">
            <v>3.85401475168493</v>
          </cell>
          <cell r="AY123">
            <v>4.37842692478934</v>
          </cell>
          <cell r="AZ123">
            <v>4.3421264851151</v>
          </cell>
          <cell r="BA123">
            <v>3.45810672089846</v>
          </cell>
          <cell r="BB123">
            <v>2.81847420915186</v>
          </cell>
          <cell r="BC123">
            <v>2.66148223890201</v>
          </cell>
          <cell r="BD123">
            <v>2.66460771519214</v>
          </cell>
          <cell r="BE123">
            <v>2.44886931135648</v>
          </cell>
          <cell r="BF123">
            <v>2.58858019714047</v>
          </cell>
          <cell r="BG123">
            <v>2.50075041892628</v>
          </cell>
          <cell r="BH123">
            <v>2.45241829628114</v>
          </cell>
          <cell r="BI123">
            <v>2.6047384118946</v>
          </cell>
          <cell r="BJ123">
            <v>2.47188480543721</v>
          </cell>
          <cell r="BK123">
            <v>2.93370729528097</v>
          </cell>
          <cell r="BL123">
            <v>2.84573001224876</v>
          </cell>
        </row>
        <row r="124">
          <cell r="A124" t="str">
            <v>Jordan</v>
          </cell>
          <cell r="B124" t="str">
            <v>JOR</v>
          </cell>
          <cell r="C124" t="str">
            <v>CO2 emissions (metric tons per capita)</v>
          </cell>
          <cell r="D124" t="str">
            <v>EN.ATM.CO2E.PC</v>
          </cell>
        </row>
        <row r="124">
          <cell r="AI124">
            <v>2.78472010337958</v>
          </cell>
          <cell r="AJ124">
            <v>2.6007228307565</v>
          </cell>
          <cell r="AK124">
            <v>2.99924553764807</v>
          </cell>
          <cell r="AL124">
            <v>2.90368408488373</v>
          </cell>
          <cell r="AM124">
            <v>2.94533979902307</v>
          </cell>
          <cell r="AN124">
            <v>2.96371067036084</v>
          </cell>
          <cell r="AO124">
            <v>2.9305821780036</v>
          </cell>
          <cell r="AP124">
            <v>2.963781232108</v>
          </cell>
          <cell r="AQ124">
            <v>2.95713469424906</v>
          </cell>
          <cell r="AR124">
            <v>2.90753482781551</v>
          </cell>
          <cell r="AS124">
            <v>3.17618660437931</v>
          </cell>
          <cell r="AT124">
            <v>3.11462112406964</v>
          </cell>
          <cell r="AU124">
            <v>3.172535293604</v>
          </cell>
          <cell r="AV124">
            <v>3.1854775098918</v>
          </cell>
          <cell r="AW124">
            <v>3.329605284737</v>
          </cell>
          <cell r="AX124">
            <v>3.44627904023013</v>
          </cell>
          <cell r="AY124">
            <v>3.36640938914339</v>
          </cell>
          <cell r="AZ124">
            <v>3.37154634758547</v>
          </cell>
          <cell r="BA124">
            <v>3.05194579904192</v>
          </cell>
          <cell r="BB124">
            <v>2.9971313778495</v>
          </cell>
          <cell r="BC124">
            <v>2.78177879363891</v>
          </cell>
          <cell r="BD124">
            <v>2.70917198633745</v>
          </cell>
          <cell r="BE124">
            <v>2.98147233049563</v>
          </cell>
          <cell r="BF124">
            <v>2.79375766957646</v>
          </cell>
          <cell r="BG124">
            <v>2.86472801419969</v>
          </cell>
          <cell r="BH124">
            <v>2.73132251436884</v>
          </cell>
          <cell r="BI124">
            <v>2.59778697171345</v>
          </cell>
          <cell r="BJ124">
            <v>2.67222840538271</v>
          </cell>
          <cell r="BK124">
            <v>2.48662318052999</v>
          </cell>
          <cell r="BL124">
            <v>2.43820411172168</v>
          </cell>
        </row>
        <row r="125">
          <cell r="A125" t="str">
            <v>Japan</v>
          </cell>
          <cell r="B125" t="str">
            <v>JPN</v>
          </cell>
          <cell r="C125" t="str">
            <v>CO2 emissions (metric tons per capita)</v>
          </cell>
          <cell r="D125" t="str">
            <v>EN.ATM.CO2E.PC</v>
          </cell>
        </row>
        <row r="125">
          <cell r="AI125">
            <v>8.83177570093458</v>
          </cell>
          <cell r="AJ125">
            <v>8.90565002742732</v>
          </cell>
          <cell r="AK125">
            <v>8.96170383765321</v>
          </cell>
          <cell r="AL125">
            <v>8.87301828901938</v>
          </cell>
          <cell r="AM125">
            <v>9.27303519787822</v>
          </cell>
          <cell r="AN125">
            <v>9.33283919918388</v>
          </cell>
          <cell r="AO125">
            <v>9.42031059901238</v>
          </cell>
          <cell r="AP125">
            <v>9.30237908247856</v>
          </cell>
          <cell r="AQ125">
            <v>8.94232594936709</v>
          </cell>
          <cell r="AR125">
            <v>9.20248596315278</v>
          </cell>
          <cell r="AS125">
            <v>9.32341556096907</v>
          </cell>
          <cell r="AT125">
            <v>9.2047912291878</v>
          </cell>
          <cell r="AU125">
            <v>9.46761328875939</v>
          </cell>
          <cell r="AV125">
            <v>9.51275428030411</v>
          </cell>
          <cell r="AW125">
            <v>9.46963451746574</v>
          </cell>
          <cell r="AX125">
            <v>9.49198928012225</v>
          </cell>
          <cell r="AY125">
            <v>9.30373722786342</v>
          </cell>
          <cell r="AZ125">
            <v>9.57078418363185</v>
          </cell>
          <cell r="BA125">
            <v>9.0441421074247</v>
          </cell>
          <cell r="BB125">
            <v>8.5982489278839</v>
          </cell>
          <cell r="BC125">
            <v>9.03006153251152</v>
          </cell>
          <cell r="BD125">
            <v>9.49301056480916</v>
          </cell>
          <cell r="BE125">
            <v>9.82229732546333</v>
          </cell>
          <cell r="BF125">
            <v>9.90843131779889</v>
          </cell>
          <cell r="BG125">
            <v>9.56283977432658</v>
          </cell>
          <cell r="BH125">
            <v>9.2766294225014</v>
          </cell>
          <cell r="BI125">
            <v>9.18969781125075</v>
          </cell>
          <cell r="BJ125">
            <v>9.09830498431741</v>
          </cell>
          <cell r="BK125">
            <v>8.80168143468674</v>
          </cell>
          <cell r="BL125">
            <v>8.54098020491546</v>
          </cell>
        </row>
        <row r="126">
          <cell r="A126" t="str">
            <v>Kazakhstan</v>
          </cell>
          <cell r="B126" t="str">
            <v>KAZ</v>
          </cell>
          <cell r="C126" t="str">
            <v>CO2 emissions (metric tons per capita)</v>
          </cell>
          <cell r="D126" t="str">
            <v>EN.ATM.CO2E.PC</v>
          </cell>
        </row>
        <row r="126">
          <cell r="AI126">
            <v>14.5124785906533</v>
          </cell>
          <cell r="AJ126">
            <v>14.9753420784015</v>
          </cell>
          <cell r="AK126">
            <v>15.4412393139647</v>
          </cell>
          <cell r="AL126">
            <v>13.3840662947161</v>
          </cell>
          <cell r="AM126">
            <v>12.3357417666031</v>
          </cell>
          <cell r="AN126">
            <v>11.079748837951</v>
          </cell>
          <cell r="AO126">
            <v>9.8464350275548</v>
          </cell>
          <cell r="AP126">
            <v>8.62374510129346</v>
          </cell>
          <cell r="AQ126">
            <v>9.01295413107001</v>
          </cell>
          <cell r="AR126">
            <v>8.21589812795419</v>
          </cell>
          <cell r="AS126">
            <v>8.07262961324075</v>
          </cell>
          <cell r="AT126">
            <v>7.90398116612662</v>
          </cell>
          <cell r="AU126">
            <v>8.82027432619012</v>
          </cell>
          <cell r="AV126">
            <v>9.80212040709372</v>
          </cell>
          <cell r="AW126">
            <v>10.5262217544025</v>
          </cell>
          <cell r="AX126">
            <v>11.1711680695843</v>
          </cell>
          <cell r="AY126">
            <v>12.1047147995166</v>
          </cell>
          <cell r="AZ126">
            <v>12.8124218163691</v>
          </cell>
          <cell r="BA126">
            <v>15.3407460167047</v>
          </cell>
          <cell r="BB126">
            <v>13.2736197921255</v>
          </cell>
          <cell r="BC126">
            <v>14.0731404429738</v>
          </cell>
          <cell r="BD126">
            <v>14.8243644637688</v>
          </cell>
          <cell r="BE126">
            <v>14.5663825112607</v>
          </cell>
          <cell r="BF126">
            <v>15.2627883750649</v>
          </cell>
          <cell r="BG126">
            <v>12.1024147697437</v>
          </cell>
          <cell r="BH126">
            <v>10.8722627228243</v>
          </cell>
          <cell r="BI126">
            <v>11.3605355213572</v>
          </cell>
          <cell r="BJ126">
            <v>11.8961451695073</v>
          </cell>
          <cell r="BK126">
            <v>11.8513158956408</v>
          </cell>
          <cell r="BL126">
            <v>11.4569378323984</v>
          </cell>
        </row>
        <row r="127">
          <cell r="A127" t="str">
            <v>Kenya</v>
          </cell>
          <cell r="B127" t="str">
            <v>KEN</v>
          </cell>
          <cell r="C127" t="str">
            <v>CO2 emissions (metric tons per capita)</v>
          </cell>
          <cell r="D127" t="str">
            <v>EN.ATM.CO2E.PC</v>
          </cell>
        </row>
        <row r="127">
          <cell r="AI127">
            <v>0.258803382518059</v>
          </cell>
          <cell r="AJ127">
            <v>0.240195281618569</v>
          </cell>
          <cell r="AK127">
            <v>0.234935686849287</v>
          </cell>
          <cell r="AL127">
            <v>0.224209953567496</v>
          </cell>
          <cell r="AM127">
            <v>0.217806655073069</v>
          </cell>
          <cell r="AN127">
            <v>0.229398295473431</v>
          </cell>
          <cell r="AO127">
            <v>0.243796174365822</v>
          </cell>
          <cell r="AP127">
            <v>0.225730104304986</v>
          </cell>
          <cell r="AQ127">
            <v>0.236690396531785</v>
          </cell>
          <cell r="AR127">
            <v>0.240845592475816</v>
          </cell>
          <cell r="AS127">
            <v>0.260288293687286</v>
          </cell>
          <cell r="AT127">
            <v>0.231669148205512</v>
          </cell>
          <cell r="AU127">
            <v>0.219840481031528</v>
          </cell>
          <cell r="AV127">
            <v>0.188299589014053</v>
          </cell>
          <cell r="AW127">
            <v>0.208781936647773</v>
          </cell>
          <cell r="AX127">
            <v>0.227167866023602</v>
          </cell>
          <cell r="AY127">
            <v>0.247018262291764</v>
          </cell>
          <cell r="AZ127">
            <v>0.242081740891696</v>
          </cell>
          <cell r="BA127">
            <v>0.249045130481861</v>
          </cell>
          <cell r="BB127">
            <v>0.286295483590893</v>
          </cell>
          <cell r="BC127">
            <v>0.300732682421319</v>
          </cell>
          <cell r="BD127">
            <v>0.301772158378999</v>
          </cell>
          <cell r="BE127">
            <v>0.273997499350588</v>
          </cell>
          <cell r="BF127">
            <v>0.309754057953131</v>
          </cell>
          <cell r="BG127">
            <v>0.324410689093295</v>
          </cell>
          <cell r="BH127">
            <v>0.359452717949817</v>
          </cell>
          <cell r="BI127">
            <v>0.389590298625982</v>
          </cell>
          <cell r="BJ127">
            <v>0.377928443573078</v>
          </cell>
          <cell r="BK127">
            <v>0.340321563430632</v>
          </cell>
          <cell r="BL127">
            <v>0.423783898343557</v>
          </cell>
        </row>
        <row r="128">
          <cell r="A128" t="str">
            <v>Kyrgyz Republic</v>
          </cell>
          <cell r="B128" t="str">
            <v>KGZ</v>
          </cell>
          <cell r="C128" t="str">
            <v>CO2 emissions (metric tons per capita)</v>
          </cell>
          <cell r="D128" t="str">
            <v>EN.ATM.CO2E.PC</v>
          </cell>
        </row>
        <row r="128">
          <cell r="AI128">
            <v>5.18309345964657</v>
          </cell>
          <cell r="AJ128">
            <v>4.57478268662067</v>
          </cell>
          <cell r="AK128">
            <v>3.0562076449484</v>
          </cell>
          <cell r="AL128">
            <v>2.23835986450284</v>
          </cell>
          <cell r="AM128">
            <v>1.45068769240991</v>
          </cell>
          <cell r="AN128">
            <v>1.00868344882028</v>
          </cell>
          <cell r="AO128">
            <v>1.24665111053496</v>
          </cell>
          <cell r="AP128">
            <v>1.21156630610681</v>
          </cell>
          <cell r="AQ128">
            <v>1.26651289578528</v>
          </cell>
          <cell r="AR128">
            <v>0.98958763738534</v>
          </cell>
          <cell r="AS128">
            <v>0.953372529805651</v>
          </cell>
          <cell r="AT128">
            <v>0.802814907686397</v>
          </cell>
          <cell r="AU128">
            <v>0.995852243210702</v>
          </cell>
          <cell r="AV128">
            <v>1.10840127547199</v>
          </cell>
          <cell r="AW128">
            <v>1.08919230175711</v>
          </cell>
          <cell r="AX128">
            <v>1.026614533517</v>
          </cell>
          <cell r="AY128">
            <v>1.01946960211202</v>
          </cell>
          <cell r="AZ128">
            <v>1.22807679564795</v>
          </cell>
          <cell r="BA128">
            <v>1.4119992157636</v>
          </cell>
          <cell r="BB128">
            <v>1.25573537214754</v>
          </cell>
          <cell r="BC128">
            <v>1.16558672233935</v>
          </cell>
          <cell r="BD128">
            <v>1.38178650954903</v>
          </cell>
          <cell r="BE128">
            <v>1.79412191817961</v>
          </cell>
          <cell r="BF128">
            <v>1.63997484342278</v>
          </cell>
          <cell r="BG128">
            <v>1.66395339527838</v>
          </cell>
          <cell r="BH128">
            <v>1.72405117725053</v>
          </cell>
          <cell r="BI128">
            <v>1.59552591648411</v>
          </cell>
          <cell r="BJ128">
            <v>1.52140949068694</v>
          </cell>
          <cell r="BK128">
            <v>1.77927500474473</v>
          </cell>
          <cell r="BL128">
            <v>1.55664325620875</v>
          </cell>
        </row>
        <row r="129">
          <cell r="A129" t="str">
            <v>Cambodia</v>
          </cell>
          <cell r="B129" t="str">
            <v>KHM</v>
          </cell>
          <cell r="C129" t="str">
            <v>CO2 emissions (metric tons per capita)</v>
          </cell>
          <cell r="D129" t="str">
            <v>EN.ATM.CO2E.PC</v>
          </cell>
        </row>
        <row r="129">
          <cell r="AI129">
            <v>0.140380634290956</v>
          </cell>
          <cell r="AJ129">
            <v>0.139945989460129</v>
          </cell>
          <cell r="AK129">
            <v>0.140275786352288</v>
          </cell>
          <cell r="AL129">
            <v>0.138405153405564</v>
          </cell>
          <cell r="AM129">
            <v>0.143440027191577</v>
          </cell>
          <cell r="AN129">
            <v>0.137948573334916</v>
          </cell>
          <cell r="AO129">
            <v>0.139307227887231</v>
          </cell>
          <cell r="AP129">
            <v>0.145150803719472</v>
          </cell>
          <cell r="AQ129">
            <v>0.162061840384604</v>
          </cell>
          <cell r="AR129">
            <v>0.160686979744355</v>
          </cell>
          <cell r="AS129">
            <v>0.161247317103791</v>
          </cell>
          <cell r="AT129">
            <v>0.173311468680884</v>
          </cell>
          <cell r="AU129">
            <v>0.174873332612236</v>
          </cell>
          <cell r="AV129">
            <v>0.1851251134137</v>
          </cell>
          <cell r="AW129">
            <v>0.182145537678748</v>
          </cell>
          <cell r="AX129">
            <v>0.200401487478538</v>
          </cell>
          <cell r="AY129">
            <v>0.219621963690923</v>
          </cell>
          <cell r="AZ129">
            <v>0.267544785119561</v>
          </cell>
          <cell r="BA129">
            <v>0.292426404000014</v>
          </cell>
          <cell r="BB129">
            <v>0.337032292305624</v>
          </cell>
          <cell r="BC129">
            <v>0.3591340304646</v>
          </cell>
          <cell r="BD129">
            <v>0.368602224879838</v>
          </cell>
          <cell r="BE129">
            <v>0.383614743924236</v>
          </cell>
          <cell r="BF129">
            <v>0.381996120883686</v>
          </cell>
          <cell r="BG129">
            <v>0.455006519311665</v>
          </cell>
          <cell r="BH129">
            <v>0.543119905161847</v>
          </cell>
          <cell r="BI129">
            <v>0.702130919501303</v>
          </cell>
          <cell r="BJ129">
            <v>0.792658642786172</v>
          </cell>
          <cell r="BK129">
            <v>0.897242083589738</v>
          </cell>
          <cell r="BL129">
            <v>0.981406549971231</v>
          </cell>
        </row>
        <row r="130">
          <cell r="A130" t="str">
            <v>Kiribati</v>
          </cell>
          <cell r="B130" t="str">
            <v>KIR</v>
          </cell>
          <cell r="C130" t="str">
            <v>CO2 emissions (metric tons per capita)</v>
          </cell>
          <cell r="D130" t="str">
            <v>EN.ATM.CO2E.PC</v>
          </cell>
        </row>
        <row r="130">
          <cell r="AI130">
            <v>0.276265988894107</v>
          </cell>
          <cell r="AJ130">
            <v>0.271399880584053</v>
          </cell>
          <cell r="AK130">
            <v>0.267497692832399</v>
          </cell>
          <cell r="AL130">
            <v>0.396243610571779</v>
          </cell>
          <cell r="AM130">
            <v>0.391297542651432</v>
          </cell>
          <cell r="AN130">
            <v>0.386020896597869</v>
          </cell>
          <cell r="AO130">
            <v>0.380208861401196</v>
          </cell>
          <cell r="AP130">
            <v>0.374120816082207</v>
          </cell>
          <cell r="AQ130">
            <v>0.36783638637534</v>
          </cell>
          <cell r="AR130">
            <v>0.361580831394858</v>
          </cell>
          <cell r="AS130">
            <v>0.355429180735738</v>
          </cell>
          <cell r="AT130">
            <v>0.349471133684358</v>
          </cell>
          <cell r="AU130">
            <v>0.458148154876189</v>
          </cell>
          <cell r="AV130">
            <v>0.450247626136091</v>
          </cell>
          <cell r="AW130">
            <v>0.552498405987515</v>
          </cell>
          <cell r="AX130">
            <v>0.758240452106535</v>
          </cell>
          <cell r="AY130">
            <v>0.741989170117162</v>
          </cell>
          <cell r="AZ130">
            <v>0.621561971375988</v>
          </cell>
          <cell r="BA130">
            <v>0.607533400758359</v>
          </cell>
          <cell r="BB130">
            <v>0.594483182653927</v>
          </cell>
          <cell r="BC130">
            <v>0.485767033372759</v>
          </cell>
          <cell r="BD130">
            <v>0.477395338187407</v>
          </cell>
          <cell r="BE130">
            <v>0.564127141651346</v>
          </cell>
          <cell r="BF130">
            <v>0.556137427668723</v>
          </cell>
          <cell r="BG130">
            <v>0.548511236791351</v>
          </cell>
          <cell r="BH130">
            <v>0.540896253021316</v>
          </cell>
          <cell r="BI130">
            <v>0.622061871144533</v>
          </cell>
          <cell r="BJ130">
            <v>0.788415578883417</v>
          </cell>
          <cell r="BK130">
            <v>0.776920318850492</v>
          </cell>
          <cell r="BL130">
            <v>0.765254094757829</v>
          </cell>
        </row>
        <row r="131">
          <cell r="A131" t="str">
            <v>St. Kitts and Nevis</v>
          </cell>
          <cell r="B131" t="str">
            <v>KNA</v>
          </cell>
          <cell r="C131" t="str">
            <v>CO2 emissions (metric tons per capita)</v>
          </cell>
          <cell r="D131" t="str">
            <v>EN.ATM.CO2E.PC</v>
          </cell>
        </row>
        <row r="131">
          <cell r="AI131">
            <v>2.73224043715847</v>
          </cell>
          <cell r="AJ131">
            <v>2.72405339144647</v>
          </cell>
          <cell r="AK131">
            <v>3.68631884200437</v>
          </cell>
          <cell r="AL131">
            <v>3.40293138231934</v>
          </cell>
          <cell r="AM131">
            <v>3.6042097169494</v>
          </cell>
          <cell r="AN131">
            <v>3.5648929343822</v>
          </cell>
          <cell r="AO131">
            <v>3.53173855716707</v>
          </cell>
          <cell r="AP131">
            <v>3.73334577781926</v>
          </cell>
          <cell r="AQ131">
            <v>4.16425679583574</v>
          </cell>
          <cell r="AR131">
            <v>4.12635825959378</v>
          </cell>
          <cell r="AS131">
            <v>4.31005149377311</v>
          </cell>
          <cell r="AT131">
            <v>4.70830904443747</v>
          </cell>
          <cell r="AU131">
            <v>5.09210069456972</v>
          </cell>
          <cell r="AV131">
            <v>5.0274323848024</v>
          </cell>
          <cell r="AW131">
            <v>5.18101147670881</v>
          </cell>
          <cell r="AX131">
            <v>4.69563730060418</v>
          </cell>
          <cell r="AY131">
            <v>4.85918923736769</v>
          </cell>
          <cell r="AZ131">
            <v>5.23351964663275</v>
          </cell>
          <cell r="BA131">
            <v>5.18909045622483</v>
          </cell>
          <cell r="BB131">
            <v>14.4035883059131</v>
          </cell>
          <cell r="BC131">
            <v>4.89685977914309</v>
          </cell>
          <cell r="BD131">
            <v>5.66320135091811</v>
          </cell>
          <cell r="BE131">
            <v>6.81622268150757</v>
          </cell>
          <cell r="BF131">
            <v>4.57002074734392</v>
          </cell>
          <cell r="BG131">
            <v>4.52969915259818</v>
          </cell>
          <cell r="BH131">
            <v>4.68713371290489</v>
          </cell>
          <cell r="BI131">
            <v>4.64855012949277</v>
          </cell>
          <cell r="BJ131">
            <v>4.61219145659893</v>
          </cell>
          <cell r="BK131">
            <v>4.76753499370685</v>
          </cell>
          <cell r="BL131">
            <v>4.73180149146383</v>
          </cell>
        </row>
        <row r="132">
          <cell r="A132" t="str">
            <v>Korea, Rep.</v>
          </cell>
          <cell r="B132" t="str">
            <v>KOR</v>
          </cell>
          <cell r="C132" t="str">
            <v>CO2 emissions (metric tons per capita)</v>
          </cell>
          <cell r="D132" t="str">
            <v>EN.ATM.CO2E.PC</v>
          </cell>
        </row>
        <row r="132">
          <cell r="AI132">
            <v>5.77756338961862</v>
          </cell>
          <cell r="AJ132">
            <v>6.34681907470543</v>
          </cell>
          <cell r="AK132">
            <v>6.79003058473901</v>
          </cell>
          <cell r="AL132">
            <v>7.41266562985891</v>
          </cell>
          <cell r="AM132">
            <v>7.93610614687576</v>
          </cell>
          <cell r="AN132">
            <v>8.54700456662988</v>
          </cell>
          <cell r="AO132">
            <v>9.0058840829659</v>
          </cell>
          <cell r="AP132">
            <v>9.39295697963031</v>
          </cell>
          <cell r="AQ132">
            <v>7.91958727147739</v>
          </cell>
          <cell r="AR132">
            <v>8.62094910797696</v>
          </cell>
          <cell r="AS132">
            <v>9.7144937391762</v>
          </cell>
          <cell r="AT132">
            <v>9.95415595352383</v>
          </cell>
          <cell r="AU132">
            <v>9.71775769730364</v>
          </cell>
          <cell r="AV132">
            <v>9.72389550074158</v>
          </cell>
          <cell r="AW132">
            <v>10.1057518151682</v>
          </cell>
          <cell r="AX132">
            <v>9.98245060279786</v>
          </cell>
          <cell r="AY132">
            <v>10.0715773814551</v>
          </cell>
          <cell r="AZ132">
            <v>10.3461865861669</v>
          </cell>
          <cell r="BA132">
            <v>10.4968514522634</v>
          </cell>
          <cell r="BB132">
            <v>10.6806558156211</v>
          </cell>
          <cell r="BC132">
            <v>11.6079160232581</v>
          </cell>
          <cell r="BD132">
            <v>11.9847872111204</v>
          </cell>
          <cell r="BE132">
            <v>11.9586009011664</v>
          </cell>
          <cell r="BF132">
            <v>11.8900086818471</v>
          </cell>
          <cell r="BG132">
            <v>11.5887437408533</v>
          </cell>
          <cell r="BH132">
            <v>11.9147436748262</v>
          </cell>
          <cell r="BI132">
            <v>12.0247251699338</v>
          </cell>
          <cell r="BJ132">
            <v>12.2002860229015</v>
          </cell>
          <cell r="BK132">
            <v>12.2252458192145</v>
          </cell>
          <cell r="BL132">
            <v>11.7993253802233</v>
          </cell>
        </row>
        <row r="133">
          <cell r="A133" t="str">
            <v>Kuwait</v>
          </cell>
          <cell r="B133" t="str">
            <v>KWT</v>
          </cell>
          <cell r="C133" t="str">
            <v>CO2 emissions (metric tons per capita)</v>
          </cell>
          <cell r="D133" t="str">
            <v>EN.ATM.CO2E.PC</v>
          </cell>
        </row>
        <row r="133">
          <cell r="AI133">
            <v>13.9022120409478</v>
          </cell>
          <cell r="AJ133">
            <v>3.84975707639011</v>
          </cell>
        </row>
        <row r="133">
          <cell r="AN133">
            <v>22.5729136245125</v>
          </cell>
          <cell r="AO133">
            <v>21.9011124511174</v>
          </cell>
          <cell r="AP133">
            <v>21.8095876818513</v>
          </cell>
          <cell r="AQ133">
            <v>23.0077640964196</v>
          </cell>
          <cell r="AR133">
            <v>23.4366753738647</v>
          </cell>
          <cell r="AS133">
            <v>24.3701723563815</v>
          </cell>
          <cell r="AT133">
            <v>25.2891564718417</v>
          </cell>
          <cell r="AU133">
            <v>26.0132121064562</v>
          </cell>
          <cell r="AV133">
            <v>26.8871668511966</v>
          </cell>
          <cell r="AW133">
            <v>28.1345403846821</v>
          </cell>
          <cell r="AX133">
            <v>30.7946995158609</v>
          </cell>
          <cell r="AY133">
            <v>30.5140457315412</v>
          </cell>
          <cell r="AZ133">
            <v>28.1945948141597</v>
          </cell>
          <cell r="BA133">
            <v>28.554107980727</v>
          </cell>
          <cell r="BB133">
            <v>27.5253005985659</v>
          </cell>
          <cell r="BC133">
            <v>26.9796560363647</v>
          </cell>
          <cell r="BD133">
            <v>26.2905875075132</v>
          </cell>
          <cell r="BE133">
            <v>25.4744006479217</v>
          </cell>
          <cell r="BF133">
            <v>24.773266370561</v>
          </cell>
          <cell r="BG133">
            <v>23.1838021963582</v>
          </cell>
          <cell r="BH133">
            <v>23.2089569169229</v>
          </cell>
          <cell r="BI133">
            <v>23.1370219764444</v>
          </cell>
          <cell r="BJ133">
            <v>22.368767688025</v>
          </cell>
          <cell r="BK133">
            <v>22.0892103885875</v>
          </cell>
          <cell r="BL133">
            <v>22.0224164011923</v>
          </cell>
        </row>
        <row r="134">
          <cell r="A134" t="str">
            <v>Latin America &amp; Caribbean (excluding high income)</v>
          </cell>
          <cell r="B134" t="str">
            <v>LAC</v>
          </cell>
          <cell r="C134" t="str">
            <v>CO2 emissions (metric tons per capita)</v>
          </cell>
          <cell r="D134" t="str">
            <v>EN.ATM.CO2E.PC</v>
          </cell>
        </row>
        <row r="134">
          <cell r="AI134">
            <v>1.84760591547302</v>
          </cell>
          <cell r="AJ134">
            <v>1.88064843657496</v>
          </cell>
          <cell r="AK134">
            <v>1.87687297864859</v>
          </cell>
          <cell r="AL134">
            <v>1.89595945501555</v>
          </cell>
          <cell r="AM134">
            <v>1.96562268782162</v>
          </cell>
          <cell r="AN134">
            <v>1.96280846731775</v>
          </cell>
          <cell r="AO134">
            <v>2.05285671564351</v>
          </cell>
          <cell r="AP134">
            <v>2.14567766458284</v>
          </cell>
          <cell r="AQ134">
            <v>2.20736118914442</v>
          </cell>
          <cell r="AR134">
            <v>2.16188650609521</v>
          </cell>
          <cell r="AS134">
            <v>2.21355383850226</v>
          </cell>
          <cell r="AT134">
            <v>2.18430894807205</v>
          </cell>
          <cell r="AU134">
            <v>2.15312579970162</v>
          </cell>
          <cell r="AV134">
            <v>2.1694316113093</v>
          </cell>
          <cell r="AW134">
            <v>2.2357788491389</v>
          </cell>
          <cell r="AX134">
            <v>2.27347804301052</v>
          </cell>
          <cell r="AY134">
            <v>2.31923589378099</v>
          </cell>
          <cell r="AZ134">
            <v>2.37732013178596</v>
          </cell>
          <cell r="BA134">
            <v>2.40770112771474</v>
          </cell>
          <cell r="BB134">
            <v>2.31143893865933</v>
          </cell>
          <cell r="BC134">
            <v>2.44015315441985</v>
          </cell>
          <cell r="BD134">
            <v>2.52120422129095</v>
          </cell>
          <cell r="BE134">
            <v>2.5846036220252</v>
          </cell>
          <cell r="BF134">
            <v>2.63055604918641</v>
          </cell>
          <cell r="BG134">
            <v>2.63413874436968</v>
          </cell>
          <cell r="BH134">
            <v>2.6074738531624</v>
          </cell>
          <cell r="BI134">
            <v>2.52236494216486</v>
          </cell>
          <cell r="BJ134">
            <v>2.47647250071339</v>
          </cell>
          <cell r="BK134">
            <v>2.39576604087297</v>
          </cell>
          <cell r="BL134">
            <v>2.36203799483158</v>
          </cell>
        </row>
        <row r="135">
          <cell r="A135" t="str">
            <v>Lao PDR</v>
          </cell>
          <cell r="B135" t="str">
            <v>LAO</v>
          </cell>
          <cell r="C135" t="str">
            <v>CO2 emissions (metric tons per capita)</v>
          </cell>
          <cell r="D135" t="str">
            <v>EN.ATM.CO2E.PC</v>
          </cell>
        </row>
        <row r="135">
          <cell r="AI135">
            <v>0.119761294605505</v>
          </cell>
          <cell r="AJ135">
            <v>0.12559274064825</v>
          </cell>
          <cell r="AK135">
            <v>0.133323082269674</v>
          </cell>
          <cell r="AL135">
            <v>0.132036175314603</v>
          </cell>
          <cell r="AM135">
            <v>0.135139786272205</v>
          </cell>
          <cell r="AN135">
            <v>0.138244749742958</v>
          </cell>
          <cell r="AO135">
            <v>0.15753791664992</v>
          </cell>
          <cell r="AP135">
            <v>0.164346412139616</v>
          </cell>
          <cell r="AQ135">
            <v>0.165221753834748</v>
          </cell>
          <cell r="AR135">
            <v>0.168088446612531</v>
          </cell>
          <cell r="AS135">
            <v>0.169055324481972</v>
          </cell>
          <cell r="AT135">
            <v>0.184857098068909</v>
          </cell>
          <cell r="AU135">
            <v>0.202066285077862</v>
          </cell>
          <cell r="AV135">
            <v>0.206217359585367</v>
          </cell>
          <cell r="AW135">
            <v>0.21369790043532</v>
          </cell>
          <cell r="AX135">
            <v>0.219066618065739</v>
          </cell>
          <cell r="AY135">
            <v>0.280530096807668</v>
          </cell>
          <cell r="AZ135">
            <v>0.291003291713722</v>
          </cell>
          <cell r="BA135">
            <v>0.339031816452517</v>
          </cell>
          <cell r="BB135">
            <v>0.413100752486294</v>
          </cell>
          <cell r="BC135">
            <v>0.460861368175879</v>
          </cell>
          <cell r="BD135">
            <v>0.478923877231176</v>
          </cell>
          <cell r="BE135">
            <v>0.507407290081415</v>
          </cell>
          <cell r="BF135">
            <v>0.635958995229407</v>
          </cell>
          <cell r="BG135">
            <v>0.653637810956188</v>
          </cell>
          <cell r="BH135">
            <v>1.31728072237433</v>
          </cell>
          <cell r="BI135">
            <v>2.29336085306964</v>
          </cell>
          <cell r="BJ135">
            <v>2.73981221097109</v>
          </cell>
          <cell r="BK135">
            <v>2.74162799597927</v>
          </cell>
          <cell r="BL135">
            <v>2.60968183422462</v>
          </cell>
        </row>
        <row r="136">
          <cell r="A136" t="str">
            <v>Lebanon</v>
          </cell>
          <cell r="B136" t="str">
            <v>LBN</v>
          </cell>
          <cell r="C136" t="str">
            <v>CO2 emissions (metric tons per capita)</v>
          </cell>
          <cell r="D136" t="str">
            <v>EN.ATM.CO2E.PC</v>
          </cell>
        </row>
        <row r="136">
          <cell r="AI136">
            <v>2.00497175915223</v>
          </cell>
          <cell r="AJ136">
            <v>2.40955608036417</v>
          </cell>
          <cell r="AK136">
            <v>2.28208598262819</v>
          </cell>
          <cell r="AL136">
            <v>3.18225184519777</v>
          </cell>
          <cell r="AM136">
            <v>3.31143437997578</v>
          </cell>
          <cell r="AN136">
            <v>3.76943633322837</v>
          </cell>
          <cell r="AO136">
            <v>3.91063912638759</v>
          </cell>
          <cell r="AP136">
            <v>4.40900114120147</v>
          </cell>
          <cell r="AQ136">
            <v>4.40231172807251</v>
          </cell>
          <cell r="AR136">
            <v>4.54671347860403</v>
          </cell>
          <cell r="AS136">
            <v>4.07778339293437</v>
          </cell>
          <cell r="AT136">
            <v>4.23202311000328</v>
          </cell>
          <cell r="AU136">
            <v>4.02658409919837</v>
          </cell>
          <cell r="AV136">
            <v>3.9672972217553</v>
          </cell>
          <cell r="AW136">
            <v>3.9130059000968</v>
          </cell>
          <cell r="AX136">
            <v>3.67756535960129</v>
          </cell>
          <cell r="AY136">
            <v>3.40983569386614</v>
          </cell>
          <cell r="AZ136">
            <v>3.15479447203088</v>
          </cell>
          <cell r="BA136">
            <v>3.91416531598864</v>
          </cell>
          <cell r="BB136">
            <v>4.55015194568454</v>
          </cell>
          <cell r="BC136">
            <v>4.21153464004333</v>
          </cell>
          <cell r="BD136">
            <v>4.07149379706118</v>
          </cell>
          <cell r="BE136">
            <v>4.23828274842884</v>
          </cell>
          <cell r="BF136">
            <v>3.93031234333176</v>
          </cell>
          <cell r="BG136">
            <v>4.01690062946835</v>
          </cell>
          <cell r="BH136">
            <v>4.13459653530944</v>
          </cell>
          <cell r="BI136">
            <v>4.14191772223152</v>
          </cell>
          <cell r="BJ136">
            <v>4.29951546789187</v>
          </cell>
          <cell r="BK136">
            <v>4.05137016423681</v>
          </cell>
          <cell r="BL136">
            <v>4.07689427350833</v>
          </cell>
        </row>
        <row r="137">
          <cell r="A137" t="str">
            <v>Liberia</v>
          </cell>
          <cell r="B137" t="str">
            <v>LBR</v>
          </cell>
          <cell r="C137" t="str">
            <v>CO2 emissions (metric tons per capita)</v>
          </cell>
          <cell r="D137" t="str">
            <v>EN.ATM.CO2E.PC</v>
          </cell>
        </row>
        <row r="137">
          <cell r="AI137">
            <v>0.216771672470528</v>
          </cell>
          <cell r="AJ137">
            <v>0.181360013842181</v>
          </cell>
          <cell r="AK137">
            <v>0.199838929822563</v>
          </cell>
          <cell r="AL137">
            <v>0.212475230194147</v>
          </cell>
          <cell r="AM137">
            <v>0.211428091040936</v>
          </cell>
          <cell r="AN137">
            <v>0.205413426310623</v>
          </cell>
          <cell r="AO137">
            <v>0.203658446271199</v>
          </cell>
          <cell r="AP137">
            <v>0.193447711083694</v>
          </cell>
          <cell r="AQ137">
            <v>0.194639702050311</v>
          </cell>
          <cell r="AR137">
            <v>0.148164171828953</v>
          </cell>
          <cell r="AS137">
            <v>0.150959452642089</v>
          </cell>
          <cell r="AT137">
            <v>0.152339528925553</v>
          </cell>
          <cell r="AU137">
            <v>0.148773753161548</v>
          </cell>
          <cell r="AV137">
            <v>0.155993308300035</v>
          </cell>
          <cell r="AW137">
            <v>0.178591133583038</v>
          </cell>
          <cell r="AX137">
            <v>0.208196482998831</v>
          </cell>
          <cell r="AY137">
            <v>0.207256313167238</v>
          </cell>
          <cell r="AZ137">
            <v>0.184868988744911</v>
          </cell>
          <cell r="BA137">
            <v>0.149673094975522</v>
          </cell>
          <cell r="BB137">
            <v>0.143841626501826</v>
          </cell>
          <cell r="BC137">
            <v>0.187595231964964</v>
          </cell>
          <cell r="BD137">
            <v>0.211577211950542</v>
          </cell>
          <cell r="BE137">
            <v>0.229709291542459</v>
          </cell>
          <cell r="BF137">
            <v>0.216555328988567</v>
          </cell>
          <cell r="BG137">
            <v>0.279848099512658</v>
          </cell>
          <cell r="BH137">
            <v>0.281738701319467</v>
          </cell>
          <cell r="BI137">
            <v>0.30740465149499</v>
          </cell>
          <cell r="BJ137">
            <v>0.272211611226894</v>
          </cell>
          <cell r="BK137">
            <v>0.23448964992389</v>
          </cell>
          <cell r="BL137">
            <v>0.238993430019259</v>
          </cell>
        </row>
        <row r="138">
          <cell r="A138" t="str">
            <v>Libya</v>
          </cell>
          <cell r="B138" t="str">
            <v>LBY</v>
          </cell>
          <cell r="C138" t="str">
            <v>CO2 emissions (metric tons per capita)</v>
          </cell>
          <cell r="D138" t="str">
            <v>EN.ATM.CO2E.PC</v>
          </cell>
        </row>
        <row r="138">
          <cell r="AI138">
            <v>6.44628631924489</v>
          </cell>
          <cell r="AJ138">
            <v>6.34208762951821</v>
          </cell>
          <cell r="AK138">
            <v>5.66342485404963</v>
          </cell>
          <cell r="AL138">
            <v>6.43094390189635</v>
          </cell>
          <cell r="AM138">
            <v>7.95901683072527</v>
          </cell>
          <cell r="AN138">
            <v>8.78597541705093</v>
          </cell>
          <cell r="AO138">
            <v>9.02073856477925</v>
          </cell>
          <cell r="AP138">
            <v>8.24539547417667</v>
          </cell>
          <cell r="AQ138">
            <v>8.06269427918166</v>
          </cell>
          <cell r="AR138">
            <v>8.19193464041634</v>
          </cell>
          <cell r="AS138">
            <v>8.34656459171544</v>
          </cell>
          <cell r="AT138">
            <v>8.16607875186309</v>
          </cell>
          <cell r="AU138">
            <v>8.24248791018995</v>
          </cell>
          <cell r="AV138">
            <v>8.70378195867933</v>
          </cell>
          <cell r="AW138">
            <v>8.4866227259139</v>
          </cell>
          <cell r="AX138">
            <v>9.1383893703008</v>
          </cell>
          <cell r="AY138">
            <v>8.9894905460768</v>
          </cell>
          <cell r="AZ138">
            <v>8.26640475318252</v>
          </cell>
          <cell r="BA138">
            <v>8.79225721152644</v>
          </cell>
          <cell r="BB138">
            <v>9.19467249048276</v>
          </cell>
          <cell r="BC138">
            <v>9.60845415493612</v>
          </cell>
          <cell r="BD138">
            <v>6.71475263346983</v>
          </cell>
          <cell r="BE138">
            <v>9.1683557093043</v>
          </cell>
          <cell r="BF138">
            <v>9.2732207251737</v>
          </cell>
          <cell r="BG138">
            <v>9.11657410462275</v>
          </cell>
          <cell r="BH138">
            <v>7.99742640101876</v>
          </cell>
          <cell r="BI138">
            <v>7.84792746373156</v>
          </cell>
          <cell r="BJ138">
            <v>8.38205769296354</v>
          </cell>
          <cell r="BK138">
            <v>8.47786896315074</v>
          </cell>
          <cell r="BL138">
            <v>8.38072934435112</v>
          </cell>
        </row>
        <row r="139">
          <cell r="A139" t="str">
            <v>St. Lucia</v>
          </cell>
          <cell r="B139" t="str">
            <v>LCA</v>
          </cell>
          <cell r="C139" t="str">
            <v>CO2 emissions (metric tons per capita)</v>
          </cell>
          <cell r="D139" t="str">
            <v>EN.ATM.CO2E.PC</v>
          </cell>
        </row>
        <row r="139">
          <cell r="AI139">
            <v>1.37662205928169</v>
          </cell>
          <cell r="AJ139">
            <v>1.42856122456268</v>
          </cell>
          <cell r="AK139">
            <v>2.1162826789317</v>
          </cell>
          <cell r="AL139">
            <v>2.02228699739195</v>
          </cell>
          <cell r="AM139">
            <v>2.13675213675214</v>
          </cell>
          <cell r="AN139">
            <v>2.31495666264954</v>
          </cell>
          <cell r="AO139">
            <v>2.28437821240686</v>
          </cell>
          <cell r="AP139">
            <v>2.31910946196661</v>
          </cell>
          <cell r="AQ139">
            <v>2.54863647948348</v>
          </cell>
          <cell r="AR139">
            <v>2.51632384442667</v>
          </cell>
          <cell r="AS139">
            <v>2.48824463910883</v>
          </cell>
          <cell r="AT139">
            <v>2.65513579123047</v>
          </cell>
          <cell r="AU139">
            <v>2.69775150040502</v>
          </cell>
          <cell r="AV139">
            <v>2.80321427819766</v>
          </cell>
          <cell r="AW139">
            <v>2.78085037219564</v>
          </cell>
          <cell r="AX139">
            <v>2.69264661225775</v>
          </cell>
          <cell r="AY139">
            <v>2.90244161418788</v>
          </cell>
          <cell r="AZ139">
            <v>2.86321007176615</v>
          </cell>
          <cell r="BA139">
            <v>2.88216650414822</v>
          </cell>
          <cell r="BB139">
            <v>7.9548028124488</v>
          </cell>
          <cell r="BC139">
            <v>3.04436718166125</v>
          </cell>
          <cell r="BD139">
            <v>3.36109545382741</v>
          </cell>
          <cell r="BE139">
            <v>4.24558741947536</v>
          </cell>
          <cell r="BF139">
            <v>2.87315844885078</v>
          </cell>
          <cell r="BG139">
            <v>2.86023538314961</v>
          </cell>
          <cell r="BH139">
            <v>2.79125332856959</v>
          </cell>
          <cell r="BI139">
            <v>2.83289260816793</v>
          </cell>
          <cell r="BJ139">
            <v>2.92890481826847</v>
          </cell>
          <cell r="BK139">
            <v>2.91384887233917</v>
          </cell>
          <cell r="BL139">
            <v>2.95412905964426</v>
          </cell>
        </row>
        <row r="140">
          <cell r="A140" t="str">
            <v>Latin America &amp; Caribbean</v>
          </cell>
          <cell r="B140" t="str">
            <v>LCN</v>
          </cell>
          <cell r="C140" t="str">
            <v>CO2 emissions (metric tons per capita)</v>
          </cell>
          <cell r="D140" t="str">
            <v>EN.ATM.CO2E.PC</v>
          </cell>
        </row>
        <row r="140">
          <cell r="AI140">
            <v>2.04357671503681</v>
          </cell>
          <cell r="AJ140">
            <v>2.06528826464769</v>
          </cell>
          <cell r="AK140">
            <v>2.06680266461319</v>
          </cell>
          <cell r="AL140">
            <v>2.08469550182665</v>
          </cell>
          <cell r="AM140">
            <v>2.14353527636819</v>
          </cell>
          <cell r="AN140">
            <v>2.15961524145987</v>
          </cell>
          <cell r="AO140">
            <v>2.26691413084667</v>
          </cell>
          <cell r="AP140">
            <v>2.37180560463213</v>
          </cell>
          <cell r="AQ140">
            <v>2.43115531342655</v>
          </cell>
          <cell r="AR140">
            <v>2.38126359883307</v>
          </cell>
          <cell r="AS140">
            <v>2.42496412180605</v>
          </cell>
          <cell r="AT140">
            <v>2.40086879208872</v>
          </cell>
          <cell r="AU140">
            <v>2.37790992773751</v>
          </cell>
          <cell r="AV140">
            <v>2.38552153800024</v>
          </cell>
          <cell r="AW140">
            <v>2.45977840011799</v>
          </cell>
          <cell r="AX140">
            <v>2.51029028755121</v>
          </cell>
          <cell r="AY140">
            <v>2.55621480831012</v>
          </cell>
          <cell r="AZ140">
            <v>2.60832756397974</v>
          </cell>
          <cell r="BA140">
            <v>2.65540365286109</v>
          </cell>
          <cell r="BB140">
            <v>2.57529489629324</v>
          </cell>
          <cell r="BC140">
            <v>2.70290661238447</v>
          </cell>
          <cell r="BD140">
            <v>2.78253338110241</v>
          </cell>
          <cell r="BE140">
            <v>2.87756182218538</v>
          </cell>
          <cell r="BF140">
            <v>2.916470564446</v>
          </cell>
          <cell r="BG140">
            <v>2.90090105883722</v>
          </cell>
          <cell r="BH140">
            <v>2.85446357477515</v>
          </cell>
          <cell r="BI140">
            <v>2.75655693825398</v>
          </cell>
          <cell r="BJ140">
            <v>2.69607711400241</v>
          </cell>
          <cell r="BK140">
            <v>2.60792094634332</v>
          </cell>
          <cell r="BL140">
            <v>2.55614985347278</v>
          </cell>
        </row>
        <row r="141">
          <cell r="A141" t="str">
            <v>Least developed countries: UN classification</v>
          </cell>
          <cell r="B141" t="str">
            <v>LDC</v>
          </cell>
          <cell r="C141" t="str">
            <v>CO2 emissions (metric tons per capita)</v>
          </cell>
          <cell r="D141" t="str">
            <v>EN.ATM.CO2E.PC</v>
          </cell>
        </row>
        <row r="141">
          <cell r="AI141">
            <v>0.131057957686538</v>
          </cell>
          <cell r="AJ141">
            <v>0.126395722588593</v>
          </cell>
          <cell r="AK141">
            <v>0.123185961560381</v>
          </cell>
          <cell r="AL141">
            <v>0.124902617534019</v>
          </cell>
          <cell r="AM141">
            <v>0.133907995031529</v>
          </cell>
          <cell r="AN141">
            <v>0.147013093771971</v>
          </cell>
          <cell r="AO141">
            <v>0.15339289536618</v>
          </cell>
          <cell r="AP141">
            <v>0.159722767204795</v>
          </cell>
          <cell r="AQ141">
            <v>0.161187036452277</v>
          </cell>
          <cell r="AR141">
            <v>0.166561679108806</v>
          </cell>
          <cell r="AS141">
            <v>0.166678887634944</v>
          </cell>
          <cell r="AT141">
            <v>0.173684515927084</v>
          </cell>
          <cell r="AU141">
            <v>0.175923746994868</v>
          </cell>
          <cell r="AV141">
            <v>0.187142944438977</v>
          </cell>
          <cell r="AW141">
            <v>0.192514519503099</v>
          </cell>
          <cell r="AX141">
            <v>0.197504984590611</v>
          </cell>
          <cell r="AY141">
            <v>0.204930158483059</v>
          </cell>
          <cell r="AZ141">
            <v>0.212858946436878</v>
          </cell>
          <cell r="BA141">
            <v>0.22040769892521</v>
          </cell>
          <cell r="BB141">
            <v>0.234012708414132</v>
          </cell>
          <cell r="BC141">
            <v>0.248667284704686</v>
          </cell>
          <cell r="BD141">
            <v>0.256403433944468</v>
          </cell>
          <cell r="BE141">
            <v>0.263330291897856</v>
          </cell>
          <cell r="BF141">
            <v>0.277682204870987</v>
          </cell>
          <cell r="BG141">
            <v>0.291460211124181</v>
          </cell>
          <cell r="BH141">
            <v>0.299279325182544</v>
          </cell>
          <cell r="BI141">
            <v>0.315258459435618</v>
          </cell>
          <cell r="BJ141">
            <v>0.3288713371755</v>
          </cell>
          <cell r="BK141">
            <v>0.33732957764827</v>
          </cell>
          <cell r="BL141">
            <v>0.346185085749473</v>
          </cell>
        </row>
        <row r="142">
          <cell r="A142" t="str">
            <v>Low income</v>
          </cell>
          <cell r="B142" t="str">
            <v>LIC</v>
          </cell>
          <cell r="C142" t="str">
            <v>CO2 emissions (metric tons per capita)</v>
          </cell>
          <cell r="D142" t="str">
            <v>EN.ATM.CO2E.PC</v>
          </cell>
        </row>
        <row r="142">
          <cell r="AI142">
            <v>0.636752518697047</v>
          </cell>
          <cell r="AJ142">
            <v>0.609032652374159</v>
          </cell>
          <cell r="AK142">
            <v>0.543611178456497</v>
          </cell>
          <cell r="AL142">
            <v>0.502048809540089</v>
          </cell>
          <cell r="AM142">
            <v>0.477098736525085</v>
          </cell>
          <cell r="AN142">
            <v>0.457468370317536</v>
          </cell>
          <cell r="AO142">
            <v>0.429335914904091</v>
          </cell>
          <cell r="AP142">
            <v>0.406313116608987</v>
          </cell>
          <cell r="AQ142">
            <v>0.387513564436788</v>
          </cell>
          <cell r="AR142">
            <v>0.395174512579895</v>
          </cell>
          <cell r="AS142">
            <v>0.401606003388876</v>
          </cell>
          <cell r="AT142">
            <v>0.404707111533761</v>
          </cell>
          <cell r="AU142">
            <v>0.389970207941336</v>
          </cell>
          <cell r="AV142">
            <v>0.396090595163806</v>
          </cell>
          <cell r="AW142">
            <v>0.398558158941824</v>
          </cell>
          <cell r="AX142">
            <v>0.427258646442286</v>
          </cell>
          <cell r="AY142">
            <v>0.43458157247221</v>
          </cell>
          <cell r="AZ142">
            <v>0.411267541961262</v>
          </cell>
          <cell r="BA142">
            <v>0.428004883971345</v>
          </cell>
          <cell r="BB142">
            <v>0.388003524825185</v>
          </cell>
          <cell r="BC142">
            <v>0.380193527025025</v>
          </cell>
          <cell r="BD142">
            <v>0.341391121964014</v>
          </cell>
          <cell r="BE142">
            <v>0.320189556129338</v>
          </cell>
          <cell r="BF142">
            <v>0.278224451607856</v>
          </cell>
          <cell r="BG142">
            <v>0.279478740132887</v>
          </cell>
          <cell r="BH142">
            <v>0.246931360263335</v>
          </cell>
          <cell r="BI142">
            <v>0.257791016174737</v>
          </cell>
          <cell r="BJ142">
            <v>0.298709092576382</v>
          </cell>
          <cell r="BK142">
            <v>0.29093339286766</v>
          </cell>
          <cell r="BL142">
            <v>0.295839833949148</v>
          </cell>
        </row>
        <row r="143">
          <cell r="A143" t="str">
            <v>Liechtenstein</v>
          </cell>
          <cell r="B143" t="str">
            <v>LIE</v>
          </cell>
          <cell r="C143" t="str">
            <v>CO2 emissions (metric tons per capita)</v>
          </cell>
          <cell r="D143" t="str">
            <v>EN.ATM.CO2E.PC</v>
          </cell>
        </row>
        <row r="143">
          <cell r="AI143">
            <v>6.9468565474123</v>
          </cell>
          <cell r="AJ143">
            <v>7.20016457519029</v>
          </cell>
          <cell r="AK143">
            <v>7.1061180292366</v>
          </cell>
          <cell r="AL143">
            <v>7.33651248874512</v>
          </cell>
          <cell r="AM143">
            <v>6.57570277823442</v>
          </cell>
          <cell r="AN143">
            <v>6.47584509778526</v>
          </cell>
          <cell r="AO143">
            <v>6.69771002104995</v>
          </cell>
          <cell r="AP143">
            <v>6.91171850455545</v>
          </cell>
          <cell r="AQ143">
            <v>7.11942054107596</v>
          </cell>
          <cell r="AR143">
            <v>7.01968564016481</v>
          </cell>
          <cell r="AS143">
            <v>6.62970106075217</v>
          </cell>
          <cell r="AT143">
            <v>6.26062069582327</v>
          </cell>
          <cell r="AU143">
            <v>6.4925482900371</v>
          </cell>
          <cell r="AV143">
            <v>6.73065680007974</v>
          </cell>
          <cell r="AW143">
            <v>6.67750563733379</v>
          </cell>
          <cell r="AX143">
            <v>6.62480569653566</v>
          </cell>
          <cell r="AY143">
            <v>6.57612592344031</v>
          </cell>
          <cell r="AZ143">
            <v>5.67907553114212</v>
          </cell>
          <cell r="BA143">
            <v>6.20259941943407</v>
          </cell>
          <cell r="BB143">
            <v>5.87856544644876</v>
          </cell>
          <cell r="BC143">
            <v>5.27836419646111</v>
          </cell>
          <cell r="BD143">
            <v>4.95881448945032</v>
          </cell>
          <cell r="BE143">
            <v>5.18913007280661</v>
          </cell>
          <cell r="BF143">
            <v>5.14347584233389</v>
          </cell>
          <cell r="BG143">
            <v>4.29887950841562</v>
          </cell>
          <cell r="BH143">
            <v>4.2706525136453</v>
          </cell>
          <cell r="BI143">
            <v>3.98353488143577</v>
          </cell>
          <cell r="BJ143">
            <v>4.23224431751676</v>
          </cell>
          <cell r="BK143">
            <v>3.69217787320128</v>
          </cell>
          <cell r="BL143">
            <v>3.94529210837622</v>
          </cell>
        </row>
        <row r="144">
          <cell r="A144" t="str">
            <v>Sri Lanka</v>
          </cell>
          <cell r="B144" t="str">
            <v>LKA</v>
          </cell>
          <cell r="C144" t="str">
            <v>CO2 emissions (metric tons per capita)</v>
          </cell>
          <cell r="D144" t="str">
            <v>EN.ATM.CO2E.PC</v>
          </cell>
        </row>
        <row r="144">
          <cell r="AI144">
            <v>0.221635183985196</v>
          </cell>
          <cell r="AJ144">
            <v>0.227535411695389</v>
          </cell>
          <cell r="AK144">
            <v>0.295994317360146</v>
          </cell>
          <cell r="AL144">
            <v>0.283963689021936</v>
          </cell>
          <cell r="AM144">
            <v>0.31888188625986</v>
          </cell>
          <cell r="AN144">
            <v>0.319027927386832</v>
          </cell>
          <cell r="AO144">
            <v>0.455156966542152</v>
          </cell>
          <cell r="AP144">
            <v>0.45152111454035</v>
          </cell>
          <cell r="AQ144">
            <v>0.463786040040195</v>
          </cell>
          <cell r="AR144">
            <v>0.509020567806549</v>
          </cell>
          <cell r="AS144">
            <v>0.582076330710102</v>
          </cell>
          <cell r="AT144">
            <v>0.573718095655674</v>
          </cell>
          <cell r="AU144">
            <v>0.597508967005272</v>
          </cell>
          <cell r="AV144">
            <v>0.64554601580085</v>
          </cell>
          <cell r="AW144">
            <v>0.663841662855763</v>
          </cell>
          <cell r="AX144">
            <v>0.715272863929939</v>
          </cell>
          <cell r="AY144">
            <v>0.629570171539614</v>
          </cell>
          <cell r="AZ144">
            <v>0.684909284173944</v>
          </cell>
          <cell r="BA144">
            <v>0.641013344467084</v>
          </cell>
          <cell r="BB144">
            <v>0.610728505281137</v>
          </cell>
          <cell r="BC144">
            <v>0.645058172937791</v>
          </cell>
          <cell r="BD144">
            <v>0.755938088587212</v>
          </cell>
          <cell r="BE144">
            <v>0.824969418921405</v>
          </cell>
          <cell r="BF144">
            <v>0.703424801663167</v>
          </cell>
          <cell r="BG144">
            <v>0.847049782532953</v>
          </cell>
          <cell r="BH144">
            <v>0.97091085409402</v>
          </cell>
          <cell r="BI144">
            <v>1.03428761520425</v>
          </cell>
          <cell r="BJ144">
            <v>1.08934903051444</v>
          </cell>
          <cell r="BK144">
            <v>1.00092295957811</v>
          </cell>
          <cell r="BL144">
            <v>1.09067562659476</v>
          </cell>
        </row>
        <row r="145">
          <cell r="A145" t="str">
            <v>Lower middle income</v>
          </cell>
          <cell r="B145" t="str">
            <v>LMC</v>
          </cell>
          <cell r="C145" t="str">
            <v>CO2 emissions (metric tons per capita)</v>
          </cell>
          <cell r="D145" t="str">
            <v>EN.ATM.CO2E.PC</v>
          </cell>
        </row>
        <row r="145">
          <cell r="AI145">
            <v>1.11816089256141</v>
          </cell>
          <cell r="AJ145">
            <v>1.12682841994203</v>
          </cell>
          <cell r="AK145">
            <v>1.09351962801425</v>
          </cell>
          <cell r="AL145">
            <v>1.0625785245299</v>
          </cell>
          <cell r="AM145">
            <v>1.03474803509081</v>
          </cell>
          <cell r="AN145">
            <v>1.0609855563572</v>
          </cell>
          <cell r="AO145">
            <v>1.0611533745422</v>
          </cell>
          <cell r="AP145">
            <v>1.08323099952429</v>
          </cell>
          <cell r="AQ145">
            <v>1.07338164771892</v>
          </cell>
          <cell r="AR145">
            <v>1.11070483867584</v>
          </cell>
          <cell r="AS145">
            <v>1.12081618453599</v>
          </cell>
          <cell r="AT145">
            <v>1.13673308917359</v>
          </cell>
          <cell r="AU145">
            <v>1.14697696982988</v>
          </cell>
          <cell r="AV145">
            <v>1.17710504888223</v>
          </cell>
          <cell r="AW145">
            <v>1.21225301240949</v>
          </cell>
          <cell r="AX145">
            <v>1.23517811864539</v>
          </cell>
          <cell r="AY145">
            <v>1.2794347496413</v>
          </cell>
          <cell r="AZ145">
            <v>1.33948562511396</v>
          </cell>
          <cell r="BA145">
            <v>1.36391108407542</v>
          </cell>
          <cell r="BB145">
            <v>1.39533289811529</v>
          </cell>
          <cell r="BC145">
            <v>1.44602022711862</v>
          </cell>
          <cell r="BD145">
            <v>1.5028674647991</v>
          </cell>
          <cell r="BE145">
            <v>1.54797535015838</v>
          </cell>
          <cell r="BF145">
            <v>1.55695144577714</v>
          </cell>
          <cell r="BG145">
            <v>1.62335391662781</v>
          </cell>
          <cell r="BH145">
            <v>1.61905222400403</v>
          </cell>
          <cell r="BI145">
            <v>1.63326055734502</v>
          </cell>
          <cell r="BJ145">
            <v>1.68336544739253</v>
          </cell>
          <cell r="BK145">
            <v>1.75216475299244</v>
          </cell>
          <cell r="BL145">
            <v>1.76996391380241</v>
          </cell>
        </row>
        <row r="146">
          <cell r="A146" t="str">
            <v>Low &amp; middle income</v>
          </cell>
          <cell r="B146" t="str">
            <v>LMY</v>
          </cell>
          <cell r="C146" t="str">
            <v>CO2 emissions (metric tons per capita)</v>
          </cell>
          <cell r="D146" t="str">
            <v>EN.ATM.CO2E.PC</v>
          </cell>
        </row>
        <row r="146">
          <cell r="AI146">
            <v>2.08564632934494</v>
          </cell>
          <cell r="AJ146">
            <v>2.08119398088842</v>
          </cell>
          <cell r="AK146">
            <v>2.04210615671753</v>
          </cell>
          <cell r="AL146">
            <v>2.01820336988705</v>
          </cell>
          <cell r="AM146">
            <v>1.96912536960753</v>
          </cell>
          <cell r="AN146">
            <v>2.02612944495593</v>
          </cell>
          <cell r="AO146">
            <v>2.01030207651367</v>
          </cell>
          <cell r="AP146">
            <v>2.00636107723543</v>
          </cell>
          <cell r="AQ146">
            <v>2.00168613823619</v>
          </cell>
          <cell r="AR146">
            <v>1.97904524473664</v>
          </cell>
          <cell r="AS146">
            <v>2.03304189298315</v>
          </cell>
          <cell r="AT146">
            <v>2.06730009091815</v>
          </cell>
          <cell r="AU146">
            <v>2.11681667940007</v>
          </cell>
          <cell r="AV146">
            <v>2.25701765828947</v>
          </cell>
          <cell r="AW146">
            <v>2.41398478712942</v>
          </cell>
          <cell r="AX146">
            <v>2.55309560644014</v>
          </cell>
          <cell r="AY146">
            <v>2.69128951983409</v>
          </cell>
          <cell r="AZ146">
            <v>2.81810906382029</v>
          </cell>
          <cell r="BA146">
            <v>2.86751533731268</v>
          </cell>
          <cell r="BB146">
            <v>2.90305221223688</v>
          </cell>
          <cell r="BC146">
            <v>3.0797981903354</v>
          </cell>
          <cell r="BD146">
            <v>3.2449134663671</v>
          </cell>
          <cell r="BE146">
            <v>3.29643173277977</v>
          </cell>
          <cell r="BF146">
            <v>3.34808242557915</v>
          </cell>
          <cell r="BG146">
            <v>3.35027133889698</v>
          </cell>
          <cell r="BH146">
            <v>3.2828206340488</v>
          </cell>
          <cell r="BI146">
            <v>3.26167066293038</v>
          </cell>
          <cell r="BJ146">
            <v>3.31150554178795</v>
          </cell>
          <cell r="BK146">
            <v>3.39027643549874</v>
          </cell>
          <cell r="BL146">
            <v>3.41243844974906</v>
          </cell>
        </row>
        <row r="147">
          <cell r="A147" t="str">
            <v>Lesotho</v>
          </cell>
          <cell r="B147" t="str">
            <v>LSO</v>
          </cell>
          <cell r="C147" t="str">
            <v>CO2 emissions (metric tons per capita)</v>
          </cell>
          <cell r="D147" t="str">
            <v>EN.ATM.CO2E.PC</v>
          </cell>
        </row>
        <row r="147">
          <cell r="AI147">
            <v>0.199558974665988</v>
          </cell>
          <cell r="AJ147">
            <v>0.200856912978456</v>
          </cell>
          <cell r="AK147">
            <v>0.196377232809137</v>
          </cell>
          <cell r="AL147">
            <v>0.197559373451423</v>
          </cell>
          <cell r="AM147">
            <v>0.193410815855174</v>
          </cell>
          <cell r="AN147">
            <v>0.194880643506419</v>
          </cell>
          <cell r="AO147">
            <v>0.191284261854713</v>
          </cell>
          <cell r="AP147">
            <v>0.193084132854078</v>
          </cell>
          <cell r="AQ147">
            <v>0.195241709236034</v>
          </cell>
          <cell r="AR147">
            <v>0.193094925465359</v>
          </cell>
          <cell r="AS147">
            <v>0.191853129050745</v>
          </cell>
          <cell r="AT147">
            <v>0.196488939146393</v>
          </cell>
          <cell r="AU147">
            <v>0.201987157766614</v>
          </cell>
          <cell r="AV147">
            <v>0.203135720140273</v>
          </cell>
          <cell r="AW147">
            <v>0.214361955216576</v>
          </cell>
          <cell r="AX147">
            <v>0.215418453923024</v>
          </cell>
          <cell r="AY147">
            <v>0.21608768091818</v>
          </cell>
          <cell r="AZ147">
            <v>0.221447601780748</v>
          </cell>
          <cell r="BA147">
            <v>0.231489640005762</v>
          </cell>
          <cell r="BB147">
            <v>0.266313577415487</v>
          </cell>
          <cell r="BC147">
            <v>0.275609792626651</v>
          </cell>
          <cell r="BD147">
            <v>0.28446051705313</v>
          </cell>
          <cell r="BE147">
            <v>0.307694142480438</v>
          </cell>
          <cell r="BF147">
            <v>0.300710670153488</v>
          </cell>
          <cell r="BG147">
            <v>0.298515065861776</v>
          </cell>
          <cell r="BH147">
            <v>0.315685528711669</v>
          </cell>
          <cell r="BI147">
            <v>0.332523548988099</v>
          </cell>
          <cell r="BJ147">
            <v>0.334682896594014</v>
          </cell>
          <cell r="BK147">
            <v>0.346246108442137</v>
          </cell>
          <cell r="BL147">
            <v>0.362307409340339</v>
          </cell>
        </row>
        <row r="148">
          <cell r="A148" t="str">
            <v>Late-demographic dividend</v>
          </cell>
          <cell r="B148" t="str">
            <v>LTE</v>
          </cell>
          <cell r="C148" t="str">
            <v>CO2 emissions (metric tons per capita)</v>
          </cell>
          <cell r="D148" t="str">
            <v>EN.ATM.CO2E.PC</v>
          </cell>
        </row>
        <row r="148">
          <cell r="AI148">
            <v>3.39718192782564</v>
          </cell>
          <cell r="AJ148">
            <v>3.38653623934783</v>
          </cell>
          <cell r="AK148">
            <v>3.34191747522454</v>
          </cell>
          <cell r="AL148">
            <v>3.32134638541711</v>
          </cell>
          <cell r="AM148">
            <v>3.23815278626693</v>
          </cell>
          <cell r="AN148">
            <v>3.36303565144903</v>
          </cell>
          <cell r="AO148">
            <v>3.3342338381191</v>
          </cell>
          <cell r="AP148">
            <v>3.28560031069712</v>
          </cell>
          <cell r="AQ148">
            <v>3.28708022464591</v>
          </cell>
          <cell r="AR148">
            <v>3.2288598333133</v>
          </cell>
          <cell r="AS148">
            <v>3.33511857722345</v>
          </cell>
          <cell r="AT148">
            <v>3.42896268808191</v>
          </cell>
          <cell r="AU148">
            <v>3.56206857636565</v>
          </cell>
          <cell r="AV148">
            <v>3.88772919967732</v>
          </cell>
          <cell r="AW148">
            <v>4.2489790578574</v>
          </cell>
          <cell r="AX148">
            <v>4.59118838766222</v>
          </cell>
          <cell r="AY148">
            <v>4.91149352111496</v>
          </cell>
          <cell r="AZ148">
            <v>5.1796906834854</v>
          </cell>
          <cell r="BA148">
            <v>5.30497039162728</v>
          </cell>
          <cell r="BB148">
            <v>5.40635943629409</v>
          </cell>
          <cell r="BC148">
            <v>5.82702181571175</v>
          </cell>
          <cell r="BD148">
            <v>6.23288247873318</v>
          </cell>
          <cell r="BE148">
            <v>6.33285754292207</v>
          </cell>
          <cell r="BF148">
            <v>6.50601014500493</v>
          </cell>
          <cell r="BG148">
            <v>6.45843288191358</v>
          </cell>
          <cell r="BH148">
            <v>6.36073271020623</v>
          </cell>
          <cell r="BI148">
            <v>6.32184179195558</v>
          </cell>
          <cell r="BJ148">
            <v>6.41357072205482</v>
          </cell>
          <cell r="BK148">
            <v>6.60100767820176</v>
          </cell>
          <cell r="BL148">
            <v>6.71405143548331</v>
          </cell>
        </row>
        <row r="149">
          <cell r="A149" t="str">
            <v>Lithuania</v>
          </cell>
          <cell r="B149" t="str">
            <v>LTU</v>
          </cell>
          <cell r="C149" t="str">
            <v>CO2 emissions (metric tons per capita)</v>
          </cell>
          <cell r="D149" t="str">
            <v>EN.ATM.CO2E.PC</v>
          </cell>
        </row>
        <row r="149">
          <cell r="AI149">
            <v>8.71319944248504</v>
          </cell>
          <cell r="AJ149">
            <v>9.25722449565809</v>
          </cell>
          <cell r="AK149">
            <v>5.39983362674772</v>
          </cell>
          <cell r="AL149">
            <v>4.27413904203347</v>
          </cell>
          <cell r="AM149">
            <v>4.04960810949747</v>
          </cell>
          <cell r="AN149">
            <v>3.78606057366258</v>
          </cell>
          <cell r="AO149">
            <v>3.95100750691426</v>
          </cell>
          <cell r="AP149">
            <v>3.89355708606411</v>
          </cell>
          <cell r="AQ149">
            <v>4.14444299503202</v>
          </cell>
          <cell r="AR149">
            <v>3.47592869721057</v>
          </cell>
          <cell r="AS149">
            <v>3.00325528870113</v>
          </cell>
          <cell r="AT149">
            <v>3.21249918607083</v>
          </cell>
          <cell r="AU149">
            <v>3.25872260604537</v>
          </cell>
          <cell r="AV149">
            <v>3.28822815509203</v>
          </cell>
          <cell r="AW149">
            <v>3.52672056362743</v>
          </cell>
          <cell r="AX149">
            <v>3.86151747214955</v>
          </cell>
          <cell r="AY149">
            <v>3.98176232358873</v>
          </cell>
          <cell r="AZ149">
            <v>4.08814550398292</v>
          </cell>
          <cell r="BA149">
            <v>4.08350754514502</v>
          </cell>
          <cell r="BB149">
            <v>3.695956383408</v>
          </cell>
          <cell r="BC149">
            <v>4.06808304231571</v>
          </cell>
          <cell r="BD149">
            <v>3.91332574273754</v>
          </cell>
          <cell r="BE149">
            <v>3.99294066355637</v>
          </cell>
          <cell r="BF149">
            <v>3.83069346496745</v>
          </cell>
          <cell r="BG149">
            <v>3.70349265855099</v>
          </cell>
          <cell r="BH149">
            <v>3.81078921371891</v>
          </cell>
          <cell r="BI149">
            <v>3.90484581237184</v>
          </cell>
          <cell r="BJ149">
            <v>3.9669029721114</v>
          </cell>
          <cell r="BK149">
            <v>4.15842256161348</v>
          </cell>
          <cell r="BL149">
            <v>4.19807602212644</v>
          </cell>
        </row>
        <row r="150">
          <cell r="A150" t="str">
            <v>Luxembourg</v>
          </cell>
          <cell r="B150" t="str">
            <v>LUX</v>
          </cell>
          <cell r="C150" t="str">
            <v>CO2 emissions (metric tons per capita)</v>
          </cell>
          <cell r="D150" t="str">
            <v>EN.ATM.CO2E.PC</v>
          </cell>
        </row>
        <row r="150">
          <cell r="AI150">
            <v>29.5665837370695</v>
          </cell>
          <cell r="AJ150">
            <v>30.3617571059432</v>
          </cell>
          <cell r="AK150">
            <v>29.1706508573978</v>
          </cell>
          <cell r="AL150">
            <v>29.3100194980816</v>
          </cell>
          <cell r="AM150">
            <v>26.8288142954644</v>
          </cell>
          <cell r="AN150">
            <v>21.1930253900275</v>
          </cell>
          <cell r="AO150">
            <v>21.0996439133321</v>
          </cell>
          <cell r="AP150">
            <v>19.644772916915</v>
          </cell>
          <cell r="AQ150">
            <v>17.8243465975983</v>
          </cell>
          <cell r="AR150">
            <v>18.3982809686974</v>
          </cell>
          <cell r="AS150">
            <v>19.6195278478111</v>
          </cell>
          <cell r="AT150">
            <v>20.6556820112111</v>
          </cell>
          <cell r="AU150">
            <v>22.0093005991466</v>
          </cell>
          <cell r="AV150">
            <v>22.6734268563165</v>
          </cell>
          <cell r="AW150">
            <v>25.4532353494627</v>
          </cell>
          <cell r="AX150">
            <v>25.6042029749292</v>
          </cell>
          <cell r="AY150">
            <v>24.7970435387598</v>
          </cell>
          <cell r="AZ150">
            <v>23.1461701663924</v>
          </cell>
          <cell r="BA150">
            <v>22.5519297201754</v>
          </cell>
          <cell r="BB150">
            <v>20.9729934135623</v>
          </cell>
          <cell r="BC150">
            <v>21.757440498372</v>
          </cell>
          <cell r="BD150">
            <v>21.0283837246676</v>
          </cell>
          <cell r="BE150">
            <v>20.1338734643133</v>
          </cell>
          <cell r="BF150">
            <v>18.6800640800396</v>
          </cell>
          <cell r="BG150">
            <v>17.3461622172356</v>
          </cell>
          <cell r="BH150">
            <v>16.0286797747925</v>
          </cell>
          <cell r="BI150">
            <v>15.205820446707</v>
          </cell>
          <cell r="BJ150">
            <v>15.0921628075447</v>
          </cell>
          <cell r="BK150">
            <v>15.3302075743469</v>
          </cell>
          <cell r="BL150">
            <v>15.3064265559542</v>
          </cell>
        </row>
        <row r="151">
          <cell r="A151" t="str">
            <v>Latvia</v>
          </cell>
          <cell r="B151" t="str">
            <v>LVA</v>
          </cell>
          <cell r="C151" t="str">
            <v>CO2 emissions (metric tons per capita)</v>
          </cell>
          <cell r="D151" t="str">
            <v>EN.ATM.CO2E.PC</v>
          </cell>
        </row>
        <row r="151">
          <cell r="AI151">
            <v>7.05179691275485</v>
          </cell>
          <cell r="AJ151">
            <v>6.4891433236713</v>
          </cell>
          <cell r="AK151">
            <v>5.34360897481504</v>
          </cell>
          <cell r="AL151">
            <v>4.58785389089803</v>
          </cell>
          <cell r="AM151">
            <v>4.05436177125624</v>
          </cell>
          <cell r="AN151">
            <v>3.62164876767365</v>
          </cell>
          <cell r="AO151">
            <v>3.66674236190299</v>
          </cell>
          <cell r="AP151">
            <v>3.50617444307111</v>
          </cell>
          <cell r="AQ151">
            <v>3.3734173879957</v>
          </cell>
          <cell r="AR151">
            <v>3.1583588581717</v>
          </cell>
          <cell r="AS151">
            <v>2.92707651369559</v>
          </cell>
          <cell r="AT151">
            <v>3.14910768151226</v>
          </cell>
          <cell r="AU151">
            <v>3.18157986637043</v>
          </cell>
          <cell r="AV151">
            <v>3.31737300453369</v>
          </cell>
          <cell r="AW151">
            <v>3.36703009628252</v>
          </cell>
          <cell r="AX151">
            <v>3.44381073876975</v>
          </cell>
          <cell r="AY151">
            <v>3.69642929846961</v>
          </cell>
          <cell r="AZ151">
            <v>3.87669991159087</v>
          </cell>
          <cell r="BA151">
            <v>3.72475897303075</v>
          </cell>
          <cell r="BB151">
            <v>3.43657219370239</v>
          </cell>
          <cell r="BC151">
            <v>4.06187225496527</v>
          </cell>
          <cell r="BD151">
            <v>3.8354933125832</v>
          </cell>
          <cell r="BE151">
            <v>3.72114706280646</v>
          </cell>
          <cell r="BF151">
            <v>3.70159288204297</v>
          </cell>
          <cell r="BG151">
            <v>3.65135215876578</v>
          </cell>
          <cell r="BH151">
            <v>3.70159303597947</v>
          </cell>
          <cell r="BI151">
            <v>3.64882117325033</v>
          </cell>
          <cell r="BJ151">
            <v>3.66585517686674</v>
          </cell>
          <cell r="BK151">
            <v>4.04218817909178</v>
          </cell>
          <cell r="BL151">
            <v>3.95543586167438</v>
          </cell>
        </row>
        <row r="152">
          <cell r="A152" t="str">
            <v>Macao SAR, China</v>
          </cell>
          <cell r="B152" t="str">
            <v>MAC</v>
          </cell>
          <cell r="C152" t="str">
            <v>CO2 emissions (metric tons per capita)</v>
          </cell>
          <cell r="D152" t="str">
            <v>EN.ATM.CO2E.PC</v>
          </cell>
        </row>
        <row r="153">
          <cell r="A153" t="str">
            <v>St. Martin (French part)</v>
          </cell>
          <cell r="B153" t="str">
            <v>MAF</v>
          </cell>
          <cell r="C153" t="str">
            <v>CO2 emissions (metric tons per capita)</v>
          </cell>
          <cell r="D153" t="str">
            <v>EN.ATM.CO2E.PC</v>
          </cell>
        </row>
        <row r="154">
          <cell r="A154" t="str">
            <v>Morocco</v>
          </cell>
          <cell r="B154" t="str">
            <v>MAR</v>
          </cell>
          <cell r="C154" t="str">
            <v>CO2 emissions (metric tons per capita)</v>
          </cell>
          <cell r="D154" t="str">
            <v>EN.ATM.CO2E.PC</v>
          </cell>
        </row>
        <row r="154">
          <cell r="AI154">
            <v>0.866674747568887</v>
          </cell>
          <cell r="AJ154">
            <v>0.91526632963594</v>
          </cell>
          <cell r="AK154">
            <v>0.967663772620794</v>
          </cell>
          <cell r="AL154">
            <v>0.978008047652773</v>
          </cell>
          <cell r="AM154">
            <v>1.04233775858562</v>
          </cell>
          <cell r="AN154">
            <v>1.06652322873886</v>
          </cell>
          <cell r="AO154">
            <v>1.04004342473445</v>
          </cell>
          <cell r="AP154">
            <v>1.07729994621067</v>
          </cell>
          <cell r="AQ154">
            <v>1.08963048506486</v>
          </cell>
          <cell r="AR154">
            <v>1.1315912731681</v>
          </cell>
          <cell r="AS154">
            <v>1.14191757133303</v>
          </cell>
          <cell r="AT154">
            <v>1.24526532236836</v>
          </cell>
          <cell r="AU154">
            <v>1.27212018906629</v>
          </cell>
          <cell r="AV154">
            <v>1.25071836562235</v>
          </cell>
          <cell r="AW154">
            <v>1.36110692018962</v>
          </cell>
          <cell r="AX154">
            <v>1.4309373243586</v>
          </cell>
          <cell r="AY154">
            <v>1.46081656594553</v>
          </cell>
          <cell r="AZ154">
            <v>1.48730873077918</v>
          </cell>
          <cell r="BA154">
            <v>1.54200775836676</v>
          </cell>
          <cell r="BB154">
            <v>1.52682098301151</v>
          </cell>
          <cell r="BC154">
            <v>1.60032723605957</v>
          </cell>
          <cell r="BD154">
            <v>1.70643150287107</v>
          </cell>
          <cell r="BE154">
            <v>1.74719270936499</v>
          </cell>
          <cell r="BF154">
            <v>1.70810606370497</v>
          </cell>
          <cell r="BG154">
            <v>1.71646537588045</v>
          </cell>
          <cell r="BH154">
            <v>1.74274991361003</v>
          </cell>
          <cell r="BI154">
            <v>1.71723308013894</v>
          </cell>
          <cell r="BJ154">
            <v>1.78520956855919</v>
          </cell>
          <cell r="BK154">
            <v>1.80298755498571</v>
          </cell>
          <cell r="BL154">
            <v>1.95987228468546</v>
          </cell>
        </row>
        <row r="155">
          <cell r="A155" t="str">
            <v>Monaco</v>
          </cell>
          <cell r="B155" t="str">
            <v>MCO</v>
          </cell>
          <cell r="C155" t="str">
            <v>CO2 emissions (metric tons per capita)</v>
          </cell>
          <cell r="D155" t="str">
            <v>EN.ATM.CO2E.PC</v>
          </cell>
        </row>
        <row r="156">
          <cell r="A156" t="str">
            <v>Moldova</v>
          </cell>
          <cell r="B156" t="str">
            <v>MDA</v>
          </cell>
          <cell r="C156" t="str">
            <v>CO2 emissions (metric tons per capita)</v>
          </cell>
          <cell r="D156" t="str">
            <v>EN.ATM.CO2E.PC</v>
          </cell>
        </row>
        <row r="156">
          <cell r="AI156">
            <v>10.2825876015502</v>
          </cell>
          <cell r="AJ156">
            <v>8.26745415847903</v>
          </cell>
          <cell r="AK156">
            <v>6.82536536866042</v>
          </cell>
          <cell r="AL156">
            <v>5.85581313060986</v>
          </cell>
          <cell r="AM156">
            <v>4.77013450497373</v>
          </cell>
          <cell r="AN156">
            <v>4.11203848380267</v>
          </cell>
          <cell r="AO156">
            <v>3.52972999941284</v>
          </cell>
          <cell r="AP156">
            <v>3.26347187078014</v>
          </cell>
          <cell r="AQ156">
            <v>2.94785299176407</v>
          </cell>
          <cell r="AR156">
            <v>2.50875932464882</v>
          </cell>
          <cell r="AS156">
            <v>2.29497195927331</v>
          </cell>
          <cell r="AT156">
            <v>2.40637421792838</v>
          </cell>
          <cell r="AU156">
            <v>2.46692663138021</v>
          </cell>
          <cell r="AV156">
            <v>2.67716860336783</v>
          </cell>
          <cell r="AW156">
            <v>2.68725567641586</v>
          </cell>
          <cell r="AX156">
            <v>2.83230121874671</v>
          </cell>
          <cell r="AY156">
            <v>2.77074194395445</v>
          </cell>
          <cell r="AZ156">
            <v>2.83285243634791</v>
          </cell>
          <cell r="BA156">
            <v>2.84173707150099</v>
          </cell>
          <cell r="BB156">
            <v>2.66727548504461</v>
          </cell>
          <cell r="BC156">
            <v>2.90058986489712</v>
          </cell>
          <cell r="BD156">
            <v>2.91625425421271</v>
          </cell>
          <cell r="BE156">
            <v>2.84669344446491</v>
          </cell>
          <cell r="BF156">
            <v>2.51163812972458</v>
          </cell>
          <cell r="BG156">
            <v>2.69868217439821</v>
          </cell>
          <cell r="BH156">
            <v>2.82939339423596</v>
          </cell>
          <cell r="BI156">
            <v>2.90489168869938</v>
          </cell>
          <cell r="BJ156">
            <v>2.92542221521114</v>
          </cell>
          <cell r="BK156">
            <v>3.15336969746594</v>
          </cell>
          <cell r="BL156">
            <v>3.32461016755783</v>
          </cell>
        </row>
        <row r="157">
          <cell r="A157" t="str">
            <v>Madagascar</v>
          </cell>
          <cell r="B157" t="str">
            <v>MDG</v>
          </cell>
          <cell r="C157" t="str">
            <v>CO2 emissions (metric tons per capita)</v>
          </cell>
          <cell r="D157" t="str">
            <v>EN.ATM.CO2E.PC</v>
          </cell>
        </row>
        <row r="157">
          <cell r="AI157">
            <v>0.0767330879196513</v>
          </cell>
          <cell r="AJ157">
            <v>0.079545775202467</v>
          </cell>
          <cell r="AK157">
            <v>0.0780402912268568</v>
          </cell>
          <cell r="AL157">
            <v>0.0788925443311013</v>
          </cell>
          <cell r="AM157">
            <v>0.0926029101497687</v>
          </cell>
          <cell r="AN157">
            <v>0.101666718242119</v>
          </cell>
          <cell r="AO157">
            <v>0.0942263216985884</v>
          </cell>
          <cell r="AP157">
            <v>0.0989694630418752</v>
          </cell>
          <cell r="AQ157">
            <v>0.110069755187983</v>
          </cell>
          <cell r="AR157">
            <v>0.109275143294393</v>
          </cell>
          <cell r="AS157">
            <v>0.104650237974641</v>
          </cell>
          <cell r="AT157">
            <v>0.102700134118996</v>
          </cell>
          <cell r="AU157">
            <v>0.0668053596489408</v>
          </cell>
          <cell r="AV157">
            <v>0.089703540918114</v>
          </cell>
          <cell r="AW157">
            <v>0.0926810491269187</v>
          </cell>
          <cell r="AX157">
            <v>0.0932554923473765</v>
          </cell>
          <cell r="AY157">
            <v>0.0868631868088128</v>
          </cell>
          <cell r="AZ157">
            <v>0.0885068700168693</v>
          </cell>
          <cell r="BA157">
            <v>0.0890156831328565</v>
          </cell>
          <cell r="BB157">
            <v>0.082162020933835</v>
          </cell>
          <cell r="BC157">
            <v>0.0884092205033922</v>
          </cell>
          <cell r="BD157">
            <v>0.100717580884285</v>
          </cell>
          <cell r="BE157">
            <v>0.122613506411847</v>
          </cell>
          <cell r="BF157">
            <v>0.127606246101627</v>
          </cell>
          <cell r="BG157">
            <v>0.127596995886131</v>
          </cell>
          <cell r="BH157">
            <v>0.135346585114424</v>
          </cell>
          <cell r="BI157">
            <v>0.127739728571448</v>
          </cell>
          <cell r="BJ157">
            <v>0.135703194535699</v>
          </cell>
          <cell r="BK157">
            <v>0.127559210212466</v>
          </cell>
          <cell r="BL157">
            <v>0.152766255296265</v>
          </cell>
        </row>
        <row r="158">
          <cell r="A158" t="str">
            <v>Maldives</v>
          </cell>
          <cell r="B158" t="str">
            <v>MDV</v>
          </cell>
          <cell r="C158" t="str">
            <v>CO2 emissions (metric tons per capita)</v>
          </cell>
          <cell r="D158" t="str">
            <v>EN.ATM.CO2E.PC</v>
          </cell>
        </row>
        <row r="158">
          <cell r="AI158">
            <v>0.716977581007264</v>
          </cell>
          <cell r="AJ158">
            <v>0.696430359140431</v>
          </cell>
          <cell r="AK158">
            <v>0.973458443905515</v>
          </cell>
          <cell r="AL158">
            <v>0.824415901333905</v>
          </cell>
          <cell r="AM158">
            <v>0.804563484081711</v>
          </cell>
          <cell r="AN158">
            <v>1.02304205489801</v>
          </cell>
          <cell r="AO158">
            <v>1.08033860898687</v>
          </cell>
          <cell r="AP158">
            <v>1.28867933109962</v>
          </cell>
          <cell r="AQ158">
            <v>1.15479893460485</v>
          </cell>
          <cell r="AR158">
            <v>1.57208560920145</v>
          </cell>
          <cell r="AS158">
            <v>1.64640868158456</v>
          </cell>
          <cell r="AT158">
            <v>1.67651034371955</v>
          </cell>
          <cell r="AU158">
            <v>2.10751739472907</v>
          </cell>
          <cell r="AV158">
            <v>1.75101830438571</v>
          </cell>
          <cell r="AW158">
            <v>2.40952243265385</v>
          </cell>
          <cell r="AX158">
            <v>2.2527879144511</v>
          </cell>
          <cell r="AY158">
            <v>2.65657779274532</v>
          </cell>
          <cell r="AZ158">
            <v>2.59568223111827</v>
          </cell>
          <cell r="BA158">
            <v>2.53313457865054</v>
          </cell>
          <cell r="BB158">
            <v>2.57505150449798</v>
          </cell>
          <cell r="BC158">
            <v>2.62488715320681</v>
          </cell>
          <cell r="BD158">
            <v>2.65445091095831</v>
          </cell>
          <cell r="BE158">
            <v>2.86986661588569</v>
          </cell>
          <cell r="BF158">
            <v>2.71901286654129</v>
          </cell>
          <cell r="BG158">
            <v>3.14929498266364</v>
          </cell>
          <cell r="BH158">
            <v>3.01155823907018</v>
          </cell>
          <cell r="BI158">
            <v>3.70132804168886</v>
          </cell>
          <cell r="BJ158">
            <v>3.74699336883934</v>
          </cell>
          <cell r="BK158">
            <v>4.07210319220439</v>
          </cell>
          <cell r="BL158">
            <v>3.97395626217534</v>
          </cell>
        </row>
        <row r="159">
          <cell r="A159" t="str">
            <v>Middle East &amp; North Africa</v>
          </cell>
          <cell r="B159" t="str">
            <v>MEA</v>
          </cell>
          <cell r="C159" t="str">
            <v>CO2 emissions (metric tons per capita)</v>
          </cell>
          <cell r="D159" t="str">
            <v>EN.ATM.CO2E.PC</v>
          </cell>
        </row>
        <row r="159">
          <cell r="AI159">
            <v>3.39847634498383</v>
          </cell>
          <cell r="AJ159">
            <v>3.40175664986036</v>
          </cell>
          <cell r="AK159">
            <v>3.61270543312315</v>
          </cell>
          <cell r="AL159">
            <v>3.75415958269594</v>
          </cell>
          <cell r="AM159">
            <v>3.94147735584785</v>
          </cell>
          <cell r="AN159">
            <v>3.94848164850974</v>
          </cell>
          <cell r="AO159">
            <v>4.00234929425463</v>
          </cell>
          <cell r="AP159">
            <v>4.10916908526598</v>
          </cell>
          <cell r="AQ159">
            <v>4.04594598933498</v>
          </cell>
          <cell r="AR159">
            <v>4.11673415460539</v>
          </cell>
          <cell r="AS159">
            <v>4.22412170225969</v>
          </cell>
          <cell r="AT159">
            <v>4.35131639169425</v>
          </cell>
          <cell r="AU159">
            <v>4.42605079546834</v>
          </cell>
          <cell r="AV159">
            <v>4.50170295694353</v>
          </cell>
          <cell r="AW159">
            <v>4.66196723051945</v>
          </cell>
          <cell r="AX159">
            <v>4.87329142931224</v>
          </cell>
          <cell r="AY159">
            <v>5.04837157935574</v>
          </cell>
          <cell r="AZ159">
            <v>5.16966716709579</v>
          </cell>
          <cell r="BA159">
            <v>5.36480168701624</v>
          </cell>
          <cell r="BB159">
            <v>5.42070465621007</v>
          </cell>
          <cell r="BC159">
            <v>5.53861572185189</v>
          </cell>
          <cell r="BD159">
            <v>5.53680645310489</v>
          </cell>
          <cell r="BE159">
            <v>5.73013211947111</v>
          </cell>
          <cell r="BF159">
            <v>5.73023117585121</v>
          </cell>
          <cell r="BG159">
            <v>5.80382485777785</v>
          </cell>
          <cell r="BH159">
            <v>5.78388286876023</v>
          </cell>
          <cell r="BI159">
            <v>5.73733137786464</v>
          </cell>
          <cell r="BJ159">
            <v>5.72775876026914</v>
          </cell>
          <cell r="BK159">
            <v>5.59605299992466</v>
          </cell>
          <cell r="BL159">
            <v>5.59639226482293</v>
          </cell>
        </row>
        <row r="160">
          <cell r="A160" t="str">
            <v>Mexico</v>
          </cell>
          <cell r="B160" t="str">
            <v>MEX</v>
          </cell>
          <cell r="C160" t="str">
            <v>CO2 emissions (metric tons per capita)</v>
          </cell>
          <cell r="D160" t="str">
            <v>EN.ATM.CO2E.PC</v>
          </cell>
        </row>
        <row r="160">
          <cell r="AI160">
            <v>3.21145975784678</v>
          </cell>
          <cell r="AJ160">
            <v>3.36792389979486</v>
          </cell>
          <cell r="AK160">
            <v>3.3497507256262</v>
          </cell>
          <cell r="AL160">
            <v>3.3925924655494</v>
          </cell>
          <cell r="AM160">
            <v>3.62148460326653</v>
          </cell>
          <cell r="AN160">
            <v>3.34746876312207</v>
          </cell>
          <cell r="AO160">
            <v>3.46441478631984</v>
          </cell>
          <cell r="AP160">
            <v>3.61987476129628</v>
          </cell>
          <cell r="AQ160">
            <v>3.80131184089899</v>
          </cell>
          <cell r="AR160">
            <v>3.6434389381822</v>
          </cell>
          <cell r="AS160">
            <v>3.83397971958399</v>
          </cell>
          <cell r="AT160">
            <v>3.777038683624</v>
          </cell>
          <cell r="AU160">
            <v>3.7960455904682</v>
          </cell>
          <cell r="AV160">
            <v>3.92594099710505</v>
          </cell>
          <cell r="AW160">
            <v>3.96211326223979</v>
          </cell>
          <cell r="AX160">
            <v>4.07706420551511</v>
          </cell>
          <cell r="AY160">
            <v>4.16790016519564</v>
          </cell>
          <cell r="AZ160">
            <v>4.18721158697224</v>
          </cell>
          <cell r="BA160">
            <v>4.14699147057067</v>
          </cell>
          <cell r="BB160">
            <v>3.98679088073827</v>
          </cell>
          <cell r="BC160">
            <v>4.05695488188082</v>
          </cell>
          <cell r="BD160">
            <v>4.13499337671968</v>
          </cell>
          <cell r="BE160">
            <v>4.14797282537707</v>
          </cell>
          <cell r="BF160">
            <v>4.00363013171093</v>
          </cell>
          <cell r="BG160">
            <v>3.84063365932087</v>
          </cell>
          <cell r="BH160">
            <v>3.87031654411988</v>
          </cell>
          <cell r="BI160">
            <v>3.8376472078868</v>
          </cell>
          <cell r="BJ160">
            <v>3.77937243640135</v>
          </cell>
          <cell r="BK160">
            <v>3.58639514036944</v>
          </cell>
          <cell r="BL160">
            <v>3.52160004771504</v>
          </cell>
        </row>
        <row r="161">
          <cell r="A161" t="str">
            <v>Marshall Islands</v>
          </cell>
          <cell r="B161" t="str">
            <v>MHL</v>
          </cell>
          <cell r="C161" t="str">
            <v>CO2 emissions (metric tons per capita)</v>
          </cell>
          <cell r="D161" t="str">
            <v>EN.ATM.CO2E.PC</v>
          </cell>
        </row>
        <row r="161">
          <cell r="AK161">
            <v>1.62462938142236</v>
          </cell>
          <cell r="AL161">
            <v>1.80621337400658</v>
          </cell>
          <cell r="AM161">
            <v>1.79232883259649</v>
          </cell>
          <cell r="AN161">
            <v>1.78380306814128</v>
          </cell>
          <cell r="AO161">
            <v>1.78136690220296</v>
          </cell>
          <cell r="AP161">
            <v>1.78383842387965</v>
          </cell>
          <cell r="AQ161">
            <v>1.98586067201525</v>
          </cell>
          <cell r="AR161">
            <v>1.98341862033401</v>
          </cell>
          <cell r="AS161">
            <v>1.9702880561138</v>
          </cell>
          <cell r="AT161">
            <v>2.13961992569684</v>
          </cell>
          <cell r="AU161">
            <v>2.291475659139</v>
          </cell>
          <cell r="AV161">
            <v>2.05742073139351</v>
          </cell>
          <cell r="AW161">
            <v>2.38637189279</v>
          </cell>
          <cell r="AX161">
            <v>2.53361566129261</v>
          </cell>
          <cell r="AY161">
            <v>2.51053529267544</v>
          </cell>
          <cell r="AZ161">
            <v>2.49794812468412</v>
          </cell>
          <cell r="BA161">
            <v>2.314567447061</v>
          </cell>
          <cell r="BB161">
            <v>2.48866768457997</v>
          </cell>
          <cell r="BC161">
            <v>2.48398716481336</v>
          </cell>
          <cell r="BD161">
            <v>2.47682401450793</v>
          </cell>
          <cell r="BE161">
            <v>2.46861335512847</v>
          </cell>
          <cell r="BF161">
            <v>2.45903080104765</v>
          </cell>
          <cell r="BG161">
            <v>2.62315733627938</v>
          </cell>
          <cell r="BH161">
            <v>2.61123887543458</v>
          </cell>
          <cell r="BI161">
            <v>3.11834116647709</v>
          </cell>
          <cell r="BJ161">
            <v>3.10061507850683</v>
          </cell>
          <cell r="BK161">
            <v>3.08155870630276</v>
          </cell>
          <cell r="BL161">
            <v>3.06169323795406</v>
          </cell>
        </row>
        <row r="162">
          <cell r="A162" t="str">
            <v>Middle income</v>
          </cell>
          <cell r="B162" t="str">
            <v>MIC</v>
          </cell>
          <cell r="C162" t="str">
            <v>CO2 emissions (metric tons per capita)</v>
          </cell>
          <cell r="D162" t="str">
            <v>EN.ATM.CO2E.PC</v>
          </cell>
        </row>
        <row r="162">
          <cell r="AI162">
            <v>2.1959234949449</v>
          </cell>
          <cell r="AJ162">
            <v>2.19448872023502</v>
          </cell>
          <cell r="AK162">
            <v>2.15885315459163</v>
          </cell>
          <cell r="AL162">
            <v>2.13790579467044</v>
          </cell>
          <cell r="AM162">
            <v>2.08852363536587</v>
          </cell>
          <cell r="AN162">
            <v>2.15332241356145</v>
          </cell>
          <cell r="AO162">
            <v>2.1401309087612</v>
          </cell>
          <cell r="AP162">
            <v>2.13939402328894</v>
          </cell>
          <cell r="AQ162">
            <v>2.13759148961016</v>
          </cell>
          <cell r="AR162">
            <v>2.11420421561024</v>
          </cell>
          <cell r="AS162">
            <v>2.17425486212232</v>
          </cell>
          <cell r="AT162">
            <v>2.21339819864631</v>
          </cell>
          <cell r="AU162">
            <v>2.27097104765793</v>
          </cell>
          <cell r="AV162">
            <v>2.42585461263478</v>
          </cell>
          <cell r="AW162">
            <v>2.59986864368235</v>
          </cell>
          <cell r="AX162">
            <v>2.75241694368467</v>
          </cell>
          <cell r="AY162">
            <v>2.90641855907004</v>
          </cell>
          <cell r="AZ162">
            <v>3.05140181517085</v>
          </cell>
          <cell r="BA162">
            <v>3.10787725069446</v>
          </cell>
          <cell r="BB162">
            <v>3.15483775992279</v>
          </cell>
          <cell r="BC162">
            <v>3.35424215503461</v>
          </cell>
          <cell r="BD162">
            <v>3.54440847998992</v>
          </cell>
          <cell r="BE162">
            <v>3.60767218230092</v>
          </cell>
          <cell r="BF162">
            <v>3.67346548300804</v>
          </cell>
          <cell r="BG162">
            <v>3.68021544164317</v>
          </cell>
          <cell r="BH162">
            <v>3.61362016350127</v>
          </cell>
          <cell r="BI162">
            <v>3.59370494067781</v>
          </cell>
          <cell r="BJ162">
            <v>3.64939172642031</v>
          </cell>
          <cell r="BK162">
            <v>3.74319475640842</v>
          </cell>
          <cell r="BL162">
            <v>3.7730011526632</v>
          </cell>
        </row>
        <row r="163">
          <cell r="A163" t="str">
            <v>North Macedonia</v>
          </cell>
          <cell r="B163" t="str">
            <v>MKD</v>
          </cell>
          <cell r="C163" t="str">
            <v>CO2 emissions (metric tons per capita)</v>
          </cell>
          <cell r="D163" t="str">
            <v>EN.ATM.CO2E.PC</v>
          </cell>
        </row>
        <row r="163">
          <cell r="AI163">
            <v>4.30313723250667</v>
          </cell>
          <cell r="AJ163">
            <v>4.20407524391663</v>
          </cell>
          <cell r="AK163">
            <v>4.2943511180147</v>
          </cell>
          <cell r="AL163">
            <v>4.45559126300892</v>
          </cell>
          <cell r="AM163">
            <v>4.31444916594885</v>
          </cell>
          <cell r="AN163">
            <v>4.29595932755127</v>
          </cell>
          <cell r="AO163">
            <v>5.05669683091884</v>
          </cell>
          <cell r="AP163">
            <v>4.50204795607524</v>
          </cell>
          <cell r="AQ163">
            <v>4.9015627716345</v>
          </cell>
          <cell r="AR163">
            <v>4.50637585256764</v>
          </cell>
          <cell r="AS163">
            <v>4.32304389666148</v>
          </cell>
          <cell r="AT163">
            <v>4.38354656437081</v>
          </cell>
          <cell r="AU163">
            <v>4.14324227550585</v>
          </cell>
          <cell r="AV163">
            <v>4.50963198311935</v>
          </cell>
          <cell r="AW163">
            <v>4.34922941524901</v>
          </cell>
          <cell r="AX163">
            <v>4.5314956352987</v>
          </cell>
          <cell r="AY163">
            <v>4.5191028978275</v>
          </cell>
          <cell r="AZ163">
            <v>4.74662087527942</v>
          </cell>
          <cell r="BA163">
            <v>4.63139811668013</v>
          </cell>
          <cell r="BB163">
            <v>4.32541343080342</v>
          </cell>
          <cell r="BC163">
            <v>4.20437154541925</v>
          </cell>
          <cell r="BD163">
            <v>4.62463934750018</v>
          </cell>
          <cell r="BE163">
            <v>4.39097864515986</v>
          </cell>
          <cell r="BF163">
            <v>3.94373747273431</v>
          </cell>
          <cell r="BG163">
            <v>3.72435686365862</v>
          </cell>
          <cell r="BH163">
            <v>3.57931928562974</v>
          </cell>
          <cell r="BI163">
            <v>3.52233313103313</v>
          </cell>
          <cell r="BJ163">
            <v>3.75511807742438</v>
          </cell>
          <cell r="BK163">
            <v>3.51601021990228</v>
          </cell>
          <cell r="BL163">
            <v>3.99673721344351</v>
          </cell>
        </row>
        <row r="164">
          <cell r="A164" t="str">
            <v>Mali</v>
          </cell>
          <cell r="B164" t="str">
            <v>MLI</v>
          </cell>
          <cell r="C164" t="str">
            <v>CO2 emissions (metric tons per capita)</v>
          </cell>
          <cell r="D164" t="str">
            <v>EN.ATM.CO2E.PC</v>
          </cell>
        </row>
        <row r="164">
          <cell r="AI164">
            <v>0.00118344385712756</v>
          </cell>
          <cell r="AJ164">
            <v>0.00115800678314053</v>
          </cell>
          <cell r="AK164">
            <v>0.00112990086023872</v>
          </cell>
          <cell r="AL164">
            <v>0.00110045225286236</v>
          </cell>
          <cell r="AM164">
            <v>0.00107124955797565</v>
          </cell>
          <cell r="AN164">
            <v>0.0010432249839865</v>
          </cell>
          <cell r="AO164">
            <v>0</v>
          </cell>
          <cell r="AP164">
            <v>0.000990651911368751</v>
          </cell>
        </row>
        <row r="164">
          <cell r="AS164">
            <v>0.128808906779624</v>
          </cell>
          <cell r="AT164">
            <v>0.142836826314766</v>
          </cell>
          <cell r="AU164">
            <v>0.120514180314881</v>
          </cell>
          <cell r="AV164">
            <v>0.116835179954399</v>
          </cell>
          <cell r="AW164">
            <v>0.119653220642112</v>
          </cell>
          <cell r="AX164">
            <v>0.129153364938973</v>
          </cell>
          <cell r="AY164">
            <v>0.143145184943951</v>
          </cell>
          <cell r="AZ164">
            <v>0.151632183766697</v>
          </cell>
          <cell r="BA164">
            <v>0.147375805320667</v>
          </cell>
          <cell r="BB164">
            <v>0.172136786781106</v>
          </cell>
          <cell r="BC164">
            <v>0.184725559704482</v>
          </cell>
          <cell r="BD164">
            <v>0.201100981866497</v>
          </cell>
          <cell r="BE164">
            <v>0.194624453336554</v>
          </cell>
          <cell r="BF164">
            <v>0.195746419914136</v>
          </cell>
          <cell r="BG164">
            <v>0.199595937197726</v>
          </cell>
          <cell r="BH164">
            <v>0.20930373396518</v>
          </cell>
          <cell r="BI164">
            <v>0.259943424527679</v>
          </cell>
          <cell r="BJ164">
            <v>0.279812002430293</v>
          </cell>
          <cell r="BK164">
            <v>0.28672135637509</v>
          </cell>
          <cell r="BL164">
            <v>0.29657101956316</v>
          </cell>
        </row>
        <row r="165">
          <cell r="A165" t="str">
            <v>Malta</v>
          </cell>
          <cell r="B165" t="str">
            <v>MLT</v>
          </cell>
          <cell r="C165" t="str">
            <v>CO2 emissions (metric tons per capita)</v>
          </cell>
          <cell r="D165" t="str">
            <v>EN.ATM.CO2E.PC</v>
          </cell>
        </row>
        <row r="165">
          <cell r="AI165">
            <v>6.52229155490301</v>
          </cell>
          <cell r="AJ165">
            <v>6.07401503387431</v>
          </cell>
          <cell r="AK165">
            <v>5.90286656257311</v>
          </cell>
          <cell r="AL165">
            <v>7.56784125308369</v>
          </cell>
          <cell r="AM165">
            <v>6.69695862026644</v>
          </cell>
          <cell r="AN165">
            <v>6.30598883469036</v>
          </cell>
          <cell r="AO165">
            <v>6.10678985535858</v>
          </cell>
          <cell r="AP165">
            <v>6.45260729745475</v>
          </cell>
          <cell r="AQ165">
            <v>6.15125867210677</v>
          </cell>
          <cell r="AR165">
            <v>6.21810319471177</v>
          </cell>
          <cell r="AS165">
            <v>5.46032039006683</v>
          </cell>
          <cell r="AT165">
            <v>6.33542648360931</v>
          </cell>
          <cell r="AU165">
            <v>5.85904435257003</v>
          </cell>
          <cell r="AV165">
            <v>6.54821315336827</v>
          </cell>
          <cell r="AW165">
            <v>6.47945987378154</v>
          </cell>
          <cell r="AX165">
            <v>6.51257723332092</v>
          </cell>
          <cell r="AY165">
            <v>6.53823782251382</v>
          </cell>
          <cell r="AZ165">
            <v>6.68758182111267</v>
          </cell>
          <cell r="BA165">
            <v>6.6442099585231</v>
          </cell>
          <cell r="BB165">
            <v>6.08518775704648</v>
          </cell>
          <cell r="BC165">
            <v>6.24837135632921</v>
          </cell>
          <cell r="BD165">
            <v>6.17390703403288</v>
          </cell>
          <cell r="BE165">
            <v>6.47575882705493</v>
          </cell>
          <cell r="BF165">
            <v>5.56381101249411</v>
          </cell>
          <cell r="BG165">
            <v>5.43080531274497</v>
          </cell>
          <cell r="BH165">
            <v>3.72989276922389</v>
          </cell>
          <cell r="BI165">
            <v>2.96471337556079</v>
          </cell>
          <cell r="BJ165">
            <v>3.2478701470014</v>
          </cell>
          <cell r="BK165">
            <v>3.19831614286421</v>
          </cell>
          <cell r="BL165">
            <v>3.29324560594014</v>
          </cell>
        </row>
        <row r="166">
          <cell r="A166" t="str">
            <v>Myanmar</v>
          </cell>
          <cell r="B166" t="str">
            <v>MMR</v>
          </cell>
          <cell r="C166" t="str">
            <v>CO2 emissions (metric tons per capita)</v>
          </cell>
          <cell r="D166" t="str">
            <v>EN.ATM.CO2E.PC</v>
          </cell>
        </row>
        <row r="166">
          <cell r="AI166">
            <v>0.0987052484193371</v>
          </cell>
          <cell r="AJ166">
            <v>0.0959651844040247</v>
          </cell>
          <cell r="AK166">
            <v>0.100939382457575</v>
          </cell>
          <cell r="AL166">
            <v>0.112147374613639</v>
          </cell>
          <cell r="AM166">
            <v>0.130234081816646</v>
          </cell>
          <cell r="AN166">
            <v>0.158080806079086</v>
          </cell>
          <cell r="AO166">
            <v>0.164446293021743</v>
          </cell>
          <cell r="AP166">
            <v>0.161013704975765</v>
          </cell>
          <cell r="AQ166">
            <v>0.17342224128186</v>
          </cell>
          <cell r="AR166">
            <v>0.188605397340794</v>
          </cell>
          <cell r="AS166">
            <v>0.202056100619486</v>
          </cell>
          <cell r="AT166">
            <v>0.176812683097739</v>
          </cell>
          <cell r="AU166">
            <v>0.173996306849542</v>
          </cell>
          <cell r="AV166">
            <v>0.217865792283056</v>
          </cell>
          <cell r="AW166">
            <v>0.209000441012162</v>
          </cell>
          <cell r="AX166">
            <v>0.218999292706435</v>
          </cell>
          <cell r="AY166">
            <v>0.202226939776247</v>
          </cell>
          <cell r="AZ166">
            <v>0.209385140320441</v>
          </cell>
          <cell r="BA166">
            <v>0.158222646486579</v>
          </cell>
          <cell r="BB166">
            <v>0.149053636168902</v>
          </cell>
          <cell r="BC166">
            <v>0.160669313061641</v>
          </cell>
          <cell r="BD166">
            <v>0.170423519929184</v>
          </cell>
          <cell r="BE166">
            <v>0.23262280949005</v>
          </cell>
          <cell r="BF166">
            <v>0.262282625208895</v>
          </cell>
          <cell r="BG166">
            <v>0.325932191179405</v>
          </cell>
          <cell r="BH166">
            <v>0.361422536932623</v>
          </cell>
          <cell r="BI166">
            <v>0.412101396968114</v>
          </cell>
          <cell r="BJ166">
            <v>0.60881351032485</v>
          </cell>
          <cell r="BK166">
            <v>0.61331279498846</v>
          </cell>
          <cell r="BL166">
            <v>0.679428522562061</v>
          </cell>
        </row>
        <row r="167">
          <cell r="A167" t="str">
            <v>Middle East &amp; North Africa (excluding high income)</v>
          </cell>
          <cell r="B167" t="str">
            <v>MNA</v>
          </cell>
          <cell r="C167" t="str">
            <v>CO2 emissions (metric tons per capita)</v>
          </cell>
          <cell r="D167" t="str">
            <v>EN.ATM.CO2E.PC</v>
          </cell>
        </row>
        <row r="167">
          <cell r="AI167">
            <v>2.38072496104015</v>
          </cell>
          <cell r="AJ167">
            <v>2.3902225132915</v>
          </cell>
          <cell r="AK167">
            <v>2.50603935451106</v>
          </cell>
          <cell r="AL167">
            <v>2.62034510762763</v>
          </cell>
          <cell r="AM167">
            <v>2.77974244915427</v>
          </cell>
          <cell r="AN167">
            <v>2.81328914445526</v>
          </cell>
          <cell r="AO167">
            <v>2.82923875949975</v>
          </cell>
          <cell r="AP167">
            <v>2.92873226056164</v>
          </cell>
          <cell r="AQ167">
            <v>2.80615350573693</v>
          </cell>
          <cell r="AR167">
            <v>2.85630900659334</v>
          </cell>
          <cell r="AS167">
            <v>2.941953385913</v>
          </cell>
          <cell r="AT167">
            <v>3.03561920615399</v>
          </cell>
          <cell r="AU167">
            <v>3.0477431839663</v>
          </cell>
          <cell r="AV167">
            <v>3.08454681347532</v>
          </cell>
          <cell r="AW167">
            <v>3.2217759746415</v>
          </cell>
          <cell r="AX167">
            <v>3.40918533133569</v>
          </cell>
          <cell r="AY167">
            <v>3.51559736445564</v>
          </cell>
          <cell r="AZ167">
            <v>3.59061258033162</v>
          </cell>
          <cell r="BA167">
            <v>3.66579263416059</v>
          </cell>
          <cell r="BB167">
            <v>3.73262758496547</v>
          </cell>
          <cell r="BC167">
            <v>3.73985745499964</v>
          </cell>
          <cell r="BD167">
            <v>3.69421482288954</v>
          </cell>
          <cell r="BE167">
            <v>3.80235364126862</v>
          </cell>
          <cell r="BF167">
            <v>3.81534138131021</v>
          </cell>
          <cell r="BG167">
            <v>3.83864210216106</v>
          </cell>
          <cell r="BH167">
            <v>3.74586043690037</v>
          </cell>
          <cell r="BI167">
            <v>3.73102809570849</v>
          </cell>
          <cell r="BJ167">
            <v>3.82771241198335</v>
          </cell>
          <cell r="BK167">
            <v>3.84229012915311</v>
          </cell>
          <cell r="BL167">
            <v>3.82385292646454</v>
          </cell>
        </row>
        <row r="168">
          <cell r="A168" t="str">
            <v>Montenegro</v>
          </cell>
          <cell r="B168" t="str">
            <v>MNE</v>
          </cell>
          <cell r="C168" t="str">
            <v>CO2 emissions (metric tons per capita)</v>
          </cell>
          <cell r="D168" t="str">
            <v>EN.ATM.CO2E.PC</v>
          </cell>
        </row>
        <row r="168">
          <cell r="AI168">
            <v>3.16637311749223</v>
          </cell>
          <cell r="AJ168">
            <v>2.24013967929765</v>
          </cell>
          <cell r="AK168">
            <v>2.43214640206667</v>
          </cell>
          <cell r="AL168">
            <v>2.11416490486258</v>
          </cell>
          <cell r="AM168">
            <v>2.06088104300208</v>
          </cell>
          <cell r="AN168">
            <v>2.17422577945177</v>
          </cell>
          <cell r="AO168">
            <v>2.53681242154294</v>
          </cell>
          <cell r="AP168">
            <v>2.73986087413046</v>
          </cell>
          <cell r="AQ168">
            <v>2.89634698236849</v>
          </cell>
          <cell r="AR168">
            <v>1.99669637508849</v>
          </cell>
          <cell r="AS168">
            <v>2.51260434746673</v>
          </cell>
          <cell r="AT168">
            <v>2.74947356636357</v>
          </cell>
          <cell r="AU168">
            <v>2.90245771090621</v>
          </cell>
          <cell r="AV168">
            <v>3.08688853995869</v>
          </cell>
          <cell r="AW168">
            <v>3.32598024604596</v>
          </cell>
          <cell r="AX168">
            <v>3.25594494848281</v>
          </cell>
          <cell r="AY168">
            <v>3.54457146743173</v>
          </cell>
          <cell r="AZ168">
            <v>3.40978267445922</v>
          </cell>
          <cell r="BA168">
            <v>4.36002466448146</v>
          </cell>
          <cell r="BB168">
            <v>2.83036872426386</v>
          </cell>
          <cell r="BC168">
            <v>4.16513287049673</v>
          </cell>
          <cell r="BD168">
            <v>4.09625219020968</v>
          </cell>
          <cell r="BE168">
            <v>3.75442502301165</v>
          </cell>
          <cell r="BF168">
            <v>3.65417643543378</v>
          </cell>
          <cell r="BG168">
            <v>3.57022246121843</v>
          </cell>
          <cell r="BH168">
            <v>3.79324239478305</v>
          </cell>
          <cell r="BI168">
            <v>3.45490877493348</v>
          </cell>
          <cell r="BJ168">
            <v>3.6473304287405</v>
          </cell>
          <cell r="BK168">
            <v>4.01782629169097</v>
          </cell>
          <cell r="BL168">
            <v>4.17987599373753</v>
          </cell>
        </row>
        <row r="169">
          <cell r="A169" t="str">
            <v>Mongolia</v>
          </cell>
          <cell r="B169" t="str">
            <v>MNG</v>
          </cell>
          <cell r="C169" t="str">
            <v>CO2 emissions (metric tons per capita)</v>
          </cell>
          <cell r="D169" t="str">
            <v>EN.ATM.CO2E.PC</v>
          </cell>
        </row>
        <row r="169">
          <cell r="AI169">
            <v>5.93826674950633</v>
          </cell>
          <cell r="AJ169">
            <v>6.6548898561624</v>
          </cell>
          <cell r="AK169">
            <v>5.73212777385285</v>
          </cell>
          <cell r="AL169">
            <v>5.23595835270122</v>
          </cell>
          <cell r="AM169">
            <v>4.5253730034313</v>
          </cell>
          <cell r="AN169">
            <v>4.47342208521521</v>
          </cell>
          <cell r="AO169">
            <v>3.75123404376555</v>
          </cell>
          <cell r="AP169">
            <v>3.64766001753617</v>
          </cell>
          <cell r="AQ169">
            <v>3.62954526255196</v>
          </cell>
          <cell r="AR169">
            <v>3.62338967472818</v>
          </cell>
          <cell r="AS169">
            <v>3.75404028585765</v>
          </cell>
          <cell r="AT169">
            <v>3.70723352760835</v>
          </cell>
          <cell r="AU169">
            <v>3.92917513989284</v>
          </cell>
          <cell r="AV169">
            <v>3.77111649736475</v>
          </cell>
          <cell r="AW169">
            <v>3.82952387308121</v>
          </cell>
          <cell r="AX169">
            <v>4.37772065615804</v>
          </cell>
          <cell r="AY169">
            <v>4.85373533476076</v>
          </cell>
          <cell r="AZ169">
            <v>5.01962567849326</v>
          </cell>
          <cell r="BA169">
            <v>4.92800075801875</v>
          </cell>
          <cell r="BB169">
            <v>5.10136545422826</v>
          </cell>
          <cell r="BC169">
            <v>5.26121912466578</v>
          </cell>
          <cell r="BD169">
            <v>5.67796841426441</v>
          </cell>
          <cell r="BE169">
            <v>6.06790509627875</v>
          </cell>
          <cell r="BF169">
            <v>6.37799555371331</v>
          </cell>
          <cell r="BG169">
            <v>6.16303290563975</v>
          </cell>
          <cell r="BH169">
            <v>5.76968010859689</v>
          </cell>
          <cell r="BI169">
            <v>5.94498421856795</v>
          </cell>
          <cell r="BJ169">
            <v>6.28816089075624</v>
          </cell>
          <cell r="BK169">
            <v>6.79764811998827</v>
          </cell>
          <cell r="BL169">
            <v>7.15312008585735</v>
          </cell>
        </row>
        <row r="170">
          <cell r="A170" t="str">
            <v>Northern Mariana Islands</v>
          </cell>
          <cell r="B170" t="str">
            <v>MNP</v>
          </cell>
          <cell r="C170" t="str">
            <v>CO2 emissions (metric tons per capita)</v>
          </cell>
          <cell r="D170" t="str">
            <v>EN.ATM.CO2E.PC</v>
          </cell>
        </row>
        <row r="171">
          <cell r="A171" t="str">
            <v>Mozambique</v>
          </cell>
          <cell r="B171" t="str">
            <v>MOZ</v>
          </cell>
          <cell r="C171" t="str">
            <v>CO2 emissions (metric tons per capita)</v>
          </cell>
          <cell r="D171" t="str">
            <v>EN.ATM.CO2E.PC</v>
          </cell>
        </row>
        <row r="171">
          <cell r="AI171">
            <v>0.0862381472596443</v>
          </cell>
          <cell r="AJ171">
            <v>0.0705280578246041</v>
          </cell>
          <cell r="AK171">
            <v>0.0796755091753954</v>
          </cell>
          <cell r="AL171">
            <v>0.0897644205845821</v>
          </cell>
          <cell r="AM171">
            <v>0.0735881937777837</v>
          </cell>
          <cell r="AN171">
            <v>0.0755653987201805</v>
          </cell>
          <cell r="AO171">
            <v>0.0726796777909388</v>
          </cell>
          <cell r="AP171">
            <v>0.0786720883322889</v>
          </cell>
          <cell r="AQ171">
            <v>0.0737483039376955</v>
          </cell>
          <cell r="AR171">
            <v>0.0713284299580334</v>
          </cell>
          <cell r="AS171">
            <v>0.0807365659012219</v>
          </cell>
          <cell r="AT171">
            <v>0.0773794850192219</v>
          </cell>
          <cell r="AU171">
            <v>0.0836702064022463</v>
          </cell>
          <cell r="AV171">
            <v>0.0982872299569</v>
          </cell>
          <cell r="AW171">
            <v>0.0959290457847948</v>
          </cell>
          <cell r="AX171">
            <v>0.0834393544071358</v>
          </cell>
          <cell r="AY171">
            <v>0.0882348427391885</v>
          </cell>
          <cell r="AZ171">
            <v>0.102891486951006</v>
          </cell>
          <cell r="BA171">
            <v>0.100553962981451</v>
          </cell>
          <cell r="BB171">
            <v>0.108758710613371</v>
          </cell>
          <cell r="BC171">
            <v>0.113889570837216</v>
          </cell>
          <cell r="BD171">
            <v>0.138501288046825</v>
          </cell>
          <cell r="BE171">
            <v>0.148013050196059</v>
          </cell>
          <cell r="BF171">
            <v>0.164314407074766</v>
          </cell>
          <cell r="BG171">
            <v>0.184887949289665</v>
          </cell>
          <cell r="BH171">
            <v>0.204126905435974</v>
          </cell>
          <cell r="BI171">
            <v>0.26158887966331</v>
          </cell>
          <cell r="BJ171">
            <v>0.251666664682199</v>
          </cell>
          <cell r="BK171">
            <v>0.235625091152676</v>
          </cell>
          <cell r="BL171">
            <v>0.246986411762639</v>
          </cell>
        </row>
        <row r="172">
          <cell r="A172" t="str">
            <v>Mauritania</v>
          </cell>
          <cell r="B172" t="str">
            <v>MRT</v>
          </cell>
          <cell r="C172" t="str">
            <v>CO2 emissions (metric tons per capita)</v>
          </cell>
          <cell r="D172" t="str">
            <v>EN.ATM.CO2E.PC</v>
          </cell>
        </row>
        <row r="172">
          <cell r="AI172">
            <v>0.462064731336394</v>
          </cell>
          <cell r="AJ172">
            <v>0.469367991210366</v>
          </cell>
          <cell r="AK172">
            <v>0.471379999953329</v>
          </cell>
          <cell r="AL172">
            <v>0.477590107607874</v>
          </cell>
          <cell r="AM172">
            <v>0.474391714549195</v>
          </cell>
          <cell r="AN172">
            <v>0.505698836892675</v>
          </cell>
          <cell r="AO172">
            <v>0.518353070083021</v>
          </cell>
          <cell r="AP172">
            <v>0.505430916839356</v>
          </cell>
          <cell r="AQ172">
            <v>0.496751684649211</v>
          </cell>
          <cell r="AR172">
            <v>0.507498485312213</v>
          </cell>
          <cell r="AS172">
            <v>0.48284989413421</v>
          </cell>
          <cell r="AT172">
            <v>0.518057063985598</v>
          </cell>
          <cell r="AU172">
            <v>0.557935864844273</v>
          </cell>
          <cell r="AV172">
            <v>0.517998711678942</v>
          </cell>
          <cell r="AW172">
            <v>0.557966221845633</v>
          </cell>
          <cell r="AX172">
            <v>0.499305928534858</v>
          </cell>
          <cell r="AY172">
            <v>0.555929037450172</v>
          </cell>
          <cell r="AZ172">
            <v>0.621387214017228</v>
          </cell>
          <cell r="BA172">
            <v>0.576414856139938</v>
          </cell>
          <cell r="BB172">
            <v>0.692519114893514</v>
          </cell>
          <cell r="BC172">
            <v>0.686852525719029</v>
          </cell>
          <cell r="BD172">
            <v>0.683590449893368</v>
          </cell>
          <cell r="BE172">
            <v>0.736532985231162</v>
          </cell>
          <cell r="BF172">
            <v>0.678454996603615</v>
          </cell>
          <cell r="BG172">
            <v>0.737745687206887</v>
          </cell>
          <cell r="BH172">
            <v>0.879815244425416</v>
          </cell>
          <cell r="BI172">
            <v>0.782989056037821</v>
          </cell>
          <cell r="BJ172">
            <v>0.814928939956489</v>
          </cell>
          <cell r="BK172">
            <v>0.838005586980995</v>
          </cell>
          <cell r="BL172">
            <v>0.872793555310964</v>
          </cell>
        </row>
        <row r="173">
          <cell r="A173" t="str">
            <v>Mauritius</v>
          </cell>
          <cell r="B173" t="str">
            <v>MUS</v>
          </cell>
          <cell r="C173" t="str">
            <v>CO2 emissions (metric tons per capita)</v>
          </cell>
          <cell r="D173" t="str">
            <v>EN.ATM.CO2E.PC</v>
          </cell>
        </row>
        <row r="173">
          <cell r="AI173">
            <v>1.09560577082005</v>
          </cell>
          <cell r="AJ173">
            <v>1.16793395286779</v>
          </cell>
          <cell r="AK173">
            <v>1.21721698091459</v>
          </cell>
          <cell r="AL173">
            <v>1.33956153508284</v>
          </cell>
          <cell r="AM173">
            <v>1.35688136543601</v>
          </cell>
          <cell r="AN173">
            <v>1.38089922375646</v>
          </cell>
          <cell r="AO173">
            <v>1.41975809438481</v>
          </cell>
          <cell r="AP173">
            <v>1.41080081234259</v>
          </cell>
          <cell r="AQ173">
            <v>1.54254361132727</v>
          </cell>
          <cell r="AR173">
            <v>1.8719150627049</v>
          </cell>
          <cell r="AS173">
            <v>2.047396814992</v>
          </cell>
          <cell r="AT173">
            <v>2.14831390795018</v>
          </cell>
          <cell r="AU173">
            <v>2.16665647958638</v>
          </cell>
          <cell r="AV173">
            <v>2.26641502591955</v>
          </cell>
          <cell r="AW173">
            <v>2.26862667898974</v>
          </cell>
          <cell r="AX173">
            <v>2.40992501400115</v>
          </cell>
          <cell r="AY173">
            <v>2.67423877574666</v>
          </cell>
          <cell r="AZ173">
            <v>2.74275396317242</v>
          </cell>
          <cell r="BA173">
            <v>2.7891178017333</v>
          </cell>
          <cell r="BB173">
            <v>2.74163906426254</v>
          </cell>
          <cell r="BC173">
            <v>2.92706340837387</v>
          </cell>
          <cell r="BD173">
            <v>2.90641047529724</v>
          </cell>
          <cell r="BE173">
            <v>2.97002426905831</v>
          </cell>
          <cell r="BF173">
            <v>3.03499052816209</v>
          </cell>
          <cell r="BG173">
            <v>3.13259857191869</v>
          </cell>
          <cell r="BH173">
            <v>3.13637284673114</v>
          </cell>
          <cell r="BI173">
            <v>3.19753565121932</v>
          </cell>
          <cell r="BJ173">
            <v>3.29745153362645</v>
          </cell>
          <cell r="BK173">
            <v>3.26404040331914</v>
          </cell>
          <cell r="BL173">
            <v>3.29459100560393</v>
          </cell>
        </row>
        <row r="174">
          <cell r="A174" t="str">
            <v>Malawi</v>
          </cell>
          <cell r="B174" t="str">
            <v>MWI</v>
          </cell>
          <cell r="C174" t="str">
            <v>CO2 emissions (metric tons per capita)</v>
          </cell>
          <cell r="D174" t="str">
            <v>EN.ATM.CO2E.PC</v>
          </cell>
        </row>
        <row r="174">
          <cell r="AI174">
            <v>0.058482647507326</v>
          </cell>
          <cell r="AJ174">
            <v>0.0666641598164902</v>
          </cell>
          <cell r="AK174">
            <v>0.0650425037275549</v>
          </cell>
          <cell r="AL174">
            <v>0.07414780231578</v>
          </cell>
          <cell r="AM174">
            <v>0.0759309623377296</v>
          </cell>
          <cell r="AN174">
            <v>0.0761853062314095</v>
          </cell>
          <cell r="AO174">
            <v>0.0738317890350415</v>
          </cell>
          <cell r="AP174">
            <v>0.0750128642191171</v>
          </cell>
          <cell r="AQ174">
            <v>0.0710742493730067</v>
          </cell>
          <cell r="AR174">
            <v>0.0727820477090929</v>
          </cell>
          <cell r="AS174">
            <v>0.0636842638247101</v>
          </cell>
          <cell r="AT174">
            <v>0.0594821501502668</v>
          </cell>
          <cell r="AU174">
            <v>0.0580518670506875</v>
          </cell>
          <cell r="AV174">
            <v>0.0624990468895349</v>
          </cell>
          <cell r="AW174">
            <v>0.0625922763345437</v>
          </cell>
          <cell r="AX174">
            <v>0.0601934896354933</v>
          </cell>
          <cell r="AY174">
            <v>0.0601216609171938</v>
          </cell>
          <cell r="AZ174">
            <v>0.0622104577813366</v>
          </cell>
          <cell r="BA174">
            <v>0.069930582862121</v>
          </cell>
          <cell r="BB174">
            <v>0.0693650092940961</v>
          </cell>
          <cell r="BC174">
            <v>0.0612120990113892</v>
          </cell>
          <cell r="BD174">
            <v>0.0621569758474406</v>
          </cell>
          <cell r="BE174">
            <v>0.0617042979368727</v>
          </cell>
          <cell r="BF174">
            <v>0.0618714730703147</v>
          </cell>
          <cell r="BG174">
            <v>0.0521806939935025</v>
          </cell>
          <cell r="BH174">
            <v>0.055537955692808</v>
          </cell>
          <cell r="BI174">
            <v>0.0650963984527499</v>
          </cell>
          <cell r="BJ174">
            <v>0.0673450514785243</v>
          </cell>
          <cell r="BK174">
            <v>0.0760614915951572</v>
          </cell>
          <cell r="BL174">
            <v>0.0778366839170854</v>
          </cell>
        </row>
        <row r="175">
          <cell r="A175" t="str">
            <v>Malaysia</v>
          </cell>
          <cell r="B175" t="str">
            <v>MYS</v>
          </cell>
          <cell r="C175" t="str">
            <v>CO2 emissions (metric tons per capita)</v>
          </cell>
          <cell r="D175" t="str">
            <v>EN.ATM.CO2E.PC</v>
          </cell>
        </row>
        <row r="175">
          <cell r="AI175">
            <v>3.02942502378282</v>
          </cell>
          <cell r="AJ175">
            <v>3.51512998880504</v>
          </cell>
          <cell r="AK175">
            <v>3.53476829033409</v>
          </cell>
          <cell r="AL175">
            <v>3.74854355174809</v>
          </cell>
          <cell r="AM175">
            <v>3.99148882833635</v>
          </cell>
          <cell r="AN175">
            <v>4.2127913054157</v>
          </cell>
          <cell r="AO175">
            <v>4.69320525793145</v>
          </cell>
          <cell r="AP175">
            <v>4.91680343777405</v>
          </cell>
          <cell r="AQ175">
            <v>4.77918548733787</v>
          </cell>
          <cell r="AR175">
            <v>5.05046203674256</v>
          </cell>
          <cell r="AS175">
            <v>5.36167322834985</v>
          </cell>
          <cell r="AT175">
            <v>5.46034721245394</v>
          </cell>
          <cell r="AU175">
            <v>5.6335840280675</v>
          </cell>
          <cell r="AV175">
            <v>5.85007703376465</v>
          </cell>
          <cell r="AW175">
            <v>6.28288762382566</v>
          </cell>
          <cell r="AX175">
            <v>6.51677658043394</v>
          </cell>
          <cell r="AY175">
            <v>6.64454284987738</v>
          </cell>
          <cell r="AZ175">
            <v>7.1084353909288</v>
          </cell>
          <cell r="BA175">
            <v>7.45006540284597</v>
          </cell>
          <cell r="BB175">
            <v>6.55957250448984</v>
          </cell>
          <cell r="BC175">
            <v>7.09797938447534</v>
          </cell>
          <cell r="BD175">
            <v>7.07620237998166</v>
          </cell>
          <cell r="BE175">
            <v>7.0802483621733</v>
          </cell>
          <cell r="BF175">
            <v>7.5896904566926</v>
          </cell>
          <cell r="BG175">
            <v>7.92356499752546</v>
          </cell>
          <cell r="BH175">
            <v>7.81408829504223</v>
          </cell>
          <cell r="BI175">
            <v>7.68983812212917</v>
          </cell>
          <cell r="BJ175">
            <v>7.31787557576794</v>
          </cell>
          <cell r="BK175">
            <v>7.75214881505957</v>
          </cell>
          <cell r="BL175">
            <v>7.92712603743521</v>
          </cell>
        </row>
        <row r="176">
          <cell r="A176" t="str">
            <v>North America</v>
          </cell>
          <cell r="B176" t="str">
            <v>NAC</v>
          </cell>
          <cell r="C176" t="str">
            <v>CO2 emissions (metric tons per capita)</v>
          </cell>
          <cell r="D176" t="str">
            <v>EN.ATM.CO2E.PC</v>
          </cell>
        </row>
        <row r="176">
          <cell r="AI176">
            <v>18.9843502707518</v>
          </cell>
          <cell r="AJ176">
            <v>18.580397821613</v>
          </cell>
          <cell r="AK176">
            <v>18.6273848277245</v>
          </cell>
          <cell r="AL176">
            <v>18.772970273584</v>
          </cell>
          <cell r="AM176">
            <v>18.8420893875815</v>
          </cell>
          <cell r="AN176">
            <v>18.8301100317283</v>
          </cell>
          <cell r="AO176">
            <v>19.183467531506</v>
          </cell>
          <cell r="AP176">
            <v>19.8998648638552</v>
          </cell>
          <cell r="AQ176">
            <v>19.8560513677659</v>
          </cell>
          <cell r="AR176">
            <v>19.7262439456997</v>
          </cell>
          <cell r="AS176">
            <v>20.1083878443228</v>
          </cell>
          <cell r="AT176">
            <v>19.7972052658612</v>
          </cell>
          <cell r="AU176">
            <v>19.1801989554305</v>
          </cell>
          <cell r="AV176">
            <v>19.2830699025542</v>
          </cell>
          <cell r="AW176">
            <v>19.3245158512422</v>
          </cell>
          <cell r="AX176">
            <v>19.2316602520522</v>
          </cell>
          <cell r="AY176">
            <v>18.7171332521555</v>
          </cell>
          <cell r="AZ176">
            <v>18.8818726788189</v>
          </cell>
          <cell r="BA176">
            <v>18.1113212121109</v>
          </cell>
          <cell r="BB176">
            <v>16.6819339718088</v>
          </cell>
          <cell r="BC176">
            <v>17.2717951993193</v>
          </cell>
          <cell r="BD176">
            <v>16.5462315551551</v>
          </cell>
          <cell r="BE176">
            <v>15.7865727040136</v>
          </cell>
          <cell r="BF176">
            <v>16.0862903325723</v>
          </cell>
          <cell r="BG176">
            <v>16.0241508956453</v>
          </cell>
          <cell r="BH176">
            <v>15.5712157516721</v>
          </cell>
          <cell r="BI176">
            <v>15.1794041014955</v>
          </cell>
          <cell r="BJ176">
            <v>14.8984536011524</v>
          </cell>
          <cell r="BK176">
            <v>15.2685232655927</v>
          </cell>
          <cell r="BL176">
            <v>14.7535300764971</v>
          </cell>
        </row>
        <row r="177">
          <cell r="A177" t="str">
            <v>Namibia</v>
          </cell>
          <cell r="B177" t="str">
            <v>NAM</v>
          </cell>
          <cell r="C177" t="str">
            <v>CO2 emissions (metric tons per capita)</v>
          </cell>
          <cell r="D177" t="str">
            <v>EN.ATM.CO2E.PC</v>
          </cell>
        </row>
        <row r="177">
          <cell r="AJ177">
            <v>0.758602518695827</v>
          </cell>
          <cell r="AK177">
            <v>0.804244830584508</v>
          </cell>
          <cell r="AL177">
            <v>0.906695269365661</v>
          </cell>
          <cell r="AM177">
            <v>1.03026335792982</v>
          </cell>
          <cell r="AN177">
            <v>1.08731308350933</v>
          </cell>
          <cell r="AO177">
            <v>1.15427762060097</v>
          </cell>
          <cell r="AP177">
            <v>1.16016864258502</v>
          </cell>
          <cell r="AQ177">
            <v>1.16652758808871</v>
          </cell>
          <cell r="AR177">
            <v>1.12253743350525</v>
          </cell>
          <cell r="AS177">
            <v>1.08103108075804</v>
          </cell>
          <cell r="AT177">
            <v>1.34893047908417</v>
          </cell>
          <cell r="AU177">
            <v>1.15040683592279</v>
          </cell>
          <cell r="AV177">
            <v>1.20801675094926</v>
          </cell>
          <cell r="AW177">
            <v>1.24755147823883</v>
          </cell>
          <cell r="AX177">
            <v>1.30525671324478</v>
          </cell>
          <cell r="AY177">
            <v>1.28340530111822</v>
          </cell>
          <cell r="AZ177">
            <v>1.30574582288857</v>
          </cell>
          <cell r="BA177">
            <v>1.44368505139211</v>
          </cell>
          <cell r="BB177">
            <v>1.45119816636138</v>
          </cell>
          <cell r="BC177">
            <v>1.47719764499823</v>
          </cell>
          <cell r="BD177">
            <v>1.54402699112535</v>
          </cell>
          <cell r="BE177">
            <v>1.60836384352022</v>
          </cell>
          <cell r="BF177">
            <v>1.69688371638716</v>
          </cell>
          <cell r="BG177">
            <v>1.73746585447854</v>
          </cell>
          <cell r="BH177">
            <v>1.81433236637988</v>
          </cell>
          <cell r="BI177">
            <v>1.75145167538897</v>
          </cell>
          <cell r="BJ177">
            <v>1.77722430066078</v>
          </cell>
          <cell r="BK177">
            <v>1.72772945271147</v>
          </cell>
          <cell r="BL177">
            <v>1.69170542764537</v>
          </cell>
        </row>
        <row r="178">
          <cell r="A178" t="str">
            <v>New Caledonia</v>
          </cell>
          <cell r="B178" t="str">
            <v>NCL</v>
          </cell>
          <cell r="C178" t="str">
            <v>CO2 emissions (metric tons per capita)</v>
          </cell>
          <cell r="D178" t="str">
            <v>EN.ATM.CO2E.PC</v>
          </cell>
        </row>
        <row r="179">
          <cell r="A179" t="str">
            <v>Niger</v>
          </cell>
          <cell r="B179" t="str">
            <v>NER</v>
          </cell>
          <cell r="C179" t="str">
            <v>CO2 emissions (metric tons per capita)</v>
          </cell>
          <cell r="D179" t="str">
            <v>EN.ATM.CO2E.PC</v>
          </cell>
        </row>
        <row r="179">
          <cell r="AI179">
            <v>0.0710139496314251</v>
          </cell>
          <cell r="AJ179">
            <v>0.0651486311729685</v>
          </cell>
          <cell r="AK179">
            <v>0.0583650343017143</v>
          </cell>
          <cell r="AL179">
            <v>0.0643319292795716</v>
          </cell>
          <cell r="AM179">
            <v>0.0599892063057163</v>
          </cell>
          <cell r="AN179">
            <v>0.0558465606263413</v>
          </cell>
          <cell r="AO179">
            <v>0.0620764048602772</v>
          </cell>
          <cell r="AP179">
            <v>0.0609145274860103</v>
          </cell>
          <cell r="AQ179">
            <v>0.0635328834825882</v>
          </cell>
          <cell r="AR179">
            <v>0.0594697748071761</v>
          </cell>
          <cell r="AS179">
            <v>0.0591268934615451</v>
          </cell>
          <cell r="AT179">
            <v>0.0570146580431004</v>
          </cell>
          <cell r="AU179">
            <v>0.0574241736808167</v>
          </cell>
          <cell r="AV179">
            <v>0.0600886315599299</v>
          </cell>
          <cell r="AW179">
            <v>0.0601862865669905</v>
          </cell>
          <cell r="AX179">
            <v>0.0557819693048889</v>
          </cell>
          <cell r="AY179">
            <v>0.0530261343191575</v>
          </cell>
          <cell r="AZ179">
            <v>0.0558377551511312</v>
          </cell>
          <cell r="BA179">
            <v>0.0563900675523567</v>
          </cell>
          <cell r="BB179">
            <v>0.0681683464534466</v>
          </cell>
          <cell r="BC179">
            <v>0.0832117301066033</v>
          </cell>
          <cell r="BD179">
            <v>0.0823849789755515</v>
          </cell>
          <cell r="BE179">
            <v>0.106208361233346</v>
          </cell>
          <cell r="BF179">
            <v>0.106461817664751</v>
          </cell>
          <cell r="BG179">
            <v>0.111745309652862</v>
          </cell>
          <cell r="BH179">
            <v>0.105491223159586</v>
          </cell>
          <cell r="BI179">
            <v>0.101497008560519</v>
          </cell>
          <cell r="BJ179">
            <v>0.0884161494840941</v>
          </cell>
          <cell r="BK179">
            <v>0.0868874362456198</v>
          </cell>
          <cell r="BL179">
            <v>0.0922322514104962</v>
          </cell>
        </row>
        <row r="180">
          <cell r="A180" t="str">
            <v>Nigeria</v>
          </cell>
          <cell r="B180" t="str">
            <v>NGA</v>
          </cell>
          <cell r="C180" t="str">
            <v>CO2 emissions (metric tons per capita)</v>
          </cell>
          <cell r="D180" t="str">
            <v>EN.ATM.CO2E.PC</v>
          </cell>
        </row>
        <row r="180">
          <cell r="AI180">
            <v>0.764290772297498</v>
          </cell>
          <cell r="AJ180">
            <v>0.838865428824977</v>
          </cell>
          <cell r="AK180">
            <v>0.916617755759516</v>
          </cell>
          <cell r="AL180">
            <v>0.839721220733819</v>
          </cell>
          <cell r="AM180">
            <v>0.743919144792907</v>
          </cell>
          <cell r="AN180">
            <v>0.79825220840128</v>
          </cell>
          <cell r="AO180">
            <v>0.905675443221641</v>
          </cell>
          <cell r="AP180">
            <v>0.869487341185361</v>
          </cell>
          <cell r="AQ180">
            <v>0.762553135532094</v>
          </cell>
          <cell r="AR180">
            <v>0.729665938859411</v>
          </cell>
          <cell r="AS180">
            <v>0.795035465557337</v>
          </cell>
          <cell r="AT180">
            <v>0.813037008152684</v>
          </cell>
          <cell r="AU180">
            <v>0.717284683802603</v>
          </cell>
          <cell r="AV180">
            <v>0.765727934256935</v>
          </cell>
          <cell r="AW180">
            <v>0.7296016621655</v>
          </cell>
          <cell r="AX180">
            <v>0.710906212998352</v>
          </cell>
          <cell r="AY180">
            <v>0.622779937246107</v>
          </cell>
          <cell r="AZ180">
            <v>0.5543256718739</v>
          </cell>
          <cell r="BA180">
            <v>0.578493504862718</v>
          </cell>
          <cell r="BB180">
            <v>0.498623213116852</v>
          </cell>
          <cell r="BC180">
            <v>0.568190395235065</v>
          </cell>
          <cell r="BD180">
            <v>0.583519875424035</v>
          </cell>
          <cell r="BE180">
            <v>0.570117076888307</v>
          </cell>
          <cell r="BF180">
            <v>0.629519877021737</v>
          </cell>
          <cell r="BG180">
            <v>0.650945532985441</v>
          </cell>
          <cell r="BH180">
            <v>0.594907346639806</v>
          </cell>
          <cell r="BI180">
            <v>0.595987612443953</v>
          </cell>
          <cell r="BJ180">
            <v>0.568440060120107</v>
          </cell>
          <cell r="BK180">
            <v>0.561021958450874</v>
          </cell>
          <cell r="BL180">
            <v>0.573636206051187</v>
          </cell>
        </row>
        <row r="181">
          <cell r="A181" t="str">
            <v>Nicaragua</v>
          </cell>
          <cell r="B181" t="str">
            <v>NIC</v>
          </cell>
          <cell r="C181" t="str">
            <v>CO2 emissions (metric tons per capita)</v>
          </cell>
          <cell r="D181" t="str">
            <v>EN.ATM.CO2E.PC</v>
          </cell>
        </row>
        <row r="181">
          <cell r="AI181">
            <v>0.462448798172249</v>
          </cell>
          <cell r="AJ181">
            <v>0.449904746729403</v>
          </cell>
          <cell r="AK181">
            <v>0.513230109927474</v>
          </cell>
          <cell r="AL181">
            <v>0.492997640782199</v>
          </cell>
          <cell r="AM181">
            <v>0.554945042893084</v>
          </cell>
          <cell r="AN181">
            <v>0.569624810707227</v>
          </cell>
          <cell r="AO181">
            <v>0.594739591582621</v>
          </cell>
          <cell r="AP181">
            <v>0.625562125568961</v>
          </cell>
          <cell r="AQ181">
            <v>0.716810551451317</v>
          </cell>
          <cell r="AR181">
            <v>0.709270871547639</v>
          </cell>
          <cell r="AS181">
            <v>0.743690955968367</v>
          </cell>
          <cell r="AT181">
            <v>0.763793914020127</v>
          </cell>
          <cell r="AU181">
            <v>0.777878503572405</v>
          </cell>
          <cell r="AV181">
            <v>0.861659269078533</v>
          </cell>
          <cell r="AW181">
            <v>0.844372659067005</v>
          </cell>
          <cell r="AX181">
            <v>0.797986014392411</v>
          </cell>
          <cell r="AY181">
            <v>0.825208689961284</v>
          </cell>
          <cell r="AZ181">
            <v>0.840777158850207</v>
          </cell>
          <cell r="BA181">
            <v>0.794009848545268</v>
          </cell>
          <cell r="BB181">
            <v>0.764071156867399</v>
          </cell>
          <cell r="BC181">
            <v>0.774374195600703</v>
          </cell>
          <cell r="BD181">
            <v>0.808058902060806</v>
          </cell>
          <cell r="BE181">
            <v>0.783949275176298</v>
          </cell>
          <cell r="BF181">
            <v>0.737324174599635</v>
          </cell>
          <cell r="BG181">
            <v>0.774899292217739</v>
          </cell>
          <cell r="BH181">
            <v>0.846826582597812</v>
          </cell>
          <cell r="BI181">
            <v>0.853430475468779</v>
          </cell>
          <cell r="BJ181">
            <v>0.858282657705677</v>
          </cell>
          <cell r="BK181">
            <v>0.790348550431877</v>
          </cell>
          <cell r="BL181">
            <v>0.80054959429675</v>
          </cell>
        </row>
        <row r="182">
          <cell r="A182" t="str">
            <v>Netherlands</v>
          </cell>
          <cell r="B182" t="str">
            <v>NLD</v>
          </cell>
          <cell r="C182" t="str">
            <v>CO2 emissions (metric tons per capita)</v>
          </cell>
          <cell r="D182" t="str">
            <v>EN.ATM.CO2E.PC</v>
          </cell>
        </row>
        <row r="182">
          <cell r="AI182">
            <v>9.92408124664332</v>
          </cell>
          <cell r="AJ182">
            <v>10.2529576043421</v>
          </cell>
          <cell r="AK182">
            <v>10.09275056661</v>
          </cell>
          <cell r="AL182">
            <v>10.3431127360702</v>
          </cell>
          <cell r="AM182">
            <v>10.2230810725563</v>
          </cell>
          <cell r="AN182">
            <v>10.6158183779733</v>
          </cell>
          <cell r="AO182">
            <v>11.1792937998511</v>
          </cell>
          <cell r="AP182">
            <v>10.6536242885466</v>
          </cell>
          <cell r="AQ182">
            <v>10.6148711715748</v>
          </cell>
          <cell r="AR182">
            <v>10.2105427189629</v>
          </cell>
          <cell r="AS182">
            <v>10.1786360037507</v>
          </cell>
          <cell r="AT182">
            <v>10.414939879772</v>
          </cell>
          <cell r="AU182">
            <v>10.3678697624951</v>
          </cell>
          <cell r="AV182">
            <v>10.4996505217809</v>
          </cell>
          <cell r="AW182">
            <v>10.5713260889481</v>
          </cell>
          <cell r="AX182">
            <v>10.2899112098076</v>
          </cell>
          <cell r="AY182">
            <v>10.0146204252771</v>
          </cell>
          <cell r="AZ182">
            <v>10.0447476898459</v>
          </cell>
          <cell r="BA182">
            <v>10.0464605454302</v>
          </cell>
          <cell r="BB182">
            <v>9.70878635717226</v>
          </cell>
          <cell r="BC182">
            <v>10.2982812571494</v>
          </cell>
          <cell r="BD182">
            <v>9.51113044083199</v>
          </cell>
          <cell r="BE182">
            <v>9.39840992899316</v>
          </cell>
          <cell r="BF182">
            <v>9.34812889468034</v>
          </cell>
          <cell r="BG182">
            <v>8.88170306744788</v>
          </cell>
          <cell r="BH182">
            <v>9.29225024589008</v>
          </cell>
          <cell r="BI182">
            <v>9.30928186562696</v>
          </cell>
          <cell r="BJ182">
            <v>9.09213141299035</v>
          </cell>
          <cell r="BK182">
            <v>8.78385000800575</v>
          </cell>
          <cell r="BL182">
            <v>8.43707462722941</v>
          </cell>
        </row>
        <row r="183">
          <cell r="A183" t="str">
            <v>Norway</v>
          </cell>
          <cell r="B183" t="str">
            <v>NOR</v>
          </cell>
          <cell r="C183" t="str">
            <v>CO2 emissions (metric tons per capita)</v>
          </cell>
          <cell r="D183" t="str">
            <v>EN.ATM.CO2E.PC</v>
          </cell>
        </row>
        <row r="183">
          <cell r="AI183">
            <v>6.91033515950709</v>
          </cell>
          <cell r="AJ183">
            <v>6.41288565306312</v>
          </cell>
          <cell r="AK183">
            <v>7.04553773666999</v>
          </cell>
          <cell r="AL183">
            <v>7.52088768274331</v>
          </cell>
          <cell r="AM183">
            <v>7.93476383527882</v>
          </cell>
          <cell r="AN183">
            <v>7.88909116935647</v>
          </cell>
          <cell r="AO183">
            <v>7.8971345726509</v>
          </cell>
          <cell r="AP183">
            <v>8.29482354431408</v>
          </cell>
          <cell r="AQ183">
            <v>8.55022177772402</v>
          </cell>
          <cell r="AR183">
            <v>8.89752892985587</v>
          </cell>
          <cell r="AS183">
            <v>7.63532664568678</v>
          </cell>
          <cell r="AT183">
            <v>7.69205035900297</v>
          </cell>
          <cell r="AU183">
            <v>7.57355547301996</v>
          </cell>
          <cell r="AV183">
            <v>8.14264596990382</v>
          </cell>
          <cell r="AW183">
            <v>8.13169250978087</v>
          </cell>
          <cell r="AX183">
            <v>7.86236437942606</v>
          </cell>
          <cell r="AY183">
            <v>7.98167321248383</v>
          </cell>
          <cell r="AZ183">
            <v>8.01630356881588</v>
          </cell>
          <cell r="BA183">
            <v>7.73245798045154</v>
          </cell>
          <cell r="BB183">
            <v>7.75152707053078</v>
          </cell>
          <cell r="BC183">
            <v>8.46959818136028</v>
          </cell>
          <cell r="BD183">
            <v>7.9950120963167</v>
          </cell>
          <cell r="BE183">
            <v>7.66951116950312</v>
          </cell>
          <cell r="BF183">
            <v>7.77616764078752</v>
          </cell>
          <cell r="BG183">
            <v>7.61304932507459</v>
          </cell>
          <cell r="BH183">
            <v>7.61090629497798</v>
          </cell>
          <cell r="BI183">
            <v>7.40469149534718</v>
          </cell>
          <cell r="BJ183">
            <v>7.14804433544094</v>
          </cell>
          <cell r="BK183">
            <v>7.07654265477615</v>
          </cell>
          <cell r="BL183">
            <v>6.7222699848575</v>
          </cell>
        </row>
        <row r="184">
          <cell r="A184" t="str">
            <v>Nepal</v>
          </cell>
          <cell r="B184" t="str">
            <v>NPL</v>
          </cell>
          <cell r="C184" t="str">
            <v>CO2 emissions (metric tons per capita)</v>
          </cell>
          <cell r="D184" t="str">
            <v>EN.ATM.CO2E.PC</v>
          </cell>
        </row>
        <row r="184">
          <cell r="AI184">
            <v>0.0497210332665449</v>
          </cell>
          <cell r="AJ184">
            <v>0.060807484226384</v>
          </cell>
          <cell r="AK184">
            <v>0.0616902465513397</v>
          </cell>
          <cell r="AL184">
            <v>0.0688141463143949</v>
          </cell>
          <cell r="AM184">
            <v>0.0826960863221671</v>
          </cell>
          <cell r="AN184">
            <v>0.0880605062811705</v>
          </cell>
          <cell r="AO184">
            <v>0.0887265173501989</v>
          </cell>
          <cell r="AP184">
            <v>0.0969679924154204</v>
          </cell>
          <cell r="AQ184">
            <v>0.10061638377344</v>
          </cell>
          <cell r="AR184">
            <v>0.132709649025088</v>
          </cell>
          <cell r="AS184">
            <v>0.134496749710613</v>
          </cell>
          <cell r="AT184">
            <v>0.142111304941986</v>
          </cell>
          <cell r="AU184">
            <v>0.112838399913168</v>
          </cell>
          <cell r="AV184">
            <v>0.120410447357769</v>
          </cell>
          <cell r="AW184">
            <v>0.110545760606563</v>
          </cell>
          <cell r="AX184">
            <v>0.123909963573597</v>
          </cell>
          <cell r="AY184">
            <v>0.100511426157036</v>
          </cell>
          <cell r="AZ184">
            <v>0.101961197329953</v>
          </cell>
          <cell r="BA184">
            <v>0.112125360560349</v>
          </cell>
          <cell r="BB184">
            <v>0.14432628342017</v>
          </cell>
          <cell r="BC184">
            <v>0.171767826992389</v>
          </cell>
          <cell r="BD184">
            <v>0.192299009041202</v>
          </cell>
          <cell r="BE184">
            <v>0.222311476163022</v>
          </cell>
          <cell r="BF184">
            <v>0.226252796909435</v>
          </cell>
          <cell r="BG184">
            <v>0.264996836556306</v>
          </cell>
          <cell r="BH184">
            <v>0.266148113060623</v>
          </cell>
          <cell r="BI184">
            <v>0.381830160306759</v>
          </cell>
          <cell r="BJ184">
            <v>0.45163909685771</v>
          </cell>
          <cell r="BK184">
            <v>0.540651882407653</v>
          </cell>
          <cell r="BL184">
            <v>0.470136453499051</v>
          </cell>
        </row>
        <row r="185">
          <cell r="A185" t="str">
            <v>Nauru</v>
          </cell>
          <cell r="B185" t="str">
            <v>NRU</v>
          </cell>
          <cell r="C185" t="str">
            <v>CO2 emissions (metric tons per capita)</v>
          </cell>
          <cell r="D185" t="str">
            <v>EN.ATM.CO2E.PC</v>
          </cell>
        </row>
        <row r="185">
          <cell r="AI185">
            <v>13.6755733221124</v>
          </cell>
          <cell r="AJ185">
            <v>13.3114888388286</v>
          </cell>
          <cell r="AK185">
            <v>11.9641076769691</v>
          </cell>
          <cell r="AL185">
            <v>10.6931078059687</v>
          </cell>
          <cell r="AM185">
            <v>10.4801829268293</v>
          </cell>
          <cell r="AN185">
            <v>10.351966873706</v>
          </cell>
          <cell r="AO185">
            <v>9.36592675845275</v>
          </cell>
          <cell r="AP185">
            <v>9.39584703561026</v>
          </cell>
          <cell r="AQ185">
            <v>9.46342386675499</v>
          </cell>
          <cell r="AR185">
            <v>8.61326442721792</v>
          </cell>
          <cell r="AS185">
            <v>8.70827285921625</v>
          </cell>
          <cell r="AT185">
            <v>7.82855465309717</v>
          </cell>
          <cell r="AU185">
            <v>7.91922373904778</v>
          </cell>
          <cell r="AV185">
            <v>7.00700703683916</v>
          </cell>
          <cell r="AW185">
            <v>7.06642441934415</v>
          </cell>
          <cell r="AX185">
            <v>7.10804227234192</v>
          </cell>
          <cell r="AY185">
            <v>5.08802287015957</v>
          </cell>
          <cell r="AZ185">
            <v>4.06256338674896</v>
          </cell>
          <cell r="BA185">
            <v>4.04858290545853</v>
          </cell>
          <cell r="BB185">
            <v>4.02212157927906</v>
          </cell>
          <cell r="BC185">
            <v>3.99640314776005</v>
          </cell>
          <cell r="BD185">
            <v>3.97258904617443</v>
          </cell>
          <cell r="BE185">
            <v>3.94632982497339</v>
          </cell>
          <cell r="BF185">
            <v>4.89811919524472</v>
          </cell>
          <cell r="BG185">
            <v>4.85955882447838</v>
          </cell>
          <cell r="BH185">
            <v>5.78368986494077</v>
          </cell>
          <cell r="BI185">
            <v>5.72847037033564</v>
          </cell>
          <cell r="BJ185">
            <v>6.618133714477</v>
          </cell>
          <cell r="BK185">
            <v>5.61902965526274</v>
          </cell>
          <cell r="BL185">
            <v>5.57413588432697</v>
          </cell>
        </row>
        <row r="186">
          <cell r="A186" t="str">
            <v>New Zealand</v>
          </cell>
          <cell r="B186" t="str">
            <v>NZL</v>
          </cell>
          <cell r="C186" t="str">
            <v>CO2 emissions (metric tons per capita)</v>
          </cell>
          <cell r="D186" t="str">
            <v>EN.ATM.CO2E.PC</v>
          </cell>
        </row>
        <row r="186">
          <cell r="AI186">
            <v>6.70010210823473</v>
          </cell>
          <cell r="AJ186">
            <v>6.47477897628108</v>
          </cell>
          <cell r="AK186">
            <v>6.90319109777161</v>
          </cell>
          <cell r="AL186">
            <v>6.70735121213818</v>
          </cell>
          <cell r="AM186">
            <v>6.69337016574586</v>
          </cell>
          <cell r="AN186">
            <v>6.62329177328905</v>
          </cell>
          <cell r="AO186">
            <v>6.80868167202572</v>
          </cell>
          <cell r="AP186">
            <v>7.32287837516198</v>
          </cell>
          <cell r="AQ186">
            <v>7.12450851900393</v>
          </cell>
          <cell r="AR186">
            <v>7.46004015540664</v>
          </cell>
          <cell r="AS186">
            <v>7.63408248438189</v>
          </cell>
          <cell r="AT186">
            <v>8.14843448009277</v>
          </cell>
          <cell r="AU186">
            <v>7.98784371673479</v>
          </cell>
          <cell r="AV186">
            <v>8.29360387511892</v>
          </cell>
          <cell r="AW186">
            <v>8.03425080185637</v>
          </cell>
          <cell r="AX186">
            <v>8.28031629750025</v>
          </cell>
          <cell r="AY186">
            <v>8.18955227686367</v>
          </cell>
          <cell r="AZ186">
            <v>7.87679351715605</v>
          </cell>
          <cell r="BA186">
            <v>8.02150292711989</v>
          </cell>
          <cell r="BB186">
            <v>7.24445685778225</v>
          </cell>
          <cell r="BC186">
            <v>7.13678241135001</v>
          </cell>
          <cell r="BD186">
            <v>6.90921553730093</v>
          </cell>
          <cell r="BE186">
            <v>7.28431764487003</v>
          </cell>
          <cell r="BF186">
            <v>7.17903680458531</v>
          </cell>
          <cell r="BG186">
            <v>7.07848982914967</v>
          </cell>
          <cell r="BH186">
            <v>7.00308039642836</v>
          </cell>
          <cell r="BI186">
            <v>6.61632136230831</v>
          </cell>
          <cell r="BJ186">
            <v>6.84103380114172</v>
          </cell>
          <cell r="BK186">
            <v>6.60327319315015</v>
          </cell>
          <cell r="BL186">
            <v>6.83041418732592</v>
          </cell>
        </row>
        <row r="187">
          <cell r="A187" t="str">
            <v>OECD members</v>
          </cell>
          <cell r="B187" t="str">
            <v>OED</v>
          </cell>
          <cell r="C187" t="str">
            <v>CO2 emissions (metric tons per capita)</v>
          </cell>
          <cell r="D187" t="str">
            <v>EN.ATM.CO2E.PC</v>
          </cell>
        </row>
        <row r="187">
          <cell r="AI187">
            <v>10.2405808536174</v>
          </cell>
          <cell r="AJ187">
            <v>10.1829316928267</v>
          </cell>
          <cell r="AK187">
            <v>10.1186729868465</v>
          </cell>
          <cell r="AL187">
            <v>10.1101322825994</v>
          </cell>
          <cell r="AM187">
            <v>10.1959790436117</v>
          </cell>
          <cell r="AN187">
            <v>10.2514278538037</v>
          </cell>
          <cell r="AO187">
            <v>10.4922973133093</v>
          </cell>
          <cell r="AP187">
            <v>10.6392081167648</v>
          </cell>
          <cell r="AQ187">
            <v>10.5653443470621</v>
          </cell>
          <cell r="AR187">
            <v>10.5302726643629</v>
          </cell>
          <cell r="AS187">
            <v>10.7243999591735</v>
          </cell>
          <cell r="AT187">
            <v>10.6614310292526</v>
          </cell>
          <cell r="AU187">
            <v>10.4963519809476</v>
          </cell>
          <cell r="AV187">
            <v>10.6041982231265</v>
          </cell>
          <cell r="AW187">
            <v>10.6311874024764</v>
          </cell>
          <cell r="AX187">
            <v>10.5854827899194</v>
          </cell>
          <cell r="AY187">
            <v>10.452630058158</v>
          </cell>
          <cell r="AZ187">
            <v>10.5069700326937</v>
          </cell>
          <cell r="BA187">
            <v>10.1635457113442</v>
          </cell>
          <cell r="BB187">
            <v>9.49850332871907</v>
          </cell>
          <cell r="BC187">
            <v>9.8151263040536</v>
          </cell>
          <cell r="BD187">
            <v>9.58958057374425</v>
          </cell>
          <cell r="BE187">
            <v>9.39534473273138</v>
          </cell>
          <cell r="BF187">
            <v>9.37821723370577</v>
          </cell>
          <cell r="BG187">
            <v>9.14115667123219</v>
          </cell>
          <cell r="BH187">
            <v>9.0341115378834</v>
          </cell>
          <cell r="BI187">
            <v>8.91996438158188</v>
          </cell>
          <cell r="BJ187">
            <v>8.8444928636294</v>
          </cell>
          <cell r="BK187">
            <v>8.81930330677621</v>
          </cell>
          <cell r="BL187">
            <v>8.50425202377039</v>
          </cell>
        </row>
        <row r="188">
          <cell r="A188" t="str">
            <v>Oman</v>
          </cell>
          <cell r="B188" t="str">
            <v>OMN</v>
          </cell>
          <cell r="C188" t="str">
            <v>CO2 emissions (metric tons per capita)</v>
          </cell>
          <cell r="D188" t="str">
            <v>EN.ATM.CO2E.PC</v>
          </cell>
        </row>
        <row r="188">
          <cell r="AI188">
            <v>6.57779288560931</v>
          </cell>
          <cell r="AJ188">
            <v>8.30094188231778</v>
          </cell>
          <cell r="AK188">
            <v>7.52292171724302</v>
          </cell>
          <cell r="AL188">
            <v>7.32588004667715</v>
          </cell>
          <cell r="AM188">
            <v>7.53578450355983</v>
          </cell>
          <cell r="AN188">
            <v>8.56066892077956</v>
          </cell>
          <cell r="AO188">
            <v>8.66473640065598</v>
          </cell>
          <cell r="AP188">
            <v>8.89873093073525</v>
          </cell>
          <cell r="AQ188">
            <v>8.66839353618499</v>
          </cell>
          <cell r="AR188">
            <v>9.74766929590607</v>
          </cell>
          <cell r="AS188">
            <v>11.0715603757188</v>
          </cell>
          <cell r="AT188">
            <v>12.2137258225528</v>
          </cell>
          <cell r="AU188">
            <v>12.8358870824608</v>
          </cell>
          <cell r="AV188">
            <v>13.28492122207</v>
          </cell>
          <cell r="AW188">
            <v>12.7825366787984</v>
          </cell>
          <cell r="AX188">
            <v>12.348412477942</v>
          </cell>
          <cell r="AY188">
            <v>15.1854899041904</v>
          </cell>
          <cell r="AZ188">
            <v>15.9041858650444</v>
          </cell>
          <cell r="BA188">
            <v>15.0165983655467</v>
          </cell>
          <cell r="BB188">
            <v>15.1554872155653</v>
          </cell>
          <cell r="BC188">
            <v>15.4795357556728</v>
          </cell>
          <cell r="BD188">
            <v>16.4928688585854</v>
          </cell>
          <cell r="BE188">
            <v>17.3097377459092</v>
          </cell>
          <cell r="BF188">
            <v>16.7365901611194</v>
          </cell>
          <cell r="BG188">
            <v>16.4851739931165</v>
          </cell>
          <cell r="BH188">
            <v>16.4341207448427</v>
          </cell>
          <cell r="BI188">
            <v>16.1032602915684</v>
          </cell>
          <cell r="BJ188">
            <v>15.4160182362892</v>
          </cell>
          <cell r="BK188">
            <v>15.6538718639706</v>
          </cell>
          <cell r="BL188">
            <v>15.2824363897061</v>
          </cell>
        </row>
        <row r="189">
          <cell r="A189" t="str">
            <v>Other small states</v>
          </cell>
          <cell r="B189" t="str">
            <v>OSS</v>
          </cell>
          <cell r="C189" t="str">
            <v>CO2 emissions (metric tons per capita)</v>
          </cell>
          <cell r="D189" t="str">
            <v>EN.ATM.CO2E.PC</v>
          </cell>
        </row>
        <row r="189">
          <cell r="AI189">
            <v>4.84251969526243</v>
          </cell>
          <cell r="AJ189">
            <v>4.67206312871364</v>
          </cell>
          <cell r="AK189">
            <v>4.37575459869057</v>
          </cell>
          <cell r="AL189">
            <v>4.23645027286092</v>
          </cell>
          <cell r="AM189">
            <v>4.28133989583572</v>
          </cell>
          <cell r="AN189">
            <v>4.22563523589473</v>
          </cell>
          <cell r="AO189">
            <v>4.41200860049853</v>
          </cell>
          <cell r="AP189">
            <v>4.62088793692266</v>
          </cell>
          <cell r="AQ189">
            <v>4.70465414631587</v>
          </cell>
          <cell r="AR189">
            <v>4.75889218174708</v>
          </cell>
          <cell r="AS189">
            <v>4.66304356388132</v>
          </cell>
          <cell r="AT189">
            <v>4.73488300277898</v>
          </cell>
          <cell r="AU189">
            <v>4.90822046261559</v>
          </cell>
          <cell r="AV189">
            <v>5.18774185000957</v>
          </cell>
          <cell r="AW189">
            <v>5.24941483344934</v>
          </cell>
          <cell r="AX189">
            <v>5.45997701597037</v>
          </cell>
          <cell r="AY189">
            <v>5.73586143807168</v>
          </cell>
          <cell r="AZ189">
            <v>5.99076252133647</v>
          </cell>
          <cell r="BA189">
            <v>6.10756303742865</v>
          </cell>
          <cell r="BB189">
            <v>5.80126644674154</v>
          </cell>
          <cell r="BC189">
            <v>6.11858412089606</v>
          </cell>
          <cell r="BD189">
            <v>6.26651259789804</v>
          </cell>
          <cell r="BE189">
            <v>6.35168792202818</v>
          </cell>
          <cell r="BF189">
            <v>6.4527116515043</v>
          </cell>
          <cell r="BG189">
            <v>6.56395694709766</v>
          </cell>
          <cell r="BH189">
            <v>6.40128526436901</v>
          </cell>
          <cell r="BI189">
            <v>6.38362868081419</v>
          </cell>
          <cell r="BJ189">
            <v>6.31187875402143</v>
          </cell>
          <cell r="BK189">
            <v>6.15019464644552</v>
          </cell>
          <cell r="BL189">
            <v>6.08804906730658</v>
          </cell>
        </row>
        <row r="190">
          <cell r="A190" t="str">
            <v>Pakistan</v>
          </cell>
          <cell r="B190" t="str">
            <v>PAK</v>
          </cell>
          <cell r="C190" t="str">
            <v>CO2 emissions (metric tons per capita)</v>
          </cell>
          <cell r="D190" t="str">
            <v>EN.ATM.CO2E.PC</v>
          </cell>
        </row>
        <row r="190">
          <cell r="AI190">
            <v>0.548361743512773</v>
          </cell>
          <cell r="AJ190">
            <v>0.544418958688386</v>
          </cell>
          <cell r="AK190">
            <v>0.588002264151089</v>
          </cell>
          <cell r="AL190">
            <v>0.629875234313587</v>
          </cell>
          <cell r="AM190">
            <v>0.633501570302922</v>
          </cell>
          <cell r="AN190">
            <v>0.668461105828082</v>
          </cell>
          <cell r="AO190">
            <v>0.673894593195739</v>
          </cell>
          <cell r="AP190">
            <v>0.681838478263484</v>
          </cell>
          <cell r="AQ190">
            <v>0.668850768358543</v>
          </cell>
          <cell r="AR190">
            <v>0.712499673128061</v>
          </cell>
          <cell r="AS190">
            <v>0.691074356333998</v>
          </cell>
          <cell r="AT190">
            <v>0.683936764127473</v>
          </cell>
          <cell r="AU190">
            <v>0.684254166021903</v>
          </cell>
          <cell r="AV190">
            <v>0.690167072368594</v>
          </cell>
          <cell r="AW190">
            <v>0.757349952098838</v>
          </cell>
          <cell r="AX190">
            <v>0.758995364157959</v>
          </cell>
          <cell r="AY190">
            <v>0.807693419855008</v>
          </cell>
          <cell r="AZ190">
            <v>0.871590759190358</v>
          </cell>
          <cell r="BA190">
            <v>0.828201835800607</v>
          </cell>
          <cell r="BB190">
            <v>0.826887879151356</v>
          </cell>
          <cell r="BC190">
            <v>0.783727322880548</v>
          </cell>
          <cell r="BD190">
            <v>0.772880261286997</v>
          </cell>
          <cell r="BE190">
            <v>0.767887129286111</v>
          </cell>
          <cell r="BF190">
            <v>0.763669284674451</v>
          </cell>
          <cell r="BG190">
            <v>0.789739105585084</v>
          </cell>
          <cell r="BH190">
            <v>0.823008136130992</v>
          </cell>
          <cell r="BI190">
            <v>0.889401338614825</v>
          </cell>
          <cell r="BJ190">
            <v>0.956344699040279</v>
          </cell>
          <cell r="BK190">
            <v>0.882587327654427</v>
          </cell>
          <cell r="BL190">
            <v>0.879965499388893</v>
          </cell>
        </row>
        <row r="191">
          <cell r="A191" t="str">
            <v>Panama</v>
          </cell>
          <cell r="B191" t="str">
            <v>PAN</v>
          </cell>
          <cell r="C191" t="str">
            <v>CO2 emissions (metric tons per capita)</v>
          </cell>
          <cell r="D191" t="str">
            <v>EN.ATM.CO2E.PC</v>
          </cell>
        </row>
        <row r="191">
          <cell r="AI191">
            <v>1.08865187664967</v>
          </cell>
          <cell r="AJ191">
            <v>1.23656670425248</v>
          </cell>
          <cell r="AK191">
            <v>1.41307145444262</v>
          </cell>
          <cell r="AL191">
            <v>1.44509549799512</v>
          </cell>
          <cell r="AM191">
            <v>1.50515048338057</v>
          </cell>
          <cell r="AN191">
            <v>1.59143428745172</v>
          </cell>
          <cell r="AO191">
            <v>1.57708907978461</v>
          </cell>
          <cell r="AP191">
            <v>1.62584134661711</v>
          </cell>
          <cell r="AQ191">
            <v>1.9640712312323</v>
          </cell>
          <cell r="AR191">
            <v>1.68618910156412</v>
          </cell>
          <cell r="AS191">
            <v>1.74238276783443</v>
          </cell>
          <cell r="AT191">
            <v>2.0131788774165</v>
          </cell>
          <cell r="AU191">
            <v>1.71789928772658</v>
          </cell>
          <cell r="AV191">
            <v>1.72324827295265</v>
          </cell>
          <cell r="AW191">
            <v>1.71593431046188</v>
          </cell>
          <cell r="AX191">
            <v>2.13799557073345</v>
          </cell>
          <cell r="AY191">
            <v>2.20834961717069</v>
          </cell>
          <cell r="AZ191">
            <v>2.16581139867506</v>
          </cell>
          <cell r="BA191">
            <v>2.07610257844393</v>
          </cell>
          <cell r="BB191">
            <v>2.43070053329156</v>
          </cell>
          <cell r="BC191">
            <v>2.52286004505551</v>
          </cell>
          <cell r="BD191">
            <v>2.69528028382682</v>
          </cell>
          <cell r="BE191">
            <v>2.77406856886095</v>
          </cell>
          <cell r="BF191">
            <v>2.67243948358562</v>
          </cell>
          <cell r="BG191">
            <v>2.75804728945777</v>
          </cell>
          <cell r="BH191">
            <v>2.69623957960461</v>
          </cell>
          <cell r="BI191">
            <v>2.66777451330796</v>
          </cell>
          <cell r="BJ191">
            <v>2.46666234398687</v>
          </cell>
          <cell r="BK191">
            <v>2.40850331387458</v>
          </cell>
          <cell r="BL191">
            <v>3.1414549958525</v>
          </cell>
        </row>
        <row r="192">
          <cell r="A192" t="str">
            <v>Peru</v>
          </cell>
          <cell r="B192" t="str">
            <v>PER</v>
          </cell>
          <cell r="C192" t="str">
            <v>CO2 emissions (metric tons per capita)</v>
          </cell>
          <cell r="D192" t="str">
            <v>EN.ATM.CO2E.PC</v>
          </cell>
        </row>
        <row r="192">
          <cell r="AI192">
            <v>0.946019227659572</v>
          </cell>
          <cell r="AJ192">
            <v>0.8999935752802</v>
          </cell>
          <cell r="AK192">
            <v>0.915668698089792</v>
          </cell>
          <cell r="AL192">
            <v>0.93130016551938</v>
          </cell>
          <cell r="AM192">
            <v>0.94501770440777</v>
          </cell>
          <cell r="AN192">
            <v>1.0555916976252</v>
          </cell>
          <cell r="AO192">
            <v>1.13356218685395</v>
          </cell>
          <cell r="AP192">
            <v>1.10904159647728</v>
          </cell>
          <cell r="AQ192">
            <v>1.05113128150325</v>
          </cell>
          <cell r="AR192">
            <v>1.11472011494616</v>
          </cell>
          <cell r="AS192">
            <v>1.08201287198491</v>
          </cell>
          <cell r="AT192">
            <v>0.990324780631307</v>
          </cell>
          <cell r="AU192">
            <v>1.02321081797077</v>
          </cell>
          <cell r="AV192">
            <v>0.99224698706035</v>
          </cell>
          <cell r="AW192">
            <v>1.13089140564945</v>
          </cell>
          <cell r="AX192">
            <v>1.12286814447668</v>
          </cell>
          <cell r="AY192">
            <v>1.09742864543493</v>
          </cell>
          <cell r="AZ192">
            <v>1.19330609917714</v>
          </cell>
          <cell r="BA192">
            <v>1.34057736118599</v>
          </cell>
          <cell r="BB192">
            <v>1.42987809668544</v>
          </cell>
          <cell r="BC192">
            <v>1.55024445632582</v>
          </cell>
          <cell r="BD192">
            <v>1.65491664370386</v>
          </cell>
          <cell r="BE192">
            <v>1.63081104152247</v>
          </cell>
          <cell r="BF192">
            <v>1.67092172341318</v>
          </cell>
          <cell r="BG192">
            <v>1.76701033037894</v>
          </cell>
          <cell r="BH192">
            <v>1.79024208231578</v>
          </cell>
          <cell r="BI192">
            <v>1.83858030205849</v>
          </cell>
          <cell r="BJ192">
            <v>1.72590905772025</v>
          </cell>
          <cell r="BK192">
            <v>1.70650998554008</v>
          </cell>
          <cell r="BL192">
            <v>1.74559192668502</v>
          </cell>
        </row>
        <row r="193">
          <cell r="A193" t="str">
            <v>Philippines</v>
          </cell>
          <cell r="B193" t="str">
            <v>PHL</v>
          </cell>
          <cell r="C193" t="str">
            <v>CO2 emissions (metric tons per capita)</v>
          </cell>
          <cell r="D193" t="str">
            <v>EN.ATM.CO2E.PC</v>
          </cell>
        </row>
        <row r="193">
          <cell r="AI193">
            <v>0.663702848925091</v>
          </cell>
          <cell r="AJ193">
            <v>0.640613627482939</v>
          </cell>
          <cell r="AK193">
            <v>0.677021163478556</v>
          </cell>
          <cell r="AL193">
            <v>0.717783417533232</v>
          </cell>
          <cell r="AM193">
            <v>0.755490772291092</v>
          </cell>
          <cell r="AN193">
            <v>0.884872220224075</v>
          </cell>
          <cell r="AO193">
            <v>0.94143360057751</v>
          </cell>
          <cell r="AP193">
            <v>1.02408735899235</v>
          </cell>
          <cell r="AQ193">
            <v>0.993946741140981</v>
          </cell>
          <cell r="AR193">
            <v>0.937820250777956</v>
          </cell>
          <cell r="AS193">
            <v>0.924456670465829</v>
          </cell>
          <cell r="AT193">
            <v>0.884617321863984</v>
          </cell>
          <cell r="AU193">
            <v>0.879613728203218</v>
          </cell>
          <cell r="AV193">
            <v>0.886553290107604</v>
          </cell>
          <cell r="AW193">
            <v>0.887020621537366</v>
          </cell>
          <cell r="AX193">
            <v>0.888142335393961</v>
          </cell>
          <cell r="AY193">
            <v>0.790431773157385</v>
          </cell>
          <cell r="AZ193">
            <v>0.818965454721256</v>
          </cell>
          <cell r="BA193">
            <v>0.82671480063659</v>
          </cell>
          <cell r="BB193">
            <v>0.825631074568299</v>
          </cell>
          <cell r="BC193">
            <v>0.871903845354288</v>
          </cell>
          <cell r="BD193">
            <v>0.864601390477659</v>
          </cell>
          <cell r="BE193">
            <v>0.886510243849833</v>
          </cell>
          <cell r="BF193">
            <v>0.965899616955566</v>
          </cell>
          <cell r="BG193">
            <v>1.01300190934071</v>
          </cell>
          <cell r="BH193">
            <v>1.08712679275029</v>
          </cell>
          <cell r="BI193">
            <v>1.17649541080424</v>
          </cell>
          <cell r="BJ193">
            <v>1.26933814075583</v>
          </cell>
          <cell r="BK193">
            <v>1.29927985117774</v>
          </cell>
          <cell r="BL193">
            <v>1.34502905731688</v>
          </cell>
        </row>
        <row r="194">
          <cell r="A194" t="str">
            <v>Palau</v>
          </cell>
          <cell r="B194" t="str">
            <v>PLW</v>
          </cell>
          <cell r="C194" t="str">
            <v>CO2 emissions (metric tons per capita)</v>
          </cell>
          <cell r="D194" t="str">
            <v>EN.ATM.CO2E.PC</v>
          </cell>
        </row>
        <row r="194">
          <cell r="AK194">
            <v>12.6111356327637</v>
          </cell>
          <cell r="AL194">
            <v>12.2812404052809</v>
          </cell>
          <cell r="AM194">
            <v>11.9510008963251</v>
          </cell>
          <cell r="AN194">
            <v>11.6563702063178</v>
          </cell>
          <cell r="AO194">
            <v>11.3642820614808</v>
          </cell>
          <cell r="AP194">
            <v>11.101243339254</v>
          </cell>
          <cell r="AQ194">
            <v>10.8642511814873</v>
          </cell>
          <cell r="AR194">
            <v>10.6535982528099</v>
          </cell>
          <cell r="AS194">
            <v>10.9924623115578</v>
          </cell>
          <cell r="AT194">
            <v>11.3460546673543</v>
          </cell>
          <cell r="AU194">
            <v>11.2004886879089</v>
          </cell>
          <cell r="AV194">
            <v>11.1043811229511</v>
          </cell>
          <cell r="AW194">
            <v>11.5804845764224</v>
          </cell>
          <cell r="AX194">
            <v>13.1419323930073</v>
          </cell>
          <cell r="AY194">
            <v>12.7909951394218</v>
          </cell>
          <cell r="AZ194">
            <v>12.5267495503723</v>
          </cell>
          <cell r="BA194">
            <v>11.2251439728185</v>
          </cell>
          <cell r="BB194">
            <v>10.9349372870548</v>
          </cell>
          <cell r="BC194">
            <v>11.6965575049287</v>
          </cell>
          <cell r="BD194">
            <v>11.8323187651278</v>
          </cell>
          <cell r="BE194">
            <v>12.4751913131787</v>
          </cell>
          <cell r="BF194">
            <v>12.4978696135833</v>
          </cell>
          <cell r="BG194">
            <v>12.4822694359096</v>
          </cell>
          <cell r="BH194">
            <v>11.8879135829883</v>
          </cell>
          <cell r="BI194">
            <v>14.1099446890168</v>
          </cell>
          <cell r="BJ194">
            <v>14.5993593387196</v>
          </cell>
          <cell r="BK194">
            <v>13.9579029646586</v>
          </cell>
          <cell r="BL194">
            <v>13.8881173268152</v>
          </cell>
        </row>
        <row r="195">
          <cell r="A195" t="str">
            <v>Papua New Guinea</v>
          </cell>
          <cell r="B195" t="str">
            <v>PNG</v>
          </cell>
          <cell r="C195" t="str">
            <v>CO2 emissions (metric tons per capita)</v>
          </cell>
          <cell r="D195" t="str">
            <v>EN.ATM.CO2E.PC</v>
          </cell>
        </row>
        <row r="195">
          <cell r="AI195">
            <v>0.470119975917725</v>
          </cell>
          <cell r="AJ195">
            <v>0.461322645884293</v>
          </cell>
          <cell r="AK195">
            <v>0.450765639913519</v>
          </cell>
          <cell r="AL195">
            <v>0.446550077358234</v>
          </cell>
          <cell r="AM195">
            <v>0.406659423127945</v>
          </cell>
          <cell r="AN195">
            <v>0.410637002095405</v>
          </cell>
          <cell r="AO195">
            <v>0.419625844285317</v>
          </cell>
          <cell r="AP195">
            <v>0.440639198565426</v>
          </cell>
          <cell r="AQ195">
            <v>0.474760053581599</v>
          </cell>
          <cell r="AR195">
            <v>0.45485033149842</v>
          </cell>
          <cell r="AS195">
            <v>0.48396005875925</v>
          </cell>
          <cell r="AT195">
            <v>0.567399437655271</v>
          </cell>
          <cell r="AU195">
            <v>0.591937078086313</v>
          </cell>
          <cell r="AV195">
            <v>0.655592497146413</v>
          </cell>
          <cell r="AW195">
            <v>0.779006514739692</v>
          </cell>
          <cell r="AX195">
            <v>0.75905684617545</v>
          </cell>
          <cell r="AY195">
            <v>0.719133232334989</v>
          </cell>
          <cell r="AZ195">
            <v>0.74171961013087</v>
          </cell>
          <cell r="BA195">
            <v>0.682319920426857</v>
          </cell>
          <cell r="BB195">
            <v>0.704011100954117</v>
          </cell>
          <cell r="BC195">
            <v>0.686682407596966</v>
          </cell>
          <cell r="BD195">
            <v>0.690560023775087</v>
          </cell>
          <cell r="BE195">
            <v>0.640806964233352</v>
          </cell>
          <cell r="BF195">
            <v>0.672796446596929</v>
          </cell>
          <cell r="BG195">
            <v>0.741185071460888</v>
          </cell>
          <cell r="BH195">
            <v>0.802933312491007</v>
          </cell>
          <cell r="BI195">
            <v>0.926041651494023</v>
          </cell>
          <cell r="BJ195">
            <v>0.901868435946176</v>
          </cell>
          <cell r="BK195">
            <v>0.878423812858956</v>
          </cell>
          <cell r="BL195">
            <v>0.863707513959878</v>
          </cell>
        </row>
        <row r="196">
          <cell r="A196" t="str">
            <v>Poland</v>
          </cell>
          <cell r="B196" t="str">
            <v>POL</v>
          </cell>
          <cell r="C196" t="str">
            <v>CO2 emissions (metric tons per capita)</v>
          </cell>
          <cell r="D196" t="str">
            <v>EN.ATM.CO2E.PC</v>
          </cell>
        </row>
        <row r="196">
          <cell r="AI196">
            <v>9.18926302797985</v>
          </cell>
          <cell r="AJ196">
            <v>9.19359477164172</v>
          </cell>
          <cell r="AK196">
            <v>8.95039569601102</v>
          </cell>
          <cell r="AL196">
            <v>8.94455033991475</v>
          </cell>
          <cell r="AM196">
            <v>8.81490977839304</v>
          </cell>
          <cell r="AN196">
            <v>8.80943172998739</v>
          </cell>
          <cell r="AO196">
            <v>9.1993733490022</v>
          </cell>
          <cell r="AP196">
            <v>8.91676666754636</v>
          </cell>
          <cell r="AQ196">
            <v>8.23541987851534</v>
          </cell>
          <cell r="AR196">
            <v>7.9921840175409</v>
          </cell>
          <cell r="AS196">
            <v>7.73080499042451</v>
          </cell>
          <cell r="AT196">
            <v>7.67698746467665</v>
          </cell>
          <cell r="AU196">
            <v>7.51549232762259</v>
          </cell>
          <cell r="AV196">
            <v>7.79304703563809</v>
          </cell>
          <cell r="AW196">
            <v>7.90551178775075</v>
          </cell>
          <cell r="AX196">
            <v>7.8958860850048</v>
          </cell>
          <cell r="AY196">
            <v>8.23491249878749</v>
          </cell>
          <cell r="AZ196">
            <v>8.22076078847774</v>
          </cell>
          <cell r="BA196">
            <v>8.08718290886395</v>
          </cell>
          <cell r="BB196">
            <v>7.79154704890447</v>
          </cell>
          <cell r="BC196">
            <v>8.24702807670685</v>
          </cell>
          <cell r="BD196">
            <v>8.1598380469009</v>
          </cell>
          <cell r="BE196">
            <v>7.96964766522079</v>
          </cell>
          <cell r="BF196">
            <v>7.84170480596286</v>
          </cell>
          <cell r="BG196">
            <v>7.51688948127014</v>
          </cell>
          <cell r="BH196">
            <v>7.61008927540369</v>
          </cell>
          <cell r="BI196">
            <v>7.895688724468</v>
          </cell>
          <cell r="BJ196">
            <v>8.23861537513202</v>
          </cell>
          <cell r="BK196">
            <v>8.21361572260802</v>
          </cell>
          <cell r="BL196">
            <v>7.77364183861292</v>
          </cell>
        </row>
        <row r="197">
          <cell r="A197" t="str">
            <v>Pre-demographic dividend</v>
          </cell>
          <cell r="B197" t="str">
            <v>PRE</v>
          </cell>
          <cell r="C197" t="str">
            <v>CO2 emissions (metric tons per capita)</v>
          </cell>
          <cell r="D197" t="str">
            <v>EN.ATM.CO2E.PC</v>
          </cell>
        </row>
        <row r="197">
          <cell r="AI197">
            <v>0.454659397024777</v>
          </cell>
          <cell r="AJ197">
            <v>0.423486793318731</v>
          </cell>
          <cell r="AK197">
            <v>0.482750343997717</v>
          </cell>
          <cell r="AL197">
            <v>0.505769972653893</v>
          </cell>
          <cell r="AM197">
            <v>0.506275379180151</v>
          </cell>
          <cell r="AN197">
            <v>0.512912694956229</v>
          </cell>
          <cell r="AO197">
            <v>0.537841825563171</v>
          </cell>
          <cell r="AP197">
            <v>0.567231157979019</v>
          </cell>
          <cell r="AQ197">
            <v>0.485731895555854</v>
          </cell>
          <cell r="AR197">
            <v>0.443285880201136</v>
          </cell>
          <cell r="AS197">
            <v>0.475606999491826</v>
          </cell>
          <cell r="AT197">
            <v>0.492099591258398</v>
          </cell>
          <cell r="AU197">
            <v>0.455382473494618</v>
          </cell>
          <cell r="AV197">
            <v>0.444912565226502</v>
          </cell>
          <cell r="AW197">
            <v>0.451079493262591</v>
          </cell>
          <cell r="AX197">
            <v>0.44379459707533</v>
          </cell>
          <cell r="AY197">
            <v>0.424892298894273</v>
          </cell>
          <cell r="AZ197">
            <v>0.398040302184081</v>
          </cell>
          <cell r="BA197">
            <v>0.425701072689333</v>
          </cell>
          <cell r="BB197">
            <v>0.422884800486134</v>
          </cell>
          <cell r="BC197">
            <v>0.464099589931787</v>
          </cell>
          <cell r="BD197">
            <v>0.472809350230505</v>
          </cell>
          <cell r="BE197">
            <v>0.486710946999258</v>
          </cell>
          <cell r="BF197">
            <v>0.510121517253689</v>
          </cell>
          <cell r="BG197">
            <v>0.507621334501369</v>
          </cell>
          <cell r="BH197">
            <v>0.498262285882973</v>
          </cell>
          <cell r="BI197">
            <v>0.506124777902622</v>
          </cell>
          <cell r="BJ197">
            <v>0.501625256427499</v>
          </cell>
          <cell r="BK197">
            <v>0.504510619526199</v>
          </cell>
          <cell r="BL197">
            <v>0.518434302825274</v>
          </cell>
        </row>
        <row r="198">
          <cell r="A198" t="str">
            <v>Puerto Rico</v>
          </cell>
          <cell r="B198" t="str">
            <v>PRI</v>
          </cell>
          <cell r="C198" t="str">
            <v>CO2 emissions (metric tons per capita)</v>
          </cell>
          <cell r="D198" t="str">
            <v>EN.ATM.CO2E.PC</v>
          </cell>
        </row>
        <row r="199">
          <cell r="A199" t="str">
            <v>Korea, Dem. People's Rep.</v>
          </cell>
          <cell r="B199" t="str">
            <v>PRK</v>
          </cell>
          <cell r="C199" t="str">
            <v>CO2 emissions (metric tons per capita)</v>
          </cell>
          <cell r="D199" t="str">
            <v>EN.ATM.CO2E.PC</v>
          </cell>
        </row>
        <row r="199">
          <cell r="AI199">
            <v>6.07744806511902</v>
          </cell>
          <cell r="AJ199">
            <v>5.69358728071816</v>
          </cell>
          <cell r="AK199">
            <v>5.00014161256931</v>
          </cell>
          <cell r="AL199">
            <v>4.54767064839034</v>
          </cell>
          <cell r="AM199">
            <v>4.11298945095831</v>
          </cell>
          <cell r="AN199">
            <v>3.81570100126702</v>
          </cell>
          <cell r="AO199">
            <v>3.34683523513406</v>
          </cell>
          <cell r="AP199">
            <v>3.02302238393163</v>
          </cell>
          <cell r="AQ199">
            <v>2.70402738566521</v>
          </cell>
          <cell r="AR199">
            <v>2.92897907614422</v>
          </cell>
          <cell r="AS199">
            <v>3.13226724598346</v>
          </cell>
          <cell r="AT199">
            <v>3.21575489057139</v>
          </cell>
          <cell r="AU199">
            <v>3.05062834798409</v>
          </cell>
          <cell r="AV199">
            <v>3.08973990810676</v>
          </cell>
          <cell r="AW199">
            <v>3.13153894977252</v>
          </cell>
          <cell r="AX199">
            <v>3.24587743793334</v>
          </cell>
          <cell r="AY199">
            <v>3.28166460962228</v>
          </cell>
          <cell r="AZ199">
            <v>2.71329179209222</v>
          </cell>
          <cell r="BA199">
            <v>2.9958689190374</v>
          </cell>
          <cell r="BB199">
            <v>2.26622032485022</v>
          </cell>
          <cell r="BC199">
            <v>2.10274697019838</v>
          </cell>
          <cell r="BD199">
            <v>1.50364402568245</v>
          </cell>
          <cell r="BE199">
            <v>1.55157296930169</v>
          </cell>
          <cell r="BF199">
            <v>1.10832544418326</v>
          </cell>
          <cell r="BG199">
            <v>1.24631884149719</v>
          </cell>
          <cell r="BH199">
            <v>0.996671212763399</v>
          </cell>
          <cell r="BI199">
            <v>1.18541161343806</v>
          </cell>
          <cell r="BJ199">
            <v>2.13489554606008</v>
          </cell>
          <cell r="BK199">
            <v>1.97772125250373</v>
          </cell>
          <cell r="BL199">
            <v>2.18341993045969</v>
          </cell>
        </row>
        <row r="200">
          <cell r="A200" t="str">
            <v>Portugal</v>
          </cell>
          <cell r="B200" t="str">
            <v>PRT</v>
          </cell>
          <cell r="C200" t="str">
            <v>CO2 emissions (metric tons per capita)</v>
          </cell>
          <cell r="D200" t="str">
            <v>EN.ATM.CO2E.PC</v>
          </cell>
        </row>
        <row r="200">
          <cell r="AI200">
            <v>4.11390395361496</v>
          </cell>
          <cell r="AJ200">
            <v>4.29407539079148</v>
          </cell>
          <cell r="AK200">
            <v>4.69932461149939</v>
          </cell>
          <cell r="AL200">
            <v>4.59523265936922</v>
          </cell>
          <cell r="AM200">
            <v>4.73401207523376</v>
          </cell>
          <cell r="AN200">
            <v>5.05576602684812</v>
          </cell>
          <cell r="AO200">
            <v>4.84303123675656</v>
          </cell>
          <cell r="AP200">
            <v>5.03809633754236</v>
          </cell>
          <cell r="AQ200">
            <v>5.47233537620731</v>
          </cell>
          <cell r="AR200">
            <v>6.08837807800249</v>
          </cell>
          <cell r="AS200">
            <v>5.99228486035527</v>
          </cell>
          <cell r="AT200">
            <v>5.92315416740891</v>
          </cell>
          <cell r="AU200">
            <v>6.29580821759629</v>
          </cell>
          <cell r="AV200">
            <v>5.78650313049279</v>
          </cell>
          <cell r="AW200">
            <v>5.92625189022586</v>
          </cell>
          <cell r="AX200">
            <v>6.23326137717306</v>
          </cell>
          <cell r="AY200">
            <v>5.74494831950423</v>
          </cell>
          <cell r="AZ200">
            <v>5.57717917248513</v>
          </cell>
          <cell r="BA200">
            <v>5.38350514038436</v>
          </cell>
          <cell r="BB200">
            <v>5.3272788984834</v>
          </cell>
          <cell r="BC200">
            <v>4.81788677178018</v>
          </cell>
          <cell r="BD200">
            <v>4.72362922227151</v>
          </cell>
          <cell r="BE200">
            <v>4.58589791923714</v>
          </cell>
          <cell r="BF200">
            <v>4.45239436903052</v>
          </cell>
          <cell r="BG200">
            <v>4.41589525234787</v>
          </cell>
          <cell r="BH200">
            <v>4.81266969600543</v>
          </cell>
          <cell r="BI200">
            <v>4.72231126749059</v>
          </cell>
          <cell r="BJ200">
            <v>5.17751927915252</v>
          </cell>
          <cell r="BK200">
            <v>4.81338552923222</v>
          </cell>
          <cell r="BL200">
            <v>4.33976842606964</v>
          </cell>
        </row>
        <row r="201">
          <cell r="A201" t="str">
            <v>Paraguay</v>
          </cell>
          <cell r="B201" t="str">
            <v>PRY</v>
          </cell>
          <cell r="C201" t="str">
            <v>CO2 emissions (metric tons per capita)</v>
          </cell>
          <cell r="D201" t="str">
            <v>EN.ATM.CO2E.PC</v>
          </cell>
        </row>
        <row r="201">
          <cell r="AI201">
            <v>0.490124929766518</v>
          </cell>
          <cell r="AJ201">
            <v>0.466044719990181</v>
          </cell>
          <cell r="AK201">
            <v>0.555678164705258</v>
          </cell>
          <cell r="AL201">
            <v>0.619029493462653</v>
          </cell>
          <cell r="AM201">
            <v>0.715801818050893</v>
          </cell>
          <cell r="AN201">
            <v>0.791318441194782</v>
          </cell>
          <cell r="AO201">
            <v>0.761103829702609</v>
          </cell>
          <cell r="AP201">
            <v>0.82231313684251</v>
          </cell>
          <cell r="AQ201">
            <v>0.835969803282797</v>
          </cell>
          <cell r="AR201">
            <v>0.818580669303762</v>
          </cell>
          <cell r="AS201">
            <v>0.661256138692464</v>
          </cell>
          <cell r="AT201">
            <v>0.665015855378026</v>
          </cell>
          <cell r="AU201">
            <v>0.683302362633587</v>
          </cell>
          <cell r="AV201">
            <v>0.699451792632866</v>
          </cell>
          <cell r="AW201">
            <v>0.692777459745657</v>
          </cell>
          <cell r="AX201">
            <v>0.635291843227784</v>
          </cell>
          <cell r="AY201">
            <v>0.667995676069744</v>
          </cell>
          <cell r="AZ201">
            <v>0.620162280565119</v>
          </cell>
          <cell r="BA201">
            <v>0.710374922000406</v>
          </cell>
          <cell r="BB201">
            <v>0.741405323462213</v>
          </cell>
          <cell r="BC201">
            <v>0.806655929689857</v>
          </cell>
          <cell r="BD201">
            <v>0.824126215438861</v>
          </cell>
          <cell r="BE201">
            <v>0.806663826473621</v>
          </cell>
          <cell r="BF201">
            <v>0.814097994160131</v>
          </cell>
          <cell r="BG201">
            <v>0.853091846387849</v>
          </cell>
          <cell r="BH201">
            <v>0.952345908419767</v>
          </cell>
          <cell r="BI201">
            <v>1.05932857279795</v>
          </cell>
          <cell r="BJ201">
            <v>1.17371957825559</v>
          </cell>
          <cell r="BK201">
            <v>1.21764178403475</v>
          </cell>
          <cell r="BL201">
            <v>1.16542523160477</v>
          </cell>
        </row>
        <row r="202">
          <cell r="A202" t="str">
            <v>West Bank and Gaza</v>
          </cell>
          <cell r="B202" t="str">
            <v>PSE</v>
          </cell>
          <cell r="C202" t="str">
            <v>CO2 emissions (metric tons per capita)</v>
          </cell>
          <cell r="D202" t="str">
            <v>EN.ATM.CO2E.PC</v>
          </cell>
        </row>
        <row r="203">
          <cell r="A203" t="str">
            <v>Pacific island small states</v>
          </cell>
          <cell r="B203" t="str">
            <v>PSS</v>
          </cell>
          <cell r="C203" t="str">
            <v>CO2 emissions (metric tons per capita)</v>
          </cell>
          <cell r="D203" t="str">
            <v>EN.ATM.CO2E.PC</v>
          </cell>
        </row>
        <row r="203">
          <cell r="AI203">
            <v>0.954840771586595</v>
          </cell>
          <cell r="AJ203">
            <v>0.955073127682665</v>
          </cell>
          <cell r="AK203">
            <v>0.953777759501797</v>
          </cell>
          <cell r="AL203">
            <v>0.948327380568267</v>
          </cell>
          <cell r="AM203">
            <v>0.932239946426543</v>
          </cell>
          <cell r="AN203">
            <v>0.955652303284946</v>
          </cell>
          <cell r="AO203">
            <v>0.979452897949572</v>
          </cell>
          <cell r="AP203">
            <v>0.96121446807342</v>
          </cell>
          <cell r="AQ203">
            <v>0.959762980272698</v>
          </cell>
          <cell r="AR203">
            <v>0.974248900490527</v>
          </cell>
          <cell r="AS203">
            <v>0.998751051618614</v>
          </cell>
          <cell r="AT203">
            <v>1.12372629655591</v>
          </cell>
          <cell r="AU203">
            <v>1.04681192478358</v>
          </cell>
          <cell r="AV203">
            <v>1.13913243452496</v>
          </cell>
          <cell r="AW203">
            <v>1.37521866746536</v>
          </cell>
          <cell r="AX203">
            <v>1.32544426109518</v>
          </cell>
          <cell r="AY203">
            <v>1.33276722937604</v>
          </cell>
          <cell r="AZ203">
            <v>1.2543178765781</v>
          </cell>
          <cell r="BA203">
            <v>1.04753102661831</v>
          </cell>
          <cell r="BB203">
            <v>1.06572067921291</v>
          </cell>
          <cell r="BC203">
            <v>1.12891839836003</v>
          </cell>
          <cell r="BD203">
            <v>1.10178926872652</v>
          </cell>
          <cell r="BE203">
            <v>1.06235118038158</v>
          </cell>
          <cell r="BF203">
            <v>1.11960616864185</v>
          </cell>
          <cell r="BG203">
            <v>1.1792259798315</v>
          </cell>
          <cell r="BH203">
            <v>1.20242456065783</v>
          </cell>
          <cell r="BI203">
            <v>1.36225849376114</v>
          </cell>
          <cell r="BJ203">
            <v>1.42575710386236</v>
          </cell>
          <cell r="BK203">
            <v>1.38881195975282</v>
          </cell>
          <cell r="BL203">
            <v>1.37647189294245</v>
          </cell>
        </row>
        <row r="204">
          <cell r="A204" t="str">
            <v>Post-demographic dividend</v>
          </cell>
          <cell r="B204" t="str">
            <v>PST</v>
          </cell>
          <cell r="C204" t="str">
            <v>CO2 emissions (metric tons per capita)</v>
          </cell>
          <cell r="D204" t="str">
            <v>EN.ATM.CO2E.PC</v>
          </cell>
        </row>
        <row r="204">
          <cell r="AI204">
            <v>11.8011586679737</v>
          </cell>
          <cell r="AJ204">
            <v>11.6769917308688</v>
          </cell>
          <cell r="AK204">
            <v>11.5338800439607</v>
          </cell>
          <cell r="AL204">
            <v>11.4491548722912</v>
          </cell>
          <cell r="AM204">
            <v>11.4483818368126</v>
          </cell>
          <cell r="AN204">
            <v>11.5237853812959</v>
          </cell>
          <cell r="AO204">
            <v>11.7318225152325</v>
          </cell>
          <cell r="AP204">
            <v>11.8966527506597</v>
          </cell>
          <cell r="AQ204">
            <v>11.8236111509626</v>
          </cell>
          <cell r="AR204">
            <v>11.8329375559402</v>
          </cell>
          <cell r="AS204">
            <v>12.0532103205554</v>
          </cell>
          <cell r="AT204">
            <v>12.0375059401586</v>
          </cell>
          <cell r="AU204">
            <v>11.8648916171571</v>
          </cell>
          <cell r="AV204">
            <v>12.0111515365812</v>
          </cell>
          <cell r="AW204">
            <v>12.0324124712459</v>
          </cell>
          <cell r="AX204">
            <v>11.9670013332604</v>
          </cell>
          <cell r="AY204">
            <v>11.7944624499804</v>
          </cell>
          <cell r="AZ204">
            <v>11.8535850058501</v>
          </cell>
          <cell r="BA204">
            <v>11.4596995287994</v>
          </cell>
          <cell r="BB204">
            <v>10.6642503267973</v>
          </cell>
          <cell r="BC204">
            <v>11.0423951546881</v>
          </cell>
          <cell r="BD204">
            <v>10.7822906512113</v>
          </cell>
          <cell r="BE204">
            <v>10.5452309276399</v>
          </cell>
          <cell r="BF204">
            <v>10.5592323818456</v>
          </cell>
          <cell r="BG204">
            <v>10.2781871622805</v>
          </cell>
          <cell r="BH204">
            <v>10.1046227993106</v>
          </cell>
          <cell r="BI204">
            <v>9.96177078429261</v>
          </cell>
          <cell r="BJ204">
            <v>9.83715305009248</v>
          </cell>
          <cell r="BK204">
            <v>9.86823638920739</v>
          </cell>
          <cell r="BL204">
            <v>9.52473633453517</v>
          </cell>
        </row>
        <row r="205">
          <cell r="A205" t="str">
            <v>French Polynesia</v>
          </cell>
          <cell r="B205" t="str">
            <v>PYF</v>
          </cell>
          <cell r="C205" t="str">
            <v>CO2 emissions (metric tons per capita)</v>
          </cell>
          <cell r="D205" t="str">
            <v>EN.ATM.CO2E.PC</v>
          </cell>
        </row>
        <row r="206">
          <cell r="A206" t="str">
            <v>Qatar</v>
          </cell>
          <cell r="B206" t="str">
            <v>QAT</v>
          </cell>
          <cell r="C206" t="str">
            <v>CO2 emissions (metric tons per capita)</v>
          </cell>
          <cell r="D206" t="str">
            <v>EN.ATM.CO2E.PC</v>
          </cell>
        </row>
        <row r="206">
          <cell r="AI206">
            <v>26.3293265445383</v>
          </cell>
          <cell r="AJ206">
            <v>30.737410588607</v>
          </cell>
          <cell r="AK206">
            <v>29.6324406594227</v>
          </cell>
          <cell r="AL206">
            <v>33.1220250499024</v>
          </cell>
          <cell r="AM206">
            <v>36.4662632828709</v>
          </cell>
          <cell r="AN206">
            <v>37.1021741289753</v>
          </cell>
          <cell r="AO206">
            <v>40.074177417225</v>
          </cell>
          <cell r="AP206">
            <v>47.4295748337443</v>
          </cell>
          <cell r="AQ206">
            <v>48.0450209041166</v>
          </cell>
          <cell r="AR206">
            <v>50.8338504362947</v>
          </cell>
          <cell r="AS206">
            <v>48.3740022651051</v>
          </cell>
          <cell r="AT206">
            <v>46.5843811431628</v>
          </cell>
          <cell r="AU206">
            <v>50.7121546892359</v>
          </cell>
          <cell r="AV206">
            <v>50.9540338292333</v>
          </cell>
          <cell r="AW206">
            <v>49.2080512905654</v>
          </cell>
          <cell r="AX206">
            <v>44.5338058440823</v>
          </cell>
          <cell r="AY206">
            <v>42.7983076801926</v>
          </cell>
          <cell r="AZ206">
            <v>40.8965241903832</v>
          </cell>
          <cell r="BA206">
            <v>36.9187084824819</v>
          </cell>
          <cell r="BB206">
            <v>32.6718001907159</v>
          </cell>
          <cell r="BC206">
            <v>32.6343023413709</v>
          </cell>
          <cell r="BD206">
            <v>33.4944129029405</v>
          </cell>
          <cell r="BE206">
            <v>34.1882218350417</v>
          </cell>
          <cell r="BF206">
            <v>32.5989398042802</v>
          </cell>
          <cell r="BG206">
            <v>33.2058951082951</v>
          </cell>
          <cell r="BH206">
            <v>33.0435103212435</v>
          </cell>
          <cell r="BI206">
            <v>32.7458882732817</v>
          </cell>
          <cell r="BJ206">
            <v>32.1279896721864</v>
          </cell>
          <cell r="BK206">
            <v>31.0675333014145</v>
          </cell>
          <cell r="BL206">
            <v>32.4744687618012</v>
          </cell>
        </row>
        <row r="207">
          <cell r="A207" t="str">
            <v>Romania</v>
          </cell>
          <cell r="B207" t="str">
            <v>ROU</v>
          </cell>
          <cell r="C207" t="str">
            <v>CO2 emissions (metric tons per capita)</v>
          </cell>
          <cell r="D207" t="str">
            <v>EN.ATM.CO2E.PC</v>
          </cell>
        </row>
        <row r="207">
          <cell r="AI207">
            <v>7.44035978188794</v>
          </cell>
          <cell r="AJ207">
            <v>6.2066448402265</v>
          </cell>
          <cell r="AK207">
            <v>5.53603701699952</v>
          </cell>
          <cell r="AL207">
            <v>5.17060810217157</v>
          </cell>
          <cell r="AM207">
            <v>5.06638499748199</v>
          </cell>
          <cell r="AN207">
            <v>5.32880273422949</v>
          </cell>
          <cell r="AO207">
            <v>5.4914000634157</v>
          </cell>
          <cell r="AP207">
            <v>5.03724886137603</v>
          </cell>
          <cell r="AQ207">
            <v>4.42255647756572</v>
          </cell>
          <cell r="AR207">
            <v>3.78203313984845</v>
          </cell>
          <cell r="AS207">
            <v>3.96649801846645</v>
          </cell>
          <cell r="AT207">
            <v>4.30282527944869</v>
          </cell>
          <cell r="AU207">
            <v>4.31375325550643</v>
          </cell>
          <cell r="AV207">
            <v>4.54892539352786</v>
          </cell>
          <cell r="AW207">
            <v>4.44485915432724</v>
          </cell>
          <cell r="AX207">
            <v>4.4423732848057</v>
          </cell>
          <cell r="AY207">
            <v>4.68345409857574</v>
          </cell>
          <cell r="AZ207">
            <v>4.63200147167361</v>
          </cell>
          <cell r="BA207">
            <v>4.64605019598889</v>
          </cell>
          <cell r="BB207">
            <v>3.96268813548145</v>
          </cell>
          <cell r="BC207">
            <v>3.83367892977547</v>
          </cell>
          <cell r="BD207">
            <v>4.17222388565951</v>
          </cell>
          <cell r="BE207">
            <v>4.08065887182474</v>
          </cell>
          <cell r="BF207">
            <v>3.60744114403132</v>
          </cell>
          <cell r="BG207">
            <v>3.59335357757559</v>
          </cell>
          <cell r="BH207">
            <v>3.70011205782471</v>
          </cell>
          <cell r="BI207">
            <v>3.63359182666089</v>
          </cell>
          <cell r="BJ207">
            <v>3.78840567563889</v>
          </cell>
          <cell r="BK207">
            <v>3.86105156993701</v>
          </cell>
          <cell r="BL207">
            <v>3.81743447683141</v>
          </cell>
        </row>
        <row r="208">
          <cell r="A208" t="str">
            <v>Russian Federation</v>
          </cell>
          <cell r="B208" t="str">
            <v>RUS</v>
          </cell>
          <cell r="C208" t="str">
            <v>CO2 emissions (metric tons per capita)</v>
          </cell>
          <cell r="D208" t="str">
            <v>EN.ATM.CO2E.PC</v>
          </cell>
        </row>
        <row r="208">
          <cell r="AI208">
            <v>14.6214683417634</v>
          </cell>
          <cell r="AJ208">
            <v>14.3970570928452</v>
          </cell>
          <cell r="AK208">
            <v>13.6719715266236</v>
          </cell>
          <cell r="AL208">
            <v>12.6651319510735</v>
          </cell>
          <cell r="AM208">
            <v>11.3541790143911</v>
          </cell>
          <cell r="AN208">
            <v>11.0226205573555</v>
          </cell>
          <cell r="AO208">
            <v>10.8070910224437</v>
          </cell>
          <cell r="AP208">
            <v>10.070015649017</v>
          </cell>
          <cell r="AQ208">
            <v>10.076265322733</v>
          </cell>
          <cell r="AR208">
            <v>10.3503197260579</v>
          </cell>
          <cell r="AS208">
            <v>10.6676903174515</v>
          </cell>
          <cell r="AT208">
            <v>10.7357704373229</v>
          </cell>
          <cell r="AU208">
            <v>10.7726770525637</v>
          </cell>
          <cell r="AV208">
            <v>11.1304208934786</v>
          </cell>
          <cell r="AW208">
            <v>11.1127216423519</v>
          </cell>
          <cell r="AX208">
            <v>11.231837384531</v>
          </cell>
          <cell r="AY208">
            <v>11.5683619356961</v>
          </cell>
          <cell r="AZ208">
            <v>11.6112790219408</v>
          </cell>
          <cell r="BA208">
            <v>11.5956459724526</v>
          </cell>
          <cell r="BB208">
            <v>10.8321340724202</v>
          </cell>
          <cell r="BC208">
            <v>11.3254181391469</v>
          </cell>
          <cell r="BD208">
            <v>11.8849970218454</v>
          </cell>
          <cell r="BE208">
            <v>11.7020940674702</v>
          </cell>
          <cell r="BF208">
            <v>11.3770067703734</v>
          </cell>
          <cell r="BG208">
            <v>11.2082025675772</v>
          </cell>
          <cell r="BH208">
            <v>11.0520100720699</v>
          </cell>
          <cell r="BI208">
            <v>10.8874457691821</v>
          </cell>
          <cell r="BJ208">
            <v>11.0351974713293</v>
          </cell>
          <cell r="BK208">
            <v>11.4965712497165</v>
          </cell>
          <cell r="BL208">
            <v>11.7972029330523</v>
          </cell>
        </row>
        <row r="209">
          <cell r="A209" t="str">
            <v>Rwanda</v>
          </cell>
          <cell r="B209" t="str">
            <v>RWA</v>
          </cell>
          <cell r="C209" t="str">
            <v>CO2 emissions (metric tons per capita)</v>
          </cell>
          <cell r="D209" t="str">
            <v>EN.ATM.CO2E.PC</v>
          </cell>
        </row>
        <row r="209">
          <cell r="AI209">
            <v>0.0754573780372109</v>
          </cell>
          <cell r="AJ209">
            <v>0.0705823097016232</v>
          </cell>
          <cell r="AK209">
            <v>0.0746019352637231</v>
          </cell>
          <cell r="AL209">
            <v>0.0814207700872224</v>
          </cell>
          <cell r="AM209">
            <v>0.0791745230535154</v>
          </cell>
          <cell r="AN209">
            <v>0.0788144929572397</v>
          </cell>
          <cell r="AO209">
            <v>0.0798255545547796</v>
          </cell>
          <cell r="AP209">
            <v>0.0794405144754636</v>
          </cell>
          <cell r="AQ209">
            <v>0.0732463951283966</v>
          </cell>
          <cell r="AR209">
            <v>0.0706550038806928</v>
          </cell>
          <cell r="AS209">
            <v>0.068064184021353</v>
          </cell>
          <cell r="AT209">
            <v>0.0680342357993719</v>
          </cell>
          <cell r="AU209">
            <v>0.0664525867777848</v>
          </cell>
          <cell r="AV209">
            <v>0.0642736622805848</v>
          </cell>
          <cell r="AW209">
            <v>0.0645122942442806</v>
          </cell>
          <cell r="AX209">
            <v>0.0622156475654372</v>
          </cell>
          <cell r="AY209">
            <v>0.0608182253774024</v>
          </cell>
          <cell r="AZ209">
            <v>0.0625420590842073</v>
          </cell>
          <cell r="BA209">
            <v>0.0587955400206736</v>
          </cell>
          <cell r="BB209">
            <v>0.0603101139834583</v>
          </cell>
          <cell r="BC209">
            <v>0.0597648992236199</v>
          </cell>
          <cell r="BD209">
            <v>0.0660621789999951</v>
          </cell>
          <cell r="BE209">
            <v>0.0710922846102835</v>
          </cell>
          <cell r="BF209">
            <v>0.0749199607293787</v>
          </cell>
          <cell r="BG209">
            <v>0.0775919163574597</v>
          </cell>
          <cell r="BH209">
            <v>0.0861988151949761</v>
          </cell>
          <cell r="BI209">
            <v>0.0994101436075034</v>
          </cell>
          <cell r="BJ209">
            <v>0.0993242659369917</v>
          </cell>
          <cell r="BK209">
            <v>0.104861259352306</v>
          </cell>
          <cell r="BL209">
            <v>0.105330369319572</v>
          </cell>
        </row>
        <row r="210">
          <cell r="A210" t="str">
            <v>South Asia</v>
          </cell>
          <cell r="B210" t="str">
            <v>SAS</v>
          </cell>
          <cell r="C210" t="str">
            <v>CO2 emissions (metric tons per capita)</v>
          </cell>
          <cell r="D210" t="str">
            <v>EN.ATM.CO2E.PC</v>
          </cell>
        </row>
        <row r="210">
          <cell r="AI210">
            <v>0.565975050794966</v>
          </cell>
          <cell r="AJ210">
            <v>0.592117269813501</v>
          </cell>
          <cell r="AK210">
            <v>0.602389930174587</v>
          </cell>
          <cell r="AL210">
            <v>0.616474250751483</v>
          </cell>
          <cell r="AM210">
            <v>0.63513303971541</v>
          </cell>
          <cell r="AN210">
            <v>0.671003645897712</v>
          </cell>
          <cell r="AO210">
            <v>0.690265185429606</v>
          </cell>
          <cell r="AP210">
            <v>0.715546193973391</v>
          </cell>
          <cell r="AQ210">
            <v>0.715492882444159</v>
          </cell>
          <cell r="AR210">
            <v>0.75766924110041</v>
          </cell>
          <cell r="AS210">
            <v>0.771748112318072</v>
          </cell>
          <cell r="AT210">
            <v>0.772792369875391</v>
          </cell>
          <cell r="AU210">
            <v>0.784171271717551</v>
          </cell>
          <cell r="AV210">
            <v>0.792399829320913</v>
          </cell>
          <cell r="AW210">
            <v>0.838556295656249</v>
          </cell>
          <cell r="AX210">
            <v>0.86288968930798</v>
          </cell>
          <cell r="AY210">
            <v>0.907975029192747</v>
          </cell>
          <cell r="AZ210">
            <v>0.982287543268548</v>
          </cell>
          <cell r="BA210">
            <v>1.02301441385911</v>
          </cell>
          <cell r="BB210">
            <v>1.09992498115034</v>
          </cell>
          <cell r="BC210">
            <v>1.14557485949921</v>
          </cell>
          <cell r="BD210">
            <v>1.19408461398346</v>
          </cell>
          <cell r="BE210">
            <v>1.27332567105175</v>
          </cell>
          <cell r="BF210">
            <v>1.29411408979883</v>
          </cell>
          <cell r="BG210">
            <v>1.38736726619281</v>
          </cell>
          <cell r="BH210">
            <v>1.38902270542328</v>
          </cell>
          <cell r="BI210">
            <v>1.40644065198141</v>
          </cell>
          <cell r="BJ210">
            <v>1.47362079344264</v>
          </cell>
          <cell r="BK210">
            <v>1.52596228554756</v>
          </cell>
          <cell r="BL210">
            <v>1.51656786451204</v>
          </cell>
        </row>
        <row r="211">
          <cell r="A211" t="str">
            <v>Saudi Arabia</v>
          </cell>
          <cell r="B211" t="str">
            <v>SAU</v>
          </cell>
          <cell r="C211" t="str">
            <v>CO2 emissions (metric tons per capita)</v>
          </cell>
          <cell r="D211" t="str">
            <v>EN.ATM.CO2E.PC</v>
          </cell>
        </row>
        <row r="211">
          <cell r="AI211">
            <v>10.5588431435526</v>
          </cell>
          <cell r="AJ211">
            <v>11.2045202038194</v>
          </cell>
          <cell r="AK211">
            <v>11.6903124896211</v>
          </cell>
          <cell r="AL211">
            <v>11.4426955761647</v>
          </cell>
          <cell r="AM211">
            <v>11.3294508900202</v>
          </cell>
          <cell r="AN211">
            <v>10.9894472763522</v>
          </cell>
          <cell r="AO211">
            <v>11.4348952021933</v>
          </cell>
          <cell r="AP211">
            <v>11.3396421461011</v>
          </cell>
          <cell r="AQ211">
            <v>11.8231027268907</v>
          </cell>
          <cell r="AR211">
            <v>11.8606369219468</v>
          </cell>
          <cell r="AS211">
            <v>12.0819750830436</v>
          </cell>
          <cell r="AT211">
            <v>11.983881634396</v>
          </cell>
          <cell r="AU211">
            <v>12.4854840483438</v>
          </cell>
          <cell r="AV211">
            <v>12.6835503064802</v>
          </cell>
          <cell r="AW211">
            <v>12.9639080670718</v>
          </cell>
          <cell r="AX211">
            <v>13.2384821888873</v>
          </cell>
          <cell r="AY211">
            <v>13.6923714886574</v>
          </cell>
          <cell r="AZ211">
            <v>14.0808331284337</v>
          </cell>
          <cell r="BA211">
            <v>15.0537680568137</v>
          </cell>
          <cell r="BB211">
            <v>15.2656918240584</v>
          </cell>
          <cell r="BC211">
            <v>16.2693698558667</v>
          </cell>
          <cell r="BD211">
            <v>16.4064206608081</v>
          </cell>
          <cell r="BE211">
            <v>16.891496793737</v>
          </cell>
          <cell r="BF211">
            <v>16.744610018225</v>
          </cell>
          <cell r="BG211">
            <v>17.4831633194387</v>
          </cell>
          <cell r="BH211">
            <v>17.8194014732166</v>
          </cell>
          <cell r="BI211">
            <v>17.2987182793377</v>
          </cell>
          <cell r="BJ211">
            <v>16.466783296664</v>
          </cell>
          <cell r="BK211">
            <v>15.4663907693256</v>
          </cell>
          <cell r="BL211">
            <v>15.2845787251876</v>
          </cell>
        </row>
        <row r="212">
          <cell r="A212" t="str">
            <v>Sudan</v>
          </cell>
          <cell r="B212" t="str">
            <v>SDN</v>
          </cell>
          <cell r="C212" t="str">
            <v>CO2 emissions (metric tons per capita)</v>
          </cell>
          <cell r="D212" t="str">
            <v>EN.ATM.CO2E.PC</v>
          </cell>
        </row>
        <row r="212">
          <cell r="AI212">
            <v>0.266533092391389</v>
          </cell>
          <cell r="AJ212">
            <v>0.229759152096825</v>
          </cell>
          <cell r="AK212">
            <v>0.208791938142277</v>
          </cell>
          <cell r="AL212">
            <v>0.142490377571535</v>
          </cell>
          <cell r="AM212">
            <v>0.201384281271283</v>
          </cell>
          <cell r="AN212">
            <v>0.18717777460235</v>
          </cell>
          <cell r="AO212">
            <v>0.173913857520729</v>
          </cell>
          <cell r="AP212">
            <v>0.206186280962962</v>
          </cell>
          <cell r="AQ212">
            <v>0.183352105462594</v>
          </cell>
          <cell r="AR212">
            <v>0.199425294608622</v>
          </cell>
          <cell r="AS212">
            <v>0.208615803347378</v>
          </cell>
          <cell r="AT212">
            <v>0.223445096518808</v>
          </cell>
          <cell r="AU212">
            <v>0.268596325300839</v>
          </cell>
          <cell r="AV212">
            <v>0.269173817565341</v>
          </cell>
          <cell r="AW212">
            <v>0.292246795825168</v>
          </cell>
          <cell r="AX212">
            <v>0.339262193260935</v>
          </cell>
          <cell r="AY212">
            <v>0.40743071588454</v>
          </cell>
          <cell r="AZ212">
            <v>0.431388535495783</v>
          </cell>
          <cell r="BA212">
            <v>0.45219655642382</v>
          </cell>
          <cell r="BB212">
            <v>0.458208051332455</v>
          </cell>
          <cell r="BC212">
            <v>0.475321853286668</v>
          </cell>
          <cell r="BD212">
            <v>0.450357736695915</v>
          </cell>
          <cell r="BE212">
            <v>0.436539089152772</v>
          </cell>
          <cell r="BF212">
            <v>0.410546299466783</v>
          </cell>
          <cell r="BG212">
            <v>0.424460119781307</v>
          </cell>
          <cell r="BH212">
            <v>0.480940392601422</v>
          </cell>
          <cell r="BI212">
            <v>0.530272531251049</v>
          </cell>
          <cell r="BJ212">
            <v>0.513556824758201</v>
          </cell>
          <cell r="BK212">
            <v>0.499024787186068</v>
          </cell>
          <cell r="BL212">
            <v>0.481626765087475</v>
          </cell>
        </row>
        <row r="213">
          <cell r="A213" t="str">
            <v>Senegal</v>
          </cell>
          <cell r="B213" t="str">
            <v>SEN</v>
          </cell>
          <cell r="C213" t="str">
            <v>CO2 emissions (metric tons per capita)</v>
          </cell>
          <cell r="D213" t="str">
            <v>EN.ATM.CO2E.PC</v>
          </cell>
        </row>
        <row r="213">
          <cell r="AI213">
            <v>0.309580822251979</v>
          </cell>
          <cell r="AJ213">
            <v>0.300431835304557</v>
          </cell>
          <cell r="AK213">
            <v>0.321648442007537</v>
          </cell>
          <cell r="AL213">
            <v>0.305102294964876</v>
          </cell>
          <cell r="AM213">
            <v>0.308471769396433</v>
          </cell>
          <cell r="AN213">
            <v>0.317600779272637</v>
          </cell>
          <cell r="AO213">
            <v>0.328738031916087</v>
          </cell>
          <cell r="AP213">
            <v>0.351554440121627</v>
          </cell>
          <cell r="AQ213">
            <v>0.385118301388662</v>
          </cell>
          <cell r="AR213">
            <v>0.413848585970303</v>
          </cell>
          <cell r="AS213">
            <v>0.414381656324306</v>
          </cell>
          <cell r="AT213">
            <v>0.444395642850182</v>
          </cell>
          <cell r="AU213">
            <v>0.445365247517677</v>
          </cell>
          <cell r="AV213">
            <v>0.42593677837324</v>
          </cell>
          <cell r="AW213">
            <v>0.498608416851226</v>
          </cell>
          <cell r="AX213">
            <v>0.511265752083539</v>
          </cell>
          <cell r="AY213">
            <v>0.489357500124877</v>
          </cell>
          <cell r="AZ213">
            <v>0.5305004218561</v>
          </cell>
          <cell r="BA213">
            <v>0.536456559282653</v>
          </cell>
          <cell r="BB213">
            <v>0.540733711292461</v>
          </cell>
          <cell r="BC213">
            <v>0.554497627121602</v>
          </cell>
          <cell r="BD213">
            <v>0.580797007818385</v>
          </cell>
          <cell r="BE213">
            <v>0.555887581565509</v>
          </cell>
          <cell r="BF213">
            <v>0.58117478630812</v>
          </cell>
          <cell r="BG213">
            <v>0.604596605992365</v>
          </cell>
          <cell r="BH213">
            <v>0.637241953832748</v>
          </cell>
          <cell r="BI213">
            <v>0.675625481420893</v>
          </cell>
          <cell r="BJ213">
            <v>0.635564900496795</v>
          </cell>
          <cell r="BK213">
            <v>0.642096143940025</v>
          </cell>
          <cell r="BL213">
            <v>0.651679183707327</v>
          </cell>
        </row>
        <row r="214">
          <cell r="A214" t="str">
            <v>Singapore</v>
          </cell>
          <cell r="B214" t="str">
            <v>SGP</v>
          </cell>
          <cell r="C214" t="str">
            <v>CO2 emissions (metric tons per capita)</v>
          </cell>
          <cell r="D214" t="str">
            <v>EN.ATM.CO2E.PC</v>
          </cell>
        </row>
        <row r="214">
          <cell r="AI214">
            <v>9.50730063548281</v>
          </cell>
          <cell r="AJ214">
            <v>9.71904093129273</v>
          </cell>
          <cell r="AK214">
            <v>9.72235721197091</v>
          </cell>
          <cell r="AL214">
            <v>10.9130274567063</v>
          </cell>
          <cell r="AM214">
            <v>11.1083553082612</v>
          </cell>
          <cell r="AN214">
            <v>10.6624871684145</v>
          </cell>
          <cell r="AO214">
            <v>10.4938998077753</v>
          </cell>
          <cell r="AP214">
            <v>10.0525864071961</v>
          </cell>
          <cell r="AQ214">
            <v>9.43417125579896</v>
          </cell>
          <cell r="AR214">
            <v>9.54853370645029</v>
          </cell>
          <cell r="AS214">
            <v>10.4570957427554</v>
          </cell>
          <cell r="AT214">
            <v>10.1570512603637</v>
          </cell>
          <cell r="AU214">
            <v>9.88757071217982</v>
          </cell>
          <cell r="AV214">
            <v>9.2737821349948</v>
          </cell>
          <cell r="AW214">
            <v>9.50880582928808</v>
          </cell>
          <cell r="AX214">
            <v>8.65027198560982</v>
          </cell>
          <cell r="AY214">
            <v>8.44510695408022</v>
          </cell>
          <cell r="AZ214">
            <v>8.34459514015657</v>
          </cell>
          <cell r="BA214">
            <v>7.93900688617863</v>
          </cell>
          <cell r="BB214">
            <v>7.78535007528806</v>
          </cell>
          <cell r="BC214">
            <v>8.35379922505504</v>
          </cell>
          <cell r="BD214">
            <v>8.63670816178823</v>
          </cell>
          <cell r="BE214">
            <v>8.22409726961637</v>
          </cell>
          <cell r="BF214">
            <v>8.13274353453593</v>
          </cell>
          <cell r="BG214">
            <v>8.11741168766082</v>
          </cell>
          <cell r="BH214">
            <v>8.20776583372071</v>
          </cell>
          <cell r="BI214">
            <v>8.2214502949327</v>
          </cell>
          <cell r="BJ214">
            <v>8.75584179644938</v>
          </cell>
          <cell r="BK214">
            <v>8.40622896684947</v>
          </cell>
          <cell r="BL214">
            <v>8.30707949147546</v>
          </cell>
        </row>
        <row r="215">
          <cell r="A215" t="str">
            <v>Solomon Islands</v>
          </cell>
          <cell r="B215" t="str">
            <v>SLB</v>
          </cell>
          <cell r="C215" t="str">
            <v>CO2 emissions (metric tons per capita)</v>
          </cell>
          <cell r="D215" t="str">
            <v>EN.ATM.CO2E.PC</v>
          </cell>
        </row>
        <row r="215">
          <cell r="AI215">
            <v>0.4809711770006</v>
          </cell>
          <cell r="AJ215">
            <v>0.498782658573918</v>
          </cell>
          <cell r="AK215">
            <v>0.515145270966413</v>
          </cell>
          <cell r="AL215">
            <v>0.530189896347875</v>
          </cell>
          <cell r="AM215">
            <v>0.543987081738354</v>
          </cell>
          <cell r="AN215">
            <v>0.556675091016377</v>
          </cell>
          <cell r="AO215">
            <v>0.568309441784816</v>
          </cell>
          <cell r="AP215">
            <v>0.552634487549934</v>
          </cell>
          <cell r="AQ215">
            <v>0.563089003895552</v>
          </cell>
          <cell r="AR215">
            <v>0.572720572122951</v>
          </cell>
          <cell r="AS215">
            <v>0.581585547599142</v>
          </cell>
          <cell r="AT215">
            <v>0.589693571632437</v>
          </cell>
          <cell r="AU215">
            <v>0.597105394763057</v>
          </cell>
          <cell r="AV215">
            <v>0.604005249764742</v>
          </cell>
          <cell r="AW215">
            <v>0.676045531413624</v>
          </cell>
          <cell r="AX215">
            <v>0.72353049590839</v>
          </cell>
          <cell r="AY215">
            <v>0.706734354307294</v>
          </cell>
          <cell r="AZ215">
            <v>0.690870158222023</v>
          </cell>
          <cell r="BA215">
            <v>0.635720316524046</v>
          </cell>
          <cell r="BB215">
            <v>0.64055035523955</v>
          </cell>
          <cell r="BC215">
            <v>0.644108967277899</v>
          </cell>
          <cell r="BD215">
            <v>0.646326454030558</v>
          </cell>
          <cell r="BE215">
            <v>0.629421676634673</v>
          </cell>
          <cell r="BF215">
            <v>0.682618921313088</v>
          </cell>
          <cell r="BG215">
            <v>0.579138418468859</v>
          </cell>
          <cell r="BH215">
            <v>0.513982823662751</v>
          </cell>
          <cell r="BI215">
            <v>0.581171988649574</v>
          </cell>
          <cell r="BJ215">
            <v>0.550288499032335</v>
          </cell>
          <cell r="BK215">
            <v>0.551423306678831</v>
          </cell>
          <cell r="BL215">
            <v>0.537457043456558</v>
          </cell>
        </row>
        <row r="216">
          <cell r="A216" t="str">
            <v>Sierra Leone</v>
          </cell>
          <cell r="B216" t="str">
            <v>SLE</v>
          </cell>
          <cell r="C216" t="str">
            <v>CO2 emissions (metric tons per capita)</v>
          </cell>
          <cell r="D216" t="str">
            <v>EN.ATM.CO2E.PC</v>
          </cell>
        </row>
        <row r="216">
          <cell r="AI216">
            <v>0.0740781380830383</v>
          </cell>
          <cell r="AJ216">
            <v>0.0781849501789401</v>
          </cell>
          <cell r="AK216">
            <v>0.0736016773822275</v>
          </cell>
          <cell r="AL216">
            <v>0.0762306925558419</v>
          </cell>
          <cell r="AM216">
            <v>0.0812106418425071</v>
          </cell>
          <cell r="AN216">
            <v>0.0557626907171152</v>
          </cell>
          <cell r="AO216">
            <v>0.07188139106723</v>
          </cell>
          <cell r="AP216">
            <v>0.0530529064342796</v>
          </cell>
          <cell r="AQ216">
            <v>0.0570582934914289</v>
          </cell>
          <cell r="AR216">
            <v>0.0448191926539551</v>
          </cell>
          <cell r="AS216">
            <v>0.0719805783312285</v>
          </cell>
          <cell r="AT216">
            <v>0.0925522957281436</v>
          </cell>
          <cell r="AU216">
            <v>0.100689319078411</v>
          </cell>
          <cell r="AV216">
            <v>0.105747392158029</v>
          </cell>
          <cell r="AW216">
            <v>0.0975341293817479</v>
          </cell>
          <cell r="AX216">
            <v>0.0797076797074464</v>
          </cell>
          <cell r="AY216">
            <v>0.101213875869574</v>
          </cell>
          <cell r="AZ216">
            <v>0.0834774571631255</v>
          </cell>
          <cell r="BA216">
            <v>0.0847789333679156</v>
          </cell>
          <cell r="BB216">
            <v>0.0828984455626635</v>
          </cell>
          <cell r="BC216">
            <v>0.0872867479364768</v>
          </cell>
          <cell r="BD216">
            <v>0.112749226759222</v>
          </cell>
          <cell r="BE216">
            <v>0.128117541332821</v>
          </cell>
          <cell r="BF216">
            <v>0.151515697806742</v>
          </cell>
          <cell r="BG216">
            <v>0.163884124538561</v>
          </cell>
          <cell r="BH216">
            <v>0.12688393372337</v>
          </cell>
          <cell r="BI216">
            <v>0.126895831506428</v>
          </cell>
          <cell r="BJ216">
            <v>0.125527029590569</v>
          </cell>
          <cell r="BK216">
            <v>0.112416112980952</v>
          </cell>
          <cell r="BL216">
            <v>0.115189572752666</v>
          </cell>
        </row>
        <row r="217">
          <cell r="A217" t="str">
            <v>El Salvador</v>
          </cell>
          <cell r="B217" t="str">
            <v>SLV</v>
          </cell>
          <cell r="C217" t="str">
            <v>CO2 emissions (metric tons per capita)</v>
          </cell>
          <cell r="D217" t="str">
            <v>EN.ATM.CO2E.PC</v>
          </cell>
        </row>
        <row r="217">
          <cell r="AI217">
            <v>0.451606561881294</v>
          </cell>
          <cell r="AJ217">
            <v>0.574670687489588</v>
          </cell>
          <cell r="AK217">
            <v>0.618500323189497</v>
          </cell>
          <cell r="AL217">
            <v>0.713963337982595</v>
          </cell>
          <cell r="AM217">
            <v>0.801881941402927</v>
          </cell>
          <cell r="AN217">
            <v>0.881213487825218</v>
          </cell>
          <cell r="AO217">
            <v>0.771536727169323</v>
          </cell>
          <cell r="AP217">
            <v>0.925815065308248</v>
          </cell>
          <cell r="AQ217">
            <v>0.977963228582605</v>
          </cell>
          <cell r="AR217">
            <v>0.959821955593606</v>
          </cell>
          <cell r="AS217">
            <v>0.956193433006167</v>
          </cell>
          <cell r="AT217">
            <v>0.990382825985688</v>
          </cell>
          <cell r="AU217">
            <v>0.996286744945138</v>
          </cell>
          <cell r="AV217">
            <v>1.08607253477506</v>
          </cell>
          <cell r="AW217">
            <v>1.10893434699098</v>
          </cell>
          <cell r="AX217">
            <v>1.13018175975705</v>
          </cell>
          <cell r="AY217">
            <v>1.19090793921404</v>
          </cell>
          <cell r="AZ217">
            <v>1.24962947003607</v>
          </cell>
          <cell r="BA217">
            <v>1.12691820276473</v>
          </cell>
          <cell r="BB217">
            <v>1.08482447902255</v>
          </cell>
          <cell r="BC217">
            <v>1.05758894652223</v>
          </cell>
          <cell r="BD217">
            <v>1.0916877975567</v>
          </cell>
          <cell r="BE217">
            <v>1.08529731229831</v>
          </cell>
          <cell r="BF217">
            <v>1.03094824227267</v>
          </cell>
          <cell r="BG217">
            <v>1.04684199272133</v>
          </cell>
          <cell r="BH217">
            <v>1.10669819597127</v>
          </cell>
          <cell r="BI217">
            <v>1.12804366493264</v>
          </cell>
          <cell r="BJ217">
            <v>0.998728283051631</v>
          </cell>
          <cell r="BK217">
            <v>1.06062540186638</v>
          </cell>
          <cell r="BL217">
            <v>1.20863713626374</v>
          </cell>
        </row>
        <row r="218">
          <cell r="A218" t="str">
            <v>San Marino</v>
          </cell>
          <cell r="B218" t="str">
            <v>SMR</v>
          </cell>
          <cell r="C218" t="str">
            <v>CO2 emissions (metric tons per capita)</v>
          </cell>
          <cell r="D218" t="str">
            <v>EN.ATM.CO2E.PC</v>
          </cell>
        </row>
        <row r="219">
          <cell r="A219" t="str">
            <v>Somalia</v>
          </cell>
          <cell r="B219" t="str">
            <v>SOM</v>
          </cell>
          <cell r="C219" t="str">
            <v>CO2 emissions (metric tons per capita)</v>
          </cell>
          <cell r="D219" t="str">
            <v>EN.ATM.CO2E.PC</v>
          </cell>
        </row>
        <row r="219">
          <cell r="AI219">
            <v>0.101036817677955</v>
          </cell>
          <cell r="AJ219">
            <v>0.0976075697282358</v>
          </cell>
          <cell r="AK219">
            <v>0.0932096751642821</v>
          </cell>
          <cell r="AL219">
            <v>0.0874811232138815</v>
          </cell>
          <cell r="AM219">
            <v>0.0854516294947557</v>
          </cell>
          <cell r="AN219">
            <v>0.0800891980094631</v>
          </cell>
          <cell r="AO219">
            <v>0.0741928308118401</v>
          </cell>
          <cell r="AP219">
            <v>0.0693033700842804</v>
          </cell>
          <cell r="AQ219">
            <v>0.0631446215839974</v>
          </cell>
          <cell r="AR219">
            <v>0.0584549537358269</v>
          </cell>
          <cell r="AS219">
            <v>0.0552283806249824</v>
          </cell>
          <cell r="AT219">
            <v>0.0555149232277596</v>
          </cell>
          <cell r="AU219">
            <v>0.0599915688529499</v>
          </cell>
          <cell r="AV219">
            <v>0.0590907425292692</v>
          </cell>
          <cell r="AW219">
            <v>0.0572542559222569</v>
          </cell>
          <cell r="AX219">
            <v>0.0555190942912106</v>
          </cell>
          <cell r="AY219">
            <v>0.0538837937713583</v>
          </cell>
          <cell r="AZ219">
            <v>0.0559560630080041</v>
          </cell>
          <cell r="BA219">
            <v>0.0543993838452408</v>
          </cell>
          <cell r="BB219">
            <v>0.0520580389348989</v>
          </cell>
          <cell r="BC219">
            <v>0.052308697976021</v>
          </cell>
          <cell r="BD219">
            <v>0.0509037224948503</v>
          </cell>
          <cell r="BE219">
            <v>0.049545880172079</v>
          </cell>
          <cell r="BF219">
            <v>0.0497561509251194</v>
          </cell>
          <cell r="BG219">
            <v>0.0484222846631602</v>
          </cell>
          <cell r="BH219">
            <v>0.047110992644462</v>
          </cell>
          <cell r="BI219">
            <v>0.0465259416463235</v>
          </cell>
          <cell r="BJ219">
            <v>0.0452390542039962</v>
          </cell>
          <cell r="BK219">
            <v>0.0439758883029835</v>
          </cell>
          <cell r="BL219">
            <v>0.0446807095514156</v>
          </cell>
        </row>
        <row r="220">
          <cell r="A220" t="str">
            <v>Serbia</v>
          </cell>
          <cell r="B220" t="str">
            <v>SRB</v>
          </cell>
          <cell r="C220" t="str">
            <v>CO2 emissions (metric tons per capita)</v>
          </cell>
          <cell r="D220" t="str">
            <v>EN.ATM.CO2E.PC</v>
          </cell>
        </row>
        <row r="220">
          <cell r="AI220">
            <v>8.16108621144213</v>
          </cell>
          <cell r="AJ220">
            <v>6.87236723824048</v>
          </cell>
          <cell r="AK220">
            <v>6.27613640049257</v>
          </cell>
          <cell r="AL220">
            <v>5.54855131767054</v>
          </cell>
          <cell r="AM220">
            <v>5.02932328192693</v>
          </cell>
          <cell r="AN220">
            <v>5.84234941393564</v>
          </cell>
          <cell r="AO220">
            <v>6.78017809355307</v>
          </cell>
          <cell r="AP220">
            <v>7.41262325905045</v>
          </cell>
          <cell r="AQ220">
            <v>7.42757584987338</v>
          </cell>
          <cell r="AR220">
            <v>5.30608385416107</v>
          </cell>
          <cell r="AS220">
            <v>5.85257783502782</v>
          </cell>
          <cell r="AT220">
            <v>5.99725485654366</v>
          </cell>
          <cell r="AU220">
            <v>6.48033872655275</v>
          </cell>
          <cell r="AV220">
            <v>6.97137452453675</v>
          </cell>
          <cell r="AW220">
            <v>7.55042383191471</v>
          </cell>
          <cell r="AX220">
            <v>6.81246772030001</v>
          </cell>
          <cell r="AY220">
            <v>7.15233148629301</v>
          </cell>
          <cell r="AZ220">
            <v>6.97140802590783</v>
          </cell>
          <cell r="BA220">
            <v>6.77938732068973</v>
          </cell>
          <cell r="BB220">
            <v>6.40229949128352</v>
          </cell>
          <cell r="BC220">
            <v>6.45963270803187</v>
          </cell>
          <cell r="BD220">
            <v>7.08173879597671</v>
          </cell>
          <cell r="BE220">
            <v>6.3605377349801</v>
          </cell>
          <cell r="BF220">
            <v>6.48648031899791</v>
          </cell>
          <cell r="BG220">
            <v>5.46379410085142</v>
          </cell>
          <cell r="BH220">
            <v>6.39711758895163</v>
          </cell>
          <cell r="BI220">
            <v>6.60496913174049</v>
          </cell>
          <cell r="BJ220">
            <v>6.7427656495243</v>
          </cell>
          <cell r="BK220">
            <v>6.60641804520422</v>
          </cell>
          <cell r="BL220">
            <v>6.61604693907974</v>
          </cell>
        </row>
        <row r="221">
          <cell r="A221" t="str">
            <v>Sub-Saharan Africa (excluding high income)</v>
          </cell>
          <cell r="B221" t="str">
            <v>SSA</v>
          </cell>
          <cell r="C221" t="str">
            <v>CO2 emissions (metric tons per capita)</v>
          </cell>
          <cell r="D221" t="str">
            <v>EN.ATM.CO2E.PC</v>
          </cell>
        </row>
        <row r="221">
          <cell r="AI221">
            <v>0.789629871729493</v>
          </cell>
          <cell r="AJ221">
            <v>0.783119055077246</v>
          </cell>
          <cell r="AK221">
            <v>0.775981758826377</v>
          </cell>
          <cell r="AL221">
            <v>0.758732869174372</v>
          </cell>
          <cell r="AM221">
            <v>0.738188016972264</v>
          </cell>
          <cell r="AN221">
            <v>0.762200426976985</v>
          </cell>
          <cell r="AO221">
            <v>0.793580012127431</v>
          </cell>
          <cell r="AP221">
            <v>0.799874610285716</v>
          </cell>
          <cell r="AQ221">
            <v>0.785535778023066</v>
          </cell>
          <cell r="AR221">
            <v>0.746559998659568</v>
          </cell>
          <cell r="AS221">
            <v>0.74764772478901</v>
          </cell>
          <cell r="AT221">
            <v>0.794127976787711</v>
          </cell>
          <cell r="AU221">
            <v>0.778222031786212</v>
          </cell>
          <cell r="AV221">
            <v>0.801838838607294</v>
          </cell>
          <cell r="AW221">
            <v>0.823128107296282</v>
          </cell>
          <cell r="AX221">
            <v>0.808284402300789</v>
          </cell>
          <cell r="AY221">
            <v>0.787612557613624</v>
          </cell>
          <cell r="AZ221">
            <v>0.784679736221951</v>
          </cell>
          <cell r="BA221">
            <v>0.814514235634678</v>
          </cell>
          <cell r="BB221">
            <v>0.766597218970797</v>
          </cell>
          <cell r="BC221">
            <v>0.799472595008998</v>
          </cell>
          <cell r="BD221">
            <v>0.776217562660663</v>
          </cell>
          <cell r="BE221">
            <v>0.785658753650129</v>
          </cell>
          <cell r="BF221">
            <v>0.804189397664212</v>
          </cell>
          <cell r="BG221">
            <v>0.814260368049953</v>
          </cell>
          <cell r="BH221">
            <v>0.775524492251457</v>
          </cell>
          <cell r="BI221">
            <v>0.766757379679274</v>
          </cell>
          <cell r="BJ221">
            <v>0.753923337938339</v>
          </cell>
          <cell r="BK221">
            <v>0.743056112103654</v>
          </cell>
          <cell r="BL221">
            <v>0.743689205464403</v>
          </cell>
        </row>
        <row r="222">
          <cell r="A222" t="str">
            <v>South Sudan</v>
          </cell>
          <cell r="B222" t="str">
            <v>SSD</v>
          </cell>
          <cell r="C222" t="str">
            <v>CO2 emissions (metric tons per capita)</v>
          </cell>
          <cell r="D222" t="str">
            <v>EN.ATM.CO2E.PC</v>
          </cell>
        </row>
        <row r="222">
          <cell r="AI222">
            <v>0.0782868649205661</v>
          </cell>
          <cell r="AJ222">
            <v>0.0756432582761566</v>
          </cell>
          <cell r="AK222">
            <v>0.0678547659208485</v>
          </cell>
          <cell r="AL222">
            <v>0.0482093876405014</v>
          </cell>
          <cell r="AM222">
            <v>0.0665183568165958</v>
          </cell>
          <cell r="AN222">
            <v>0.070338822106085</v>
          </cell>
          <cell r="AO222">
            <v>0.070855096540069</v>
          </cell>
          <cell r="AP222">
            <v>0.0831538903178012</v>
          </cell>
          <cell r="AQ222">
            <v>0.0688810572500492</v>
          </cell>
          <cell r="AR222">
            <v>0.0707799478385489</v>
          </cell>
          <cell r="AS222">
            <v>0.0742007769789186</v>
          </cell>
          <cell r="AT222">
            <v>0.0821986940953886</v>
          </cell>
          <cell r="AU222">
            <v>0.100176058175271</v>
          </cell>
          <cell r="AV222">
            <v>0.108136710755205</v>
          </cell>
          <cell r="AW222">
            <v>0.131700175546503</v>
          </cell>
          <cell r="AX222">
            <v>0.120754824616367</v>
          </cell>
          <cell r="AY222">
            <v>0.126463706749887</v>
          </cell>
          <cell r="AZ222">
            <v>0.140707119093146</v>
          </cell>
          <cell r="BA222">
            <v>0.141926251633496</v>
          </cell>
          <cell r="BB222">
            <v>0.141102992483151</v>
          </cell>
          <cell r="BC222">
            <v>0.137773316271128</v>
          </cell>
          <cell r="BD222">
            <v>0.13020442312469</v>
          </cell>
          <cell r="BE222">
            <v>0.140404328594851</v>
          </cell>
          <cell r="BF222">
            <v>0.140028570432314</v>
          </cell>
          <cell r="BG222">
            <v>0.144956615468536</v>
          </cell>
          <cell r="BH222">
            <v>0.183843139866294</v>
          </cell>
          <cell r="BI222">
            <v>0.159704299560351</v>
          </cell>
          <cell r="BJ222">
            <v>0.139311838090177</v>
          </cell>
          <cell r="BK222">
            <v>0.141218174644456</v>
          </cell>
          <cell r="BL222">
            <v>0.153677682917001</v>
          </cell>
        </row>
        <row r="223">
          <cell r="A223" t="str">
            <v>Sub-Saharan Africa</v>
          </cell>
          <cell r="B223" t="str">
            <v>SSF</v>
          </cell>
          <cell r="C223" t="str">
            <v>CO2 emissions (metric tons per capita)</v>
          </cell>
          <cell r="D223" t="str">
            <v>EN.ATM.CO2E.PC</v>
          </cell>
        </row>
        <row r="223">
          <cell r="AI223">
            <v>0.789815963460542</v>
          </cell>
          <cell r="AJ223">
            <v>0.783337937617305</v>
          </cell>
          <cell r="AK223">
            <v>0.776213825322368</v>
          </cell>
          <cell r="AL223">
            <v>0.758977026635389</v>
          </cell>
          <cell r="AM223">
            <v>0.738461088528315</v>
          </cell>
          <cell r="AN223">
            <v>0.762444567679841</v>
          </cell>
          <cell r="AO223">
            <v>0.793879229382118</v>
          </cell>
          <cell r="AP223">
            <v>0.800229270226974</v>
          </cell>
          <cell r="AQ223">
            <v>0.785896984523715</v>
          </cell>
          <cell r="AR223">
            <v>0.746945787478789</v>
          </cell>
          <cell r="AS223">
            <v>0.747992431060892</v>
          </cell>
          <cell r="AT223">
            <v>0.79450210808083</v>
          </cell>
          <cell r="AU223">
            <v>0.77862833423253</v>
          </cell>
          <cell r="AV223">
            <v>0.802219020401151</v>
          </cell>
          <cell r="AW223">
            <v>0.823550461261476</v>
          </cell>
          <cell r="AX223">
            <v>0.808696863749302</v>
          </cell>
          <cell r="AY223">
            <v>0.788027362277239</v>
          </cell>
          <cell r="AZ223">
            <v>0.785095859045058</v>
          </cell>
          <cell r="BA223">
            <v>0.814938532372744</v>
          </cell>
          <cell r="BB223">
            <v>0.767050213973939</v>
          </cell>
          <cell r="BC223">
            <v>0.79989632423892</v>
          </cell>
          <cell r="BD223">
            <v>0.776600663653235</v>
          </cell>
          <cell r="BE223">
            <v>0.786051707570344</v>
          </cell>
          <cell r="BF223">
            <v>0.804558060869032</v>
          </cell>
          <cell r="BG223">
            <v>0.81466865183741</v>
          </cell>
          <cell r="BH223">
            <v>0.77596403972511</v>
          </cell>
          <cell r="BI223">
            <v>0.767253605289574</v>
          </cell>
          <cell r="BJ223">
            <v>0.754406826502206</v>
          </cell>
          <cell r="BK223">
            <v>0.743527308610939</v>
          </cell>
          <cell r="BL223">
            <v>0.744174677739533</v>
          </cell>
        </row>
        <row r="224">
          <cell r="A224" t="str">
            <v>Small states</v>
          </cell>
          <cell r="B224" t="str">
            <v>SST</v>
          </cell>
          <cell r="C224" t="str">
            <v>CO2 emissions (metric tons per capita)</v>
          </cell>
          <cell r="D224" t="str">
            <v>EN.ATM.CO2E.PC</v>
          </cell>
        </row>
        <row r="224">
          <cell r="AI224">
            <v>4.52203859496748</v>
          </cell>
          <cell r="AJ224">
            <v>4.40833099616245</v>
          </cell>
          <cell r="AK224">
            <v>4.26436840291168</v>
          </cell>
          <cell r="AL224">
            <v>4.04085188520613</v>
          </cell>
          <cell r="AM224">
            <v>4.00526775229445</v>
          </cell>
          <cell r="AN224">
            <v>3.97975906712192</v>
          </cell>
          <cell r="AO224">
            <v>4.13313726303334</v>
          </cell>
          <cell r="AP224">
            <v>4.30458268005043</v>
          </cell>
          <cell r="AQ224">
            <v>4.41148144065717</v>
          </cell>
          <cell r="AR224">
            <v>4.45242520512932</v>
          </cell>
          <cell r="AS224">
            <v>4.3635790655537</v>
          </cell>
          <cell r="AT224">
            <v>4.47646108567779</v>
          </cell>
          <cell r="AU224">
            <v>4.62625384686589</v>
          </cell>
          <cell r="AV224">
            <v>4.93355320460209</v>
          </cell>
          <cell r="AW224">
            <v>5.00742104798052</v>
          </cell>
          <cell r="AX224">
            <v>5.1984987739404</v>
          </cell>
          <cell r="AY224">
            <v>5.5119673081743</v>
          </cell>
          <cell r="AZ224">
            <v>5.70692416316271</v>
          </cell>
          <cell r="BA224">
            <v>5.69990560720092</v>
          </cell>
          <cell r="BB224">
            <v>5.72709683457296</v>
          </cell>
          <cell r="BC224">
            <v>5.69068177455075</v>
          </cell>
          <cell r="BD224">
            <v>5.85396811097145</v>
          </cell>
          <cell r="BE224">
            <v>5.94632956353714</v>
          </cell>
          <cell r="BF224">
            <v>5.97801938609964</v>
          </cell>
          <cell r="BG224">
            <v>6.04943311522504</v>
          </cell>
          <cell r="BH224">
            <v>5.90442342016145</v>
          </cell>
          <cell r="BI224">
            <v>5.84494843748163</v>
          </cell>
          <cell r="BJ224">
            <v>5.77036369892512</v>
          </cell>
          <cell r="BK224">
            <v>5.68073433158829</v>
          </cell>
          <cell r="BL224">
            <v>5.62966978248057</v>
          </cell>
        </row>
        <row r="225">
          <cell r="A225" t="str">
            <v>Sao Tome and Principe</v>
          </cell>
          <cell r="B225" t="str">
            <v>STP</v>
          </cell>
          <cell r="C225" t="str">
            <v>CO2 emissions (metric tons per capita)</v>
          </cell>
          <cell r="D225" t="str">
            <v>EN.ATM.CO2E.PC</v>
          </cell>
        </row>
        <row r="225">
          <cell r="AI225">
            <v>0.419424381978173</v>
          </cell>
          <cell r="AJ225">
            <v>0.410007462135811</v>
          </cell>
          <cell r="AK225">
            <v>0.321094289338064</v>
          </cell>
          <cell r="AL225">
            <v>0.314797034611934</v>
          </cell>
          <cell r="AM225">
            <v>0.386321141038122</v>
          </cell>
          <cell r="AN225">
            <v>0.379711267552153</v>
          </cell>
          <cell r="AO225">
            <v>0.373694870664205</v>
          </cell>
          <cell r="AP225">
            <v>0.368104482776391</v>
          </cell>
          <cell r="AQ225">
            <v>0.36269993834101</v>
          </cell>
          <cell r="AR225">
            <v>0.357234717498785</v>
          </cell>
          <cell r="AS225">
            <v>0.351459258842715</v>
          </cell>
          <cell r="AT225">
            <v>0.345399281569494</v>
          </cell>
          <cell r="AU225">
            <v>0.406917590090848</v>
          </cell>
          <cell r="AV225">
            <v>0.465410061487472</v>
          </cell>
          <cell r="AW225">
            <v>0.455326015364152</v>
          </cell>
          <cell r="AX225">
            <v>0.508026812461013</v>
          </cell>
          <cell r="AY225">
            <v>0.494816783021974</v>
          </cell>
          <cell r="AZ225">
            <v>0.481066995867999</v>
          </cell>
          <cell r="BA225">
            <v>0.525940577928488</v>
          </cell>
          <cell r="BB225">
            <v>0.511721280078002</v>
          </cell>
          <cell r="BC225">
            <v>0.554409783614508</v>
          </cell>
          <cell r="BD225">
            <v>0.541943743476981</v>
          </cell>
          <cell r="BE225">
            <v>0.636962946366609</v>
          </cell>
          <cell r="BF225">
            <v>0.624752688091125</v>
          </cell>
          <cell r="BG225">
            <v>0.61309884337772</v>
          </cell>
          <cell r="BH225">
            <v>0.601687720645365</v>
          </cell>
          <cell r="BI225">
            <v>0.639697645576136</v>
          </cell>
          <cell r="BJ225">
            <v>0.676047635262867</v>
          </cell>
          <cell r="BK225">
            <v>0.663406500417216</v>
          </cell>
          <cell r="BL225">
            <v>0.697518721217886</v>
          </cell>
        </row>
        <row r="226">
          <cell r="A226" t="str">
            <v>Suriname</v>
          </cell>
          <cell r="B226" t="str">
            <v>SUR</v>
          </cell>
          <cell r="C226" t="str">
            <v>CO2 emissions (metric tons per capita)</v>
          </cell>
          <cell r="D226" t="str">
            <v>EN.ATM.CO2E.PC</v>
          </cell>
        </row>
        <row r="226">
          <cell r="AI226">
            <v>4.34386638661892</v>
          </cell>
          <cell r="AJ226">
            <v>4.96357222239709</v>
          </cell>
          <cell r="AK226">
            <v>4.87331751684266</v>
          </cell>
          <cell r="AL226">
            <v>4.81276925808592</v>
          </cell>
          <cell r="AM226">
            <v>4.75753793964132</v>
          </cell>
          <cell r="AN226">
            <v>4.73010132374941</v>
          </cell>
          <cell r="AO226">
            <v>4.70764624381145</v>
          </cell>
          <cell r="AP226">
            <v>4.68992546761639</v>
          </cell>
          <cell r="AQ226">
            <v>4.63206607544396</v>
          </cell>
          <cell r="AR226">
            <v>4.61988052774077</v>
          </cell>
          <cell r="AS226">
            <v>3.14262417612285</v>
          </cell>
          <cell r="AT226">
            <v>3.18943123208568</v>
          </cell>
          <cell r="AU226">
            <v>2.32255282722772</v>
          </cell>
          <cell r="AV226">
            <v>2.52081210947598</v>
          </cell>
          <cell r="AW226">
            <v>2.81558901655909</v>
          </cell>
          <cell r="AX226">
            <v>3.38364768664713</v>
          </cell>
          <cell r="AY226">
            <v>3.02795209777667</v>
          </cell>
          <cell r="AZ226">
            <v>2.75831841680618</v>
          </cell>
          <cell r="BA226">
            <v>2.82331836229549</v>
          </cell>
          <cell r="BB226">
            <v>2.77186773734111</v>
          </cell>
          <cell r="BC226">
            <v>3.2884417124404</v>
          </cell>
          <cell r="BD226">
            <v>3.6436544314941</v>
          </cell>
          <cell r="BE226">
            <v>4.50810823380168</v>
          </cell>
          <cell r="BF226">
            <v>4.18421502453527</v>
          </cell>
          <cell r="BG226">
            <v>4.73541309352456</v>
          </cell>
          <cell r="BH226">
            <v>4.86464836571108</v>
          </cell>
          <cell r="BI226">
            <v>5.22232045872105</v>
          </cell>
          <cell r="BJ226">
            <v>4.38211326535799</v>
          </cell>
          <cell r="BK226">
            <v>3.83689221830869</v>
          </cell>
          <cell r="BL226">
            <v>4.55825378527259</v>
          </cell>
        </row>
        <row r="227">
          <cell r="A227" t="str">
            <v>Slovak Republic</v>
          </cell>
          <cell r="B227" t="str">
            <v>SVK</v>
          </cell>
          <cell r="C227" t="str">
            <v>CO2 emissions (metric tons per capita)</v>
          </cell>
          <cell r="D227" t="str">
            <v>EN.ATM.CO2E.PC</v>
          </cell>
        </row>
        <row r="227">
          <cell r="AI227">
            <v>10.3430960258621</v>
          </cell>
          <cell r="AJ227">
            <v>9.0396647819261</v>
          </cell>
          <cell r="AK227">
            <v>8.68988896546212</v>
          </cell>
          <cell r="AL227">
            <v>8.32252800543819</v>
          </cell>
          <cell r="AM227">
            <v>7.79974154237738</v>
          </cell>
          <cell r="AN227">
            <v>7.90190374895631</v>
          </cell>
          <cell r="AO227">
            <v>7.84797448003214</v>
          </cell>
          <cell r="AP227">
            <v>7.85207413086159</v>
          </cell>
          <cell r="AQ227">
            <v>7.6801552949662</v>
          </cell>
          <cell r="AR227">
            <v>7.53518333883121</v>
          </cell>
          <cell r="AS227">
            <v>7.06475749343072</v>
          </cell>
          <cell r="AT227">
            <v>7.17251421163602</v>
          </cell>
          <cell r="AU227">
            <v>7.08027203994118</v>
          </cell>
          <cell r="AV227">
            <v>7.13332104392039</v>
          </cell>
          <cell r="AW227">
            <v>6.96724673791683</v>
          </cell>
          <cell r="AX227">
            <v>7.16943684330438</v>
          </cell>
          <cell r="AY227">
            <v>7.04813294857725</v>
          </cell>
          <cell r="AZ227">
            <v>6.91955613375396</v>
          </cell>
          <cell r="BA227">
            <v>6.89689375309103</v>
          </cell>
          <cell r="BB227">
            <v>6.29547788403104</v>
          </cell>
          <cell r="BC227">
            <v>6.57154288347648</v>
          </cell>
          <cell r="BD227">
            <v>6.32040976186296</v>
          </cell>
          <cell r="BE227">
            <v>5.98234412740361</v>
          </cell>
          <cell r="BF227">
            <v>6.08121342177546</v>
          </cell>
          <cell r="BG227">
            <v>5.61763652417007</v>
          </cell>
          <cell r="BH227">
            <v>5.6694557930868</v>
          </cell>
          <cell r="BI227">
            <v>5.80025255956859</v>
          </cell>
          <cell r="BJ227">
            <v>6.17366603061879</v>
          </cell>
          <cell r="BK227">
            <v>6.05863547411852</v>
          </cell>
          <cell r="BL227">
            <v>5.69841625532024</v>
          </cell>
        </row>
        <row r="228">
          <cell r="A228" t="str">
            <v>Slovenia</v>
          </cell>
          <cell r="B228" t="str">
            <v>SVN</v>
          </cell>
          <cell r="C228" t="str">
            <v>CO2 emissions (metric tons per capita)</v>
          </cell>
          <cell r="D228" t="str">
            <v>EN.ATM.CO2E.PC</v>
          </cell>
        </row>
        <row r="228">
          <cell r="AI228">
            <v>6.77122614243797</v>
          </cell>
          <cell r="AJ228">
            <v>6.37181915436857</v>
          </cell>
          <cell r="AK228">
            <v>6.42625236789619</v>
          </cell>
          <cell r="AL228">
            <v>6.80809701638663</v>
          </cell>
          <cell r="AM228">
            <v>6.84111080337562</v>
          </cell>
          <cell r="AN228">
            <v>7.27182451936607</v>
          </cell>
          <cell r="AO228">
            <v>7.68871805083706</v>
          </cell>
          <cell r="AP228">
            <v>7.9206185836947</v>
          </cell>
          <cell r="AQ228">
            <v>7.82184758095486</v>
          </cell>
          <cell r="AR228">
            <v>7.51874011936189</v>
          </cell>
          <cell r="AS228">
            <v>7.31048179292834</v>
          </cell>
          <cell r="AT228">
            <v>7.7206509844081</v>
          </cell>
          <cell r="AU228">
            <v>7.78128203524825</v>
          </cell>
          <cell r="AV228">
            <v>7.72147368781901</v>
          </cell>
          <cell r="AW228">
            <v>7.86174535218872</v>
          </cell>
          <cell r="AX228">
            <v>7.95811396513721</v>
          </cell>
          <cell r="AY228">
            <v>8.11712624623408</v>
          </cell>
          <cell r="AZ228">
            <v>8.06690610708644</v>
          </cell>
          <cell r="BA228">
            <v>8.58846445105644</v>
          </cell>
          <cell r="BB228">
            <v>7.60417510335344</v>
          </cell>
          <cell r="BC228">
            <v>7.70288522992293</v>
          </cell>
          <cell r="BD228">
            <v>7.64793011899356</v>
          </cell>
          <cell r="BE228">
            <v>7.34994226773871</v>
          </cell>
          <cell r="BF228">
            <v>7.06326804093826</v>
          </cell>
          <cell r="BG228">
            <v>6.35796644811162</v>
          </cell>
          <cell r="BH228">
            <v>6.36772616613116</v>
          </cell>
          <cell r="BI228">
            <v>6.73109777841337</v>
          </cell>
          <cell r="BJ228">
            <v>6.83317938623293</v>
          </cell>
          <cell r="BK228">
            <v>6.78433887885504</v>
          </cell>
          <cell r="BL228">
            <v>6.51220937780615</v>
          </cell>
        </row>
        <row r="229">
          <cell r="A229" t="str">
            <v>Sweden</v>
          </cell>
          <cell r="B229" t="str">
            <v>SWE</v>
          </cell>
          <cell r="C229" t="str">
            <v>CO2 emissions (metric tons per capita)</v>
          </cell>
          <cell r="D229" t="str">
            <v>EN.ATM.CO2E.PC</v>
          </cell>
        </row>
        <row r="229">
          <cell r="AI229">
            <v>6.23332497939264</v>
          </cell>
          <cell r="AJ229">
            <v>6.29426014302499</v>
          </cell>
          <cell r="AK229">
            <v>6.54701907587932</v>
          </cell>
          <cell r="AL229">
            <v>6.48042721728964</v>
          </cell>
          <cell r="AM229">
            <v>6.66116599445719</v>
          </cell>
          <cell r="AN229">
            <v>6.59685084489652</v>
          </cell>
          <cell r="AO229">
            <v>7.19941345988315</v>
          </cell>
          <cell r="AP229">
            <v>6.48650212942211</v>
          </cell>
          <cell r="AQ229">
            <v>6.59362461125747</v>
          </cell>
          <cell r="AR229">
            <v>6.4643050917184</v>
          </cell>
          <cell r="AS229">
            <v>6.00533649890911</v>
          </cell>
          <cell r="AT229">
            <v>5.90155531274871</v>
          </cell>
          <cell r="AU229">
            <v>6.05268959896099</v>
          </cell>
          <cell r="AV229">
            <v>6.16193231529798</v>
          </cell>
          <cell r="AW229">
            <v>5.95872746228238</v>
          </cell>
          <cell r="AX229">
            <v>5.56061783265837</v>
          </cell>
          <cell r="AY229">
            <v>5.38516321789139</v>
          </cell>
          <cell r="AZ229">
            <v>5.15298702610866</v>
          </cell>
          <cell r="BA229">
            <v>5.0056202349267</v>
          </cell>
          <cell r="BB229">
            <v>4.61148915371059</v>
          </cell>
          <cell r="BC229">
            <v>5.13215551466415</v>
          </cell>
          <cell r="BD229">
            <v>4.71785341605218</v>
          </cell>
          <cell r="BE229">
            <v>4.42676161159845</v>
          </cell>
          <cell r="BF229">
            <v>4.22275005138102</v>
          </cell>
          <cell r="BG229">
            <v>4.0304825162931</v>
          </cell>
          <cell r="BH229">
            <v>3.99931163942689</v>
          </cell>
          <cell r="BI229">
            <v>3.90805871150926</v>
          </cell>
          <cell r="BJ229">
            <v>3.8070342652491</v>
          </cell>
          <cell r="BK229">
            <v>3.53899174224082</v>
          </cell>
          <cell r="BL229">
            <v>3.4050379189887</v>
          </cell>
        </row>
        <row r="230">
          <cell r="A230" t="str">
            <v>Eswatini</v>
          </cell>
          <cell r="B230" t="str">
            <v>SWZ</v>
          </cell>
          <cell r="C230" t="str">
            <v>CO2 emissions (metric tons per capita)</v>
          </cell>
          <cell r="D230" t="str">
            <v>EN.ATM.CO2E.PC</v>
          </cell>
        </row>
        <row r="230">
          <cell r="AI230">
            <v>0.680914809045953</v>
          </cell>
          <cell r="AJ230">
            <v>0.66251255520445</v>
          </cell>
          <cell r="AK230">
            <v>0.668977329742386</v>
          </cell>
          <cell r="AL230">
            <v>0.66463446231072</v>
          </cell>
          <cell r="AM230">
            <v>0.672085956488494</v>
          </cell>
          <cell r="AN230">
            <v>0.67973190510511</v>
          </cell>
          <cell r="AO230">
            <v>0.486511984059329</v>
          </cell>
          <cell r="AP230">
            <v>0.612404195072534</v>
          </cell>
          <cell r="AQ230">
            <v>0.632703419251736</v>
          </cell>
          <cell r="AR230">
            <v>0.684032370826019</v>
          </cell>
          <cell r="AS230">
            <v>0.686272169574869</v>
          </cell>
          <cell r="AT230">
            <v>0.601810561874018</v>
          </cell>
          <cell r="AU230">
            <v>0.608407409978639</v>
          </cell>
          <cell r="AV230">
            <v>0.615958602919476</v>
          </cell>
          <cell r="AW230">
            <v>0.613863368854548</v>
          </cell>
          <cell r="AX230">
            <v>0.640419208913513</v>
          </cell>
          <cell r="AY230">
            <v>0.627355576620042</v>
          </cell>
          <cell r="AZ230">
            <v>0.633001863735846</v>
          </cell>
          <cell r="BA230">
            <v>0.60002971121582</v>
          </cell>
          <cell r="BB230">
            <v>0.661962309831532</v>
          </cell>
          <cell r="BC230">
            <v>0.610419749200249</v>
          </cell>
          <cell r="BD230">
            <v>0.615655011409247</v>
          </cell>
          <cell r="BE230">
            <v>0.630046750536288</v>
          </cell>
          <cell r="BF230">
            <v>0.690072071127109</v>
          </cell>
          <cell r="BG230">
            <v>0.68491774594483</v>
          </cell>
          <cell r="BH230">
            <v>0.697439744761063</v>
          </cell>
          <cell r="BI230">
            <v>0.754043535040544</v>
          </cell>
          <cell r="BJ230">
            <v>0.791246137736294</v>
          </cell>
          <cell r="BK230">
            <v>0.800863195167754</v>
          </cell>
          <cell r="BL230">
            <v>0.836140045223269</v>
          </cell>
        </row>
        <row r="231">
          <cell r="A231" t="str">
            <v>Sint Maarten (Dutch part)</v>
          </cell>
          <cell r="B231" t="str">
            <v>SXM</v>
          </cell>
          <cell r="C231" t="str">
            <v>CO2 emissions (metric tons per capita)</v>
          </cell>
          <cell r="D231" t="str">
            <v>EN.ATM.CO2E.PC</v>
          </cell>
        </row>
        <row r="232">
          <cell r="A232" t="str">
            <v>Seychelles</v>
          </cell>
          <cell r="B232" t="str">
            <v>SYC</v>
          </cell>
          <cell r="C232" t="str">
            <v>CO2 emissions (metric tons per capita)</v>
          </cell>
          <cell r="D232" t="str">
            <v>EN.ATM.CO2E.PC</v>
          </cell>
        </row>
        <row r="232">
          <cell r="AI232">
            <v>2.15805602313436</v>
          </cell>
          <cell r="AJ232">
            <v>2.41343573872429</v>
          </cell>
          <cell r="AK232">
            <v>2.54370221726043</v>
          </cell>
          <cell r="AL232">
            <v>2.62964859590605</v>
          </cell>
          <cell r="AM232">
            <v>2.82999797857287</v>
          </cell>
          <cell r="AN232">
            <v>2.65590141293955</v>
          </cell>
          <cell r="AO232">
            <v>3.14066241804834</v>
          </cell>
          <cell r="AP232">
            <v>3.62136085567584</v>
          </cell>
          <cell r="AQ232">
            <v>3.67805595718236</v>
          </cell>
          <cell r="AR232">
            <v>3.85524188533764</v>
          </cell>
          <cell r="AS232">
            <v>3.57446598710727</v>
          </cell>
          <cell r="AT232">
            <v>3.94078963572326</v>
          </cell>
          <cell r="AU232">
            <v>4.18045213429447</v>
          </cell>
          <cell r="AV232">
            <v>4.10722271507084</v>
          </cell>
          <cell r="AW232">
            <v>4.60745674727648</v>
          </cell>
          <cell r="AX232">
            <v>4.58615939597417</v>
          </cell>
          <cell r="AY232">
            <v>4.60992890892299</v>
          </cell>
          <cell r="AZ232">
            <v>4.70405614244427</v>
          </cell>
          <cell r="BA232">
            <v>4.83002882937322</v>
          </cell>
          <cell r="BB232">
            <v>5.15475713165331</v>
          </cell>
          <cell r="BC232">
            <v>4.90141469996451</v>
          </cell>
          <cell r="BD232">
            <v>4.6888758868691</v>
          </cell>
          <cell r="BE232">
            <v>4.8695968104431</v>
          </cell>
          <cell r="BF232">
            <v>4.66931246469642</v>
          </cell>
          <cell r="BG232">
            <v>5.1445396601091</v>
          </cell>
          <cell r="BH232">
            <v>5.45927477775674</v>
          </cell>
          <cell r="BI232">
            <v>6.12609169397741</v>
          </cell>
          <cell r="BJ232">
            <v>6.05156332033324</v>
          </cell>
          <cell r="BK232">
            <v>5.99408841601764</v>
          </cell>
          <cell r="BL232">
            <v>6.24839963436737</v>
          </cell>
        </row>
        <row r="233">
          <cell r="A233" t="str">
            <v>Syrian Arab Republic</v>
          </cell>
          <cell r="B233" t="str">
            <v>SYR</v>
          </cell>
          <cell r="C233" t="str">
            <v>CO2 emissions (metric tons per capita)</v>
          </cell>
          <cell r="D233" t="str">
            <v>EN.ATM.CO2E.PC</v>
          </cell>
        </row>
        <row r="233">
          <cell r="AI233">
            <v>2.60240742371467</v>
          </cell>
          <cell r="AJ233">
            <v>2.79117311984019</v>
          </cell>
          <cell r="AK233">
            <v>2.66536868646006</v>
          </cell>
          <cell r="AL233">
            <v>2.64502795930195</v>
          </cell>
          <cell r="AM233">
            <v>2.68377746839788</v>
          </cell>
          <cell r="AN233">
            <v>2.71723010387027</v>
          </cell>
          <cell r="AO233">
            <v>2.84801264024192</v>
          </cell>
          <cell r="AP233">
            <v>2.77226663208417</v>
          </cell>
          <cell r="AQ233">
            <v>2.86097299492781</v>
          </cell>
          <cell r="AR233">
            <v>2.73947932533</v>
          </cell>
          <cell r="AS233">
            <v>2.70552763059701</v>
          </cell>
          <cell r="AT233">
            <v>2.66781100828405</v>
          </cell>
          <cell r="AU233">
            <v>2.59121828451657</v>
          </cell>
          <cell r="AV233">
            <v>2.54834658179424</v>
          </cell>
          <cell r="AW233">
            <v>2.60042912747311</v>
          </cell>
          <cell r="AX233">
            <v>3.11635785137005</v>
          </cell>
          <cell r="AY233">
            <v>3.15909476872434</v>
          </cell>
          <cell r="AZ233">
            <v>3.19947561167567</v>
          </cell>
          <cell r="BA233">
            <v>3.15911158982617</v>
          </cell>
          <cell r="BB233">
            <v>2.86241461329791</v>
          </cell>
          <cell r="BC233">
            <v>2.85967854444787</v>
          </cell>
          <cell r="BD233">
            <v>2.69995732667717</v>
          </cell>
          <cell r="BE233">
            <v>2.30100878807762</v>
          </cell>
          <cell r="BF233">
            <v>1.5680493437504</v>
          </cell>
          <cell r="BG233">
            <v>1.42218008767019</v>
          </cell>
          <cell r="BH233">
            <v>1.40409086939025</v>
          </cell>
          <cell r="BI233">
            <v>1.508110223538</v>
          </cell>
          <cell r="BJ233">
            <v>1.71622415903045</v>
          </cell>
          <cell r="BK233">
            <v>1.61640006921476</v>
          </cell>
          <cell r="BL233">
            <v>1.50613944194882</v>
          </cell>
        </row>
        <row r="234">
          <cell r="A234" t="str">
            <v>Turks and Caicos Islands</v>
          </cell>
          <cell r="B234" t="str">
            <v>TCA</v>
          </cell>
          <cell r="C234" t="str">
            <v>CO2 emissions (metric tons per capita)</v>
          </cell>
          <cell r="D234" t="str">
            <v>EN.ATM.CO2E.PC</v>
          </cell>
        </row>
        <row r="235">
          <cell r="A235" t="str">
            <v>Chad</v>
          </cell>
          <cell r="B235" t="str">
            <v>TCD</v>
          </cell>
          <cell r="C235" t="str">
            <v>CO2 emissions (metric tons per capita)</v>
          </cell>
          <cell r="D235" t="str">
            <v>EN.ATM.CO2E.PC</v>
          </cell>
        </row>
        <row r="235">
          <cell r="AI235">
            <v>0.0654005785435794</v>
          </cell>
          <cell r="AJ235">
            <v>0.0649658076833437</v>
          </cell>
          <cell r="AK235">
            <v>0.0644984591947352</v>
          </cell>
          <cell r="AL235">
            <v>0.0624626271628637</v>
          </cell>
          <cell r="AM235">
            <v>0.0634119430053456</v>
          </cell>
          <cell r="AN235">
            <v>0.062766051383428</v>
          </cell>
          <cell r="AO235">
            <v>0.0620606279928738</v>
          </cell>
          <cell r="AP235">
            <v>0.0626374859498788</v>
          </cell>
          <cell r="AQ235">
            <v>0.0604886478895318</v>
          </cell>
          <cell r="AR235">
            <v>0.0608428699358244</v>
          </cell>
          <cell r="AS235">
            <v>0.034707037893144</v>
          </cell>
          <cell r="AT235">
            <v>0.0391793132304277</v>
          </cell>
          <cell r="AU235">
            <v>0.0443497042828802</v>
          </cell>
          <cell r="AV235">
            <v>0.0480055648136558</v>
          </cell>
          <cell r="AW235">
            <v>0.0462260951325945</v>
          </cell>
          <cell r="AX235">
            <v>0.0475406139742829</v>
          </cell>
          <cell r="AY235">
            <v>0.0487705881659655</v>
          </cell>
          <cell r="AZ235">
            <v>0.0462191317440299</v>
          </cell>
          <cell r="BA235">
            <v>0.0482850381445234</v>
          </cell>
          <cell r="BB235">
            <v>0.0683382627529724</v>
          </cell>
          <cell r="BC235">
            <v>0.103747164275161</v>
          </cell>
          <cell r="BD235">
            <v>0.0889896666691363</v>
          </cell>
          <cell r="BE235">
            <v>0.145485856608602</v>
          </cell>
          <cell r="BF235">
            <v>0.165652672436709</v>
          </cell>
          <cell r="BG235">
            <v>0.165403427778442</v>
          </cell>
          <cell r="BH235">
            <v>0.169371767889266</v>
          </cell>
          <cell r="BI235">
            <v>0.151768434483695</v>
          </cell>
          <cell r="BJ235">
            <v>0.143173357781177</v>
          </cell>
          <cell r="BK235">
            <v>0.141493648080268</v>
          </cell>
          <cell r="BL235">
            <v>0.1410934124928</v>
          </cell>
        </row>
        <row r="236">
          <cell r="A236" t="str">
            <v>East Asia &amp; Pacific (IDA &amp; IBRD countries)</v>
          </cell>
          <cell r="B236" t="str">
            <v>TEA</v>
          </cell>
          <cell r="C236" t="str">
            <v>CO2 emissions (metric tons per capita)</v>
          </cell>
          <cell r="D236" t="str">
            <v>EN.ATM.CO2E.PC</v>
          </cell>
        </row>
        <row r="236">
          <cell r="AI236">
            <v>1.60821372904047</v>
          </cell>
          <cell r="AJ236">
            <v>1.68598059652215</v>
          </cell>
          <cell r="AK236">
            <v>1.74843303046916</v>
          </cell>
          <cell r="AL236">
            <v>1.88773017648922</v>
          </cell>
          <cell r="AM236">
            <v>1.96064078585839</v>
          </cell>
          <cell r="AN236">
            <v>2.16444300844275</v>
          </cell>
          <cell r="AO236">
            <v>2.15826795459682</v>
          </cell>
          <cell r="AP236">
            <v>2.19724059668467</v>
          </cell>
          <cell r="AQ236">
            <v>2.22223983129311</v>
          </cell>
          <cell r="AR236">
            <v>2.17025472493947</v>
          </cell>
          <cell r="AS236">
            <v>2.26684357550932</v>
          </cell>
          <cell r="AT236">
            <v>2.36828177048794</v>
          </cell>
          <cell r="AU236">
            <v>2.51965418349185</v>
          </cell>
          <cell r="AV236">
            <v>2.85662070343502</v>
          </cell>
          <cell r="AW236">
            <v>3.2459059728574</v>
          </cell>
          <cell r="AX236">
            <v>3.60949634414882</v>
          </cell>
          <cell r="AY236">
            <v>3.92141438975421</v>
          </cell>
          <cell r="AZ236">
            <v>4.21241612273049</v>
          </cell>
          <cell r="BA236">
            <v>4.30219038676003</v>
          </cell>
          <cell r="BB236">
            <v>4.54301660257628</v>
          </cell>
          <cell r="BC236">
            <v>4.94319141369172</v>
          </cell>
          <cell r="BD236">
            <v>5.35389616809099</v>
          </cell>
          <cell r="BE236">
            <v>5.45712238464125</v>
          </cell>
          <cell r="BF236">
            <v>5.64212317950509</v>
          </cell>
          <cell r="BG236">
            <v>5.64395023475206</v>
          </cell>
          <cell r="BH236">
            <v>5.5625529764656</v>
          </cell>
          <cell r="BI236">
            <v>5.53720667751246</v>
          </cell>
          <cell r="BJ236">
            <v>5.63173297138754</v>
          </cell>
          <cell r="BK236">
            <v>5.85912449988089</v>
          </cell>
          <cell r="BL236">
            <v>5.98439158602936</v>
          </cell>
        </row>
        <row r="237">
          <cell r="A237" t="str">
            <v>Europe &amp; Central Asia (IDA &amp; IBRD countries)</v>
          </cell>
          <cell r="B237" t="str">
            <v>TEC</v>
          </cell>
          <cell r="C237" t="str">
            <v>CO2 emissions (metric tons per capita)</v>
          </cell>
          <cell r="D237" t="str">
            <v>EN.ATM.CO2E.PC</v>
          </cell>
        </row>
        <row r="237">
          <cell r="AI237">
            <v>10.2711095113275</v>
          </cell>
          <cell r="AJ237">
            <v>9.89174036062393</v>
          </cell>
          <cell r="AK237">
            <v>9.2739066629413</v>
          </cell>
          <cell r="AL237">
            <v>8.51184217282193</v>
          </cell>
          <cell r="AM237">
            <v>7.64642883256291</v>
          </cell>
          <cell r="AN237">
            <v>7.44091695008961</v>
          </cell>
          <cell r="AO237">
            <v>7.26608884085997</v>
          </cell>
          <cell r="AP237">
            <v>6.89875955993453</v>
          </cell>
          <cell r="AQ237">
            <v>6.8019509112665</v>
          </cell>
          <cell r="AR237">
            <v>6.73614216715408</v>
          </cell>
          <cell r="AS237">
            <v>6.87398570434173</v>
          </cell>
          <cell r="AT237">
            <v>6.86456165060738</v>
          </cell>
          <cell r="AU237">
            <v>6.93234974279401</v>
          </cell>
          <cell r="AV237">
            <v>7.21810021661854</v>
          </cell>
          <cell r="AW237">
            <v>7.21286051765411</v>
          </cell>
          <cell r="AX237">
            <v>7.2419207519792</v>
          </cell>
          <cell r="AY237">
            <v>7.53007964046133</v>
          </cell>
          <cell r="AZ237">
            <v>7.64485964133291</v>
          </cell>
          <cell r="BA237">
            <v>7.69698645346335</v>
          </cell>
          <cell r="BB237">
            <v>7.08656528136405</v>
          </cell>
          <cell r="BC237">
            <v>7.39437669420373</v>
          </cell>
          <cell r="BD237">
            <v>7.71873335070412</v>
          </cell>
          <cell r="BE237">
            <v>7.57436597914554</v>
          </cell>
          <cell r="BF237">
            <v>7.38409757212059</v>
          </cell>
          <cell r="BG237">
            <v>7.10957379704626</v>
          </cell>
          <cell r="BH237">
            <v>6.92332182122068</v>
          </cell>
          <cell r="BI237">
            <v>6.97784749435726</v>
          </cell>
          <cell r="BJ237">
            <v>7.11178820831488</v>
          </cell>
          <cell r="BK237">
            <v>7.25510471474517</v>
          </cell>
          <cell r="BL237">
            <v>7.22204231673474</v>
          </cell>
        </row>
        <row r="238">
          <cell r="A238" t="str">
            <v>Togo</v>
          </cell>
          <cell r="B238" t="str">
            <v>TGO</v>
          </cell>
          <cell r="C238" t="str">
            <v>CO2 emissions (metric tons per capita)</v>
          </cell>
          <cell r="D238" t="str">
            <v>EN.ATM.CO2E.PC</v>
          </cell>
        </row>
        <row r="238">
          <cell r="AI238">
            <v>0.259650108231703</v>
          </cell>
          <cell r="AJ238">
            <v>0.240745659200445</v>
          </cell>
          <cell r="AK238">
            <v>0.190070609964464</v>
          </cell>
          <cell r="AL238">
            <v>0.156364636375279</v>
          </cell>
          <cell r="AM238">
            <v>0.220840821091026</v>
          </cell>
          <cell r="AN238">
            <v>0.231881698689608</v>
          </cell>
          <cell r="AO238">
            <v>0.312729373198357</v>
          </cell>
          <cell r="AP238">
            <v>0.169418037893911</v>
          </cell>
          <cell r="AQ238">
            <v>0.259042135577905</v>
          </cell>
          <cell r="AR238">
            <v>0.357706536302507</v>
          </cell>
          <cell r="AS238">
            <v>0.257899125295518</v>
          </cell>
          <cell r="AT238">
            <v>0.233083150833835</v>
          </cell>
          <cell r="AU238">
            <v>0.257839084051422</v>
          </cell>
          <cell r="AV238">
            <v>0.343299082137463</v>
          </cell>
          <cell r="AW238">
            <v>0.325544046547271</v>
          </cell>
          <cell r="AX238">
            <v>0.311851627054679</v>
          </cell>
          <cell r="AY238">
            <v>0.272433189658452</v>
          </cell>
          <cell r="AZ238">
            <v>0.253362971170672</v>
          </cell>
          <cell r="BA238">
            <v>0.258078650937802</v>
          </cell>
          <cell r="BB238">
            <v>0.451139356189376</v>
          </cell>
          <cell r="BC238">
            <v>0.409550549349114</v>
          </cell>
          <cell r="BD238">
            <v>0.382053257455308</v>
          </cell>
          <cell r="BE238">
            <v>0.330685537621125</v>
          </cell>
          <cell r="BF238">
            <v>0.251627635386092</v>
          </cell>
          <cell r="BG238">
            <v>0.222751569295784</v>
          </cell>
          <cell r="BH238">
            <v>0.249892060685717</v>
          </cell>
          <cell r="BI238">
            <v>0.306260273343462</v>
          </cell>
          <cell r="BJ238">
            <v>0.26888437831628</v>
          </cell>
          <cell r="BK238">
            <v>0.292809243998144</v>
          </cell>
          <cell r="BL238">
            <v>0.29323120707198</v>
          </cell>
        </row>
        <row r="239">
          <cell r="A239" t="str">
            <v>Thailand</v>
          </cell>
          <cell r="B239" t="str">
            <v>THA</v>
          </cell>
          <cell r="C239" t="str">
            <v>CO2 emissions (metric tons per capita)</v>
          </cell>
          <cell r="D239" t="str">
            <v>EN.ATM.CO2E.PC</v>
          </cell>
        </row>
        <row r="239">
          <cell r="AI239">
            <v>1.57749020142014</v>
          </cell>
          <cell r="AJ239">
            <v>1.7135377572637</v>
          </cell>
          <cell r="AK239">
            <v>1.86729088439446</v>
          </cell>
          <cell r="AL239">
            <v>2.10361132571859</v>
          </cell>
          <cell r="AM239">
            <v>2.32797214110677</v>
          </cell>
          <cell r="AN239">
            <v>2.61959216827703</v>
          </cell>
          <cell r="AO239">
            <v>2.90552882004863</v>
          </cell>
          <cell r="AP239">
            <v>2.92440391234427</v>
          </cell>
          <cell r="AQ239">
            <v>2.54590789594035</v>
          </cell>
          <cell r="AR239">
            <v>2.62911335892804</v>
          </cell>
          <cell r="AS239">
            <v>2.61291667216683</v>
          </cell>
          <cell r="AT239">
            <v>2.72524720570092</v>
          </cell>
          <cell r="AU239">
            <v>2.87564560174379</v>
          </cell>
          <cell r="AV239">
            <v>2.97336000205517</v>
          </cell>
          <cell r="AW239">
            <v>3.23392603372287</v>
          </cell>
          <cell r="AX239">
            <v>3.32899252618432</v>
          </cell>
          <cell r="AY239">
            <v>3.34100469124597</v>
          </cell>
          <cell r="AZ239">
            <v>3.39351755995236</v>
          </cell>
          <cell r="BA239">
            <v>3.42066210104007</v>
          </cell>
          <cell r="BB239">
            <v>3.29400962077606</v>
          </cell>
          <cell r="BC239">
            <v>3.48805555867304</v>
          </cell>
          <cell r="BD239">
            <v>3.45979879202248</v>
          </cell>
          <cell r="BE239">
            <v>3.69538456325111</v>
          </cell>
          <cell r="BF239">
            <v>3.82569304226846</v>
          </cell>
          <cell r="BG239">
            <v>3.75226016397858</v>
          </cell>
          <cell r="BH239">
            <v>3.8419827984243</v>
          </cell>
          <cell r="BI239">
            <v>3.79288134044245</v>
          </cell>
          <cell r="BJ239">
            <v>3.73964299492685</v>
          </cell>
          <cell r="BK239">
            <v>3.70237234135977</v>
          </cell>
          <cell r="BL239">
            <v>3.83609001895282</v>
          </cell>
        </row>
        <row r="240">
          <cell r="A240" t="str">
            <v>Tajikistan</v>
          </cell>
          <cell r="B240" t="str">
            <v>TJK</v>
          </cell>
          <cell r="C240" t="str">
            <v>CO2 emissions (metric tons per capita)</v>
          </cell>
          <cell r="D240" t="str">
            <v>EN.ATM.CO2E.PC</v>
          </cell>
        </row>
        <row r="240">
          <cell r="AI240">
            <v>2.0856158556769</v>
          </cell>
          <cell r="AJ240">
            <v>1.8831115446403</v>
          </cell>
          <cell r="AK240">
            <v>1.39754910958493</v>
          </cell>
          <cell r="AL240">
            <v>0.924317359448785</v>
          </cell>
          <cell r="AM240">
            <v>0.535289581979335</v>
          </cell>
          <cell r="AN240">
            <v>0.435400601512002</v>
          </cell>
          <cell r="AO240">
            <v>0.382817378678508</v>
          </cell>
          <cell r="AP240">
            <v>0.422672489106501</v>
          </cell>
          <cell r="AQ240">
            <v>0.459568354156315</v>
          </cell>
          <cell r="AR240">
            <v>0.41505546709754</v>
          </cell>
          <cell r="AS240">
            <v>0.353906622381151</v>
          </cell>
          <cell r="AT240">
            <v>0.340270095323106</v>
          </cell>
          <cell r="AU240">
            <v>0.331421531357364</v>
          </cell>
          <cell r="AV240">
            <v>0.333254361238116</v>
          </cell>
          <cell r="AW240">
            <v>0.390250272707286</v>
          </cell>
          <cell r="AX240">
            <v>0.363806796000751</v>
          </cell>
          <cell r="AY240">
            <v>0.388582894150955</v>
          </cell>
          <cell r="AZ240">
            <v>0.462997898800341</v>
          </cell>
          <cell r="BA240">
            <v>0.421641055003219</v>
          </cell>
          <cell r="BB240">
            <v>0.327234384244125</v>
          </cell>
          <cell r="BC240">
            <v>0.325477724595065</v>
          </cell>
          <cell r="BD240">
            <v>0.332575201656788</v>
          </cell>
          <cell r="BE240">
            <v>0.383499950211866</v>
          </cell>
          <cell r="BF240">
            <v>0.397033077034059</v>
          </cell>
          <cell r="BG240">
            <v>0.554961271906557</v>
          </cell>
          <cell r="BH240">
            <v>0.579605995132898</v>
          </cell>
          <cell r="BI240">
            <v>0.702943086726656</v>
          </cell>
          <cell r="BJ240">
            <v>0.829929707718243</v>
          </cell>
          <cell r="BK240">
            <v>0.953757414576443</v>
          </cell>
          <cell r="BL240">
            <v>1.01061869242185</v>
          </cell>
        </row>
        <row r="241">
          <cell r="A241" t="str">
            <v>Turkmenistan</v>
          </cell>
          <cell r="B241" t="str">
            <v>TKM</v>
          </cell>
          <cell r="C241" t="str">
            <v>CO2 emissions (metric tons per capita)</v>
          </cell>
          <cell r="D241" t="str">
            <v>EN.ATM.CO2E.PC</v>
          </cell>
        </row>
        <row r="241">
          <cell r="AI241">
            <v>12.1200506626261</v>
          </cell>
          <cell r="AJ241">
            <v>9.97311297301691</v>
          </cell>
          <cell r="AK241">
            <v>7.20541826940213</v>
          </cell>
          <cell r="AL241">
            <v>6.72436271267324</v>
          </cell>
          <cell r="AM241">
            <v>8.15289038797309</v>
          </cell>
          <cell r="AN241">
            <v>8.07777670306459</v>
          </cell>
          <cell r="AO241">
            <v>7.13963003141577</v>
          </cell>
          <cell r="AP241">
            <v>7.00324330530123</v>
          </cell>
          <cell r="AQ241">
            <v>7.21426666548846</v>
          </cell>
          <cell r="AR241">
            <v>8.43906798118193</v>
          </cell>
          <cell r="AS241">
            <v>8.52721623479228</v>
          </cell>
          <cell r="AT241">
            <v>8.57126518403352</v>
          </cell>
          <cell r="AU241">
            <v>8.98261131462222</v>
          </cell>
          <cell r="AV241">
            <v>9.95542685137033</v>
          </cell>
          <cell r="AW241">
            <v>10.496670688984</v>
          </cell>
          <cell r="AX241">
            <v>10.640105764331</v>
          </cell>
          <cell r="AY241">
            <v>10.7939225908046</v>
          </cell>
          <cell r="AZ241">
            <v>12.0078633317542</v>
          </cell>
          <cell r="BA241">
            <v>12.0102960289432</v>
          </cell>
          <cell r="BB241">
            <v>10.4613600386522</v>
          </cell>
          <cell r="BC241">
            <v>11.6330933207166</v>
          </cell>
          <cell r="BD241">
            <v>12.6496010008825</v>
          </cell>
          <cell r="BE241">
            <v>13.1000822976398</v>
          </cell>
          <cell r="BF241">
            <v>13.0851809900579</v>
          </cell>
          <cell r="BG241">
            <v>13.061794640398</v>
          </cell>
          <cell r="BH241">
            <v>13.188907289329</v>
          </cell>
          <cell r="BI241">
            <v>12.9521708022824</v>
          </cell>
          <cell r="BJ241">
            <v>12.6995886956613</v>
          </cell>
          <cell r="BK241">
            <v>12.4852549319332</v>
          </cell>
          <cell r="BL241">
            <v>12.2633540880676</v>
          </cell>
        </row>
        <row r="242">
          <cell r="A242" t="str">
            <v>Latin America &amp; the Caribbean (IDA &amp; IBRD countries)</v>
          </cell>
          <cell r="B242" t="str">
            <v>TLA</v>
          </cell>
          <cell r="C242" t="str">
            <v>CO2 emissions (metric tons per capita)</v>
          </cell>
          <cell r="D242" t="str">
            <v>EN.ATM.CO2E.PC</v>
          </cell>
        </row>
        <row r="242">
          <cell r="AI242">
            <v>1.99419890752588</v>
          </cell>
          <cell r="AJ242">
            <v>2.03589589258809</v>
          </cell>
          <cell r="AK242">
            <v>2.04898460208817</v>
          </cell>
          <cell r="AL242">
            <v>2.07248404101754</v>
          </cell>
          <cell r="AM242">
            <v>2.12907283329623</v>
          </cell>
          <cell r="AN242">
            <v>2.14209238701159</v>
          </cell>
          <cell r="AO242">
            <v>2.24757054842012</v>
          </cell>
          <cell r="AP242">
            <v>2.35005368768888</v>
          </cell>
          <cell r="AQ242">
            <v>2.41005049279533</v>
          </cell>
          <cell r="AR242">
            <v>2.35766341395223</v>
          </cell>
          <cell r="AS242">
            <v>2.4017803377227</v>
          </cell>
          <cell r="AT242">
            <v>2.37896744925889</v>
          </cell>
          <cell r="AU242">
            <v>2.35726007402707</v>
          </cell>
          <cell r="AV242">
            <v>2.36653115723944</v>
          </cell>
          <cell r="AW242">
            <v>2.44265611130451</v>
          </cell>
          <cell r="AX242">
            <v>2.49214268119265</v>
          </cell>
          <cell r="AY242">
            <v>2.53757981341815</v>
          </cell>
          <cell r="AZ242">
            <v>2.58843493458741</v>
          </cell>
          <cell r="BA242">
            <v>2.63680870174681</v>
          </cell>
          <cell r="BB242">
            <v>2.54289872477641</v>
          </cell>
          <cell r="BC242">
            <v>2.68256943793913</v>
          </cell>
          <cell r="BD242">
            <v>2.76256270536507</v>
          </cell>
          <cell r="BE242">
            <v>2.85429502009225</v>
          </cell>
          <cell r="BF242">
            <v>2.89551788652049</v>
          </cell>
          <cell r="BG242">
            <v>2.88381071997879</v>
          </cell>
          <cell r="BH242">
            <v>2.83277175464789</v>
          </cell>
          <cell r="BI242">
            <v>2.73694434049918</v>
          </cell>
          <cell r="BJ242">
            <v>2.67678105263762</v>
          </cell>
          <cell r="BK242">
            <v>2.58513681182151</v>
          </cell>
          <cell r="BL242">
            <v>2.53389872910303</v>
          </cell>
        </row>
        <row r="243">
          <cell r="A243" t="str">
            <v>Timor-Leste</v>
          </cell>
          <cell r="B243" t="str">
            <v>TLS</v>
          </cell>
          <cell r="C243" t="str">
            <v>CO2 emissions (metric tons per capita)</v>
          </cell>
          <cell r="D243" t="str">
            <v>EN.ATM.CO2E.PC</v>
          </cell>
        </row>
        <row r="243">
          <cell r="AU243">
            <v>0.184242100390419</v>
          </cell>
          <cell r="AV243">
            <v>0.179493408144924</v>
          </cell>
          <cell r="AW243">
            <v>0.20578482005685</v>
          </cell>
          <cell r="AX243">
            <v>0.211027698334377</v>
          </cell>
          <cell r="AY243">
            <v>0.196765764115466</v>
          </cell>
          <cell r="AZ243">
            <v>0.19297792234205</v>
          </cell>
          <cell r="BA243">
            <v>0.19897140633325</v>
          </cell>
          <cell r="BB243">
            <v>0.214095691624321</v>
          </cell>
          <cell r="BC243">
            <v>0.219475321038065</v>
          </cell>
          <cell r="BD243">
            <v>0.224587074205366</v>
          </cell>
          <cell r="BE243">
            <v>0.264783303048829</v>
          </cell>
          <cell r="BF243">
            <v>0.398859615590078</v>
          </cell>
          <cell r="BG243">
            <v>0.451320001558136</v>
          </cell>
          <cell r="BH243">
            <v>0.434675741018942</v>
          </cell>
          <cell r="BI243">
            <v>0.492090081877109</v>
          </cell>
          <cell r="BJ243">
            <v>0.490645572370313</v>
          </cell>
          <cell r="BK243">
            <v>0.481082051542905</v>
          </cell>
          <cell r="BL243">
            <v>0.479460533259382</v>
          </cell>
        </row>
        <row r="244">
          <cell r="A244" t="str">
            <v>Middle East &amp; North Africa (IDA &amp; IBRD countries)</v>
          </cell>
          <cell r="B244" t="str">
            <v>TMN</v>
          </cell>
          <cell r="C244" t="str">
            <v>CO2 emissions (metric tons per capita)</v>
          </cell>
          <cell r="D244" t="str">
            <v>EN.ATM.CO2E.PC</v>
          </cell>
        </row>
        <row r="244">
          <cell r="AI244">
            <v>2.37586122851653</v>
          </cell>
          <cell r="AJ244">
            <v>2.3857491344443</v>
          </cell>
          <cell r="AK244">
            <v>2.50181300714049</v>
          </cell>
          <cell r="AL244">
            <v>2.6164481015432</v>
          </cell>
          <cell r="AM244">
            <v>2.77620281231998</v>
          </cell>
          <cell r="AN244">
            <v>2.81035004180233</v>
          </cell>
          <cell r="AO244">
            <v>2.82697329103402</v>
          </cell>
          <cell r="AP244">
            <v>2.9271463256888</v>
          </cell>
          <cell r="AQ244">
            <v>2.80483943347066</v>
          </cell>
          <cell r="AR244">
            <v>2.85519513895431</v>
          </cell>
          <cell r="AS244">
            <v>2.94104598102383</v>
          </cell>
          <cell r="AT244">
            <v>3.03493793543389</v>
          </cell>
          <cell r="AU244">
            <v>3.04732212577551</v>
          </cell>
          <cell r="AV244">
            <v>3.08439175236035</v>
          </cell>
          <cell r="AW244">
            <v>3.22190063886805</v>
          </cell>
          <cell r="AX244">
            <v>3.40962268254163</v>
          </cell>
          <cell r="AY244">
            <v>3.51636483766179</v>
          </cell>
          <cell r="AZ244">
            <v>3.59172031658172</v>
          </cell>
          <cell r="BA244">
            <v>3.66733370566149</v>
          </cell>
          <cell r="BB244">
            <v>3.73457815882286</v>
          </cell>
          <cell r="BC244">
            <v>3.74216144284215</v>
          </cell>
          <cell r="BD244">
            <v>3.6968014789079</v>
          </cell>
          <cell r="BE244">
            <v>3.80530750425551</v>
          </cell>
          <cell r="BF244">
            <v>3.81857062521061</v>
          </cell>
          <cell r="BG244">
            <v>3.84214238294583</v>
          </cell>
          <cell r="BH244">
            <v>3.74951211602628</v>
          </cell>
          <cell r="BI244">
            <v>3.73489871755153</v>
          </cell>
          <cell r="BJ244">
            <v>3.83182216446794</v>
          </cell>
          <cell r="BK244">
            <v>3.84681165383072</v>
          </cell>
          <cell r="BL244">
            <v>3.82873724880618</v>
          </cell>
        </row>
        <row r="245">
          <cell r="A245" t="str">
            <v>Tonga</v>
          </cell>
          <cell r="B245" t="str">
            <v>TON</v>
          </cell>
          <cell r="C245" t="str">
            <v>CO2 emissions (metric tons per capita)</v>
          </cell>
          <cell r="D245" t="str">
            <v>EN.ATM.CO2E.PC</v>
          </cell>
        </row>
        <row r="245">
          <cell r="AI245">
            <v>0.841494072726125</v>
          </cell>
          <cell r="AJ245">
            <v>0.944951335006247</v>
          </cell>
          <cell r="AK245">
            <v>0.838592004025242</v>
          </cell>
          <cell r="AL245">
            <v>0.941856084390305</v>
          </cell>
          <cell r="AM245">
            <v>0.940055776642748</v>
          </cell>
          <cell r="AN245">
            <v>1.04197057475097</v>
          </cell>
          <cell r="AO245">
            <v>0.831022053247738</v>
          </cell>
          <cell r="AP245">
            <v>0.931474524171764</v>
          </cell>
          <cell r="AQ245">
            <v>0.927490828146255</v>
          </cell>
          <cell r="AR245">
            <v>1.12849448576558</v>
          </cell>
          <cell r="AS245">
            <v>1.02080398521876</v>
          </cell>
          <cell r="AT245">
            <v>0.913872585853252</v>
          </cell>
          <cell r="AU245">
            <v>1.00986640972416</v>
          </cell>
          <cell r="AV245">
            <v>1.20492812922645</v>
          </cell>
          <cell r="AW245">
            <v>1.29722389318486</v>
          </cell>
          <cell r="AX245">
            <v>1.28830216862516</v>
          </cell>
          <cell r="AY245">
            <v>1.47472330220485</v>
          </cell>
          <cell r="AZ245">
            <v>1.26734058542976</v>
          </cell>
          <cell r="BA245">
            <v>1.25744791487685</v>
          </cell>
          <cell r="BB245">
            <v>1.34748838364963</v>
          </cell>
          <cell r="BC245">
            <v>1.1540569653859</v>
          </cell>
          <cell r="BD245">
            <v>1.06220668035259</v>
          </cell>
          <cell r="BE245">
            <v>1.07070549178432</v>
          </cell>
          <cell r="BF245">
            <v>1.17915255598804</v>
          </cell>
          <cell r="BG245">
            <v>1.08886094655627</v>
          </cell>
          <cell r="BH245">
            <v>1.19071241633053</v>
          </cell>
          <cell r="BI245">
            <v>1.48304881168706</v>
          </cell>
          <cell r="BJ245">
            <v>1.76467135107701</v>
          </cell>
          <cell r="BK245">
            <v>1.55040258552623</v>
          </cell>
          <cell r="BL245">
            <v>1.53114440054471</v>
          </cell>
        </row>
        <row r="246">
          <cell r="A246" t="str">
            <v>South Asia (IDA &amp; IBRD)</v>
          </cell>
          <cell r="B246" t="str">
            <v>TSA</v>
          </cell>
          <cell r="C246" t="str">
            <v>CO2 emissions (metric tons per capita)</v>
          </cell>
          <cell r="D246" t="str">
            <v>EN.ATM.CO2E.PC</v>
          </cell>
        </row>
        <row r="246">
          <cell r="AI246">
            <v>0.565975050794966</v>
          </cell>
          <cell r="AJ246">
            <v>0.592117269813501</v>
          </cell>
          <cell r="AK246">
            <v>0.602389930174587</v>
          </cell>
          <cell r="AL246">
            <v>0.616474250751483</v>
          </cell>
          <cell r="AM246">
            <v>0.63513303971541</v>
          </cell>
          <cell r="AN246">
            <v>0.671003645897712</v>
          </cell>
          <cell r="AO246">
            <v>0.690265185429606</v>
          </cell>
          <cell r="AP246">
            <v>0.715546193973391</v>
          </cell>
          <cell r="AQ246">
            <v>0.715492882444159</v>
          </cell>
          <cell r="AR246">
            <v>0.75766924110041</v>
          </cell>
          <cell r="AS246">
            <v>0.771748112318072</v>
          </cell>
          <cell r="AT246">
            <v>0.772792369875391</v>
          </cell>
          <cell r="AU246">
            <v>0.784171271717551</v>
          </cell>
          <cell r="AV246">
            <v>0.792399829320913</v>
          </cell>
          <cell r="AW246">
            <v>0.838556295656249</v>
          </cell>
          <cell r="AX246">
            <v>0.86288968930798</v>
          </cell>
          <cell r="AY246">
            <v>0.907975029192747</v>
          </cell>
          <cell r="AZ246">
            <v>0.982287543268548</v>
          </cell>
          <cell r="BA246">
            <v>1.02301441385911</v>
          </cell>
          <cell r="BB246">
            <v>1.09992498115034</v>
          </cell>
          <cell r="BC246">
            <v>1.14557485949921</v>
          </cell>
          <cell r="BD246">
            <v>1.19408461398346</v>
          </cell>
          <cell r="BE246">
            <v>1.27332567105175</v>
          </cell>
          <cell r="BF246">
            <v>1.29411408979883</v>
          </cell>
          <cell r="BG246">
            <v>1.38736726619281</v>
          </cell>
          <cell r="BH246">
            <v>1.38902270542328</v>
          </cell>
          <cell r="BI246">
            <v>1.40644065198141</v>
          </cell>
          <cell r="BJ246">
            <v>1.47362079344264</v>
          </cell>
          <cell r="BK246">
            <v>1.52596228554756</v>
          </cell>
          <cell r="BL246">
            <v>1.51656786451204</v>
          </cell>
        </row>
        <row r="247">
          <cell r="A247" t="str">
            <v>Sub-Saharan Africa (IDA &amp; IBRD countries)</v>
          </cell>
          <cell r="B247" t="str">
            <v>TSS</v>
          </cell>
          <cell r="C247" t="str">
            <v>CO2 emissions (metric tons per capita)</v>
          </cell>
          <cell r="D247" t="str">
            <v>EN.ATM.CO2E.PC</v>
          </cell>
        </row>
        <row r="247">
          <cell r="AI247">
            <v>0.789815963460542</v>
          </cell>
          <cell r="AJ247">
            <v>0.783337937617305</v>
          </cell>
          <cell r="AK247">
            <v>0.776213825322368</v>
          </cell>
          <cell r="AL247">
            <v>0.758977026635389</v>
          </cell>
          <cell r="AM247">
            <v>0.738461088528315</v>
          </cell>
          <cell r="AN247">
            <v>0.762444567679841</v>
          </cell>
          <cell r="AO247">
            <v>0.793879229382118</v>
          </cell>
          <cell r="AP247">
            <v>0.800229270226974</v>
          </cell>
          <cell r="AQ247">
            <v>0.785896984523715</v>
          </cell>
          <cell r="AR247">
            <v>0.746945787478789</v>
          </cell>
          <cell r="AS247">
            <v>0.747992431060892</v>
          </cell>
          <cell r="AT247">
            <v>0.79450210808083</v>
          </cell>
          <cell r="AU247">
            <v>0.778628334232531</v>
          </cell>
          <cell r="AV247">
            <v>0.802219020401151</v>
          </cell>
          <cell r="AW247">
            <v>0.823550461261476</v>
          </cell>
          <cell r="AX247">
            <v>0.808696863749302</v>
          </cell>
          <cell r="AY247">
            <v>0.788027362277239</v>
          </cell>
          <cell r="AZ247">
            <v>0.785095859045058</v>
          </cell>
          <cell r="BA247">
            <v>0.814938532372744</v>
          </cell>
          <cell r="BB247">
            <v>0.767050213973939</v>
          </cell>
          <cell r="BC247">
            <v>0.79989632423892</v>
          </cell>
          <cell r="BD247">
            <v>0.776600663653235</v>
          </cell>
          <cell r="BE247">
            <v>0.786051707570344</v>
          </cell>
          <cell r="BF247">
            <v>0.804558060869032</v>
          </cell>
          <cell r="BG247">
            <v>0.81466865183741</v>
          </cell>
          <cell r="BH247">
            <v>0.77596403972511</v>
          </cell>
          <cell r="BI247">
            <v>0.767253605289574</v>
          </cell>
          <cell r="BJ247">
            <v>0.754406826502206</v>
          </cell>
          <cell r="BK247">
            <v>0.743527308610939</v>
          </cell>
          <cell r="BL247">
            <v>0.744174677739533</v>
          </cell>
        </row>
        <row r="248">
          <cell r="A248" t="str">
            <v>Trinidad and Tobago</v>
          </cell>
          <cell r="B248" t="str">
            <v>TTO</v>
          </cell>
          <cell r="C248" t="str">
            <v>CO2 emissions (metric tons per capita)</v>
          </cell>
          <cell r="D248" t="str">
            <v>EN.ATM.CO2E.PC</v>
          </cell>
        </row>
        <row r="248">
          <cell r="AI248">
            <v>10.7687935921174</v>
          </cell>
          <cell r="AJ248">
            <v>10.617455911116</v>
          </cell>
          <cell r="AK248">
            <v>10.6332655445809</v>
          </cell>
          <cell r="AL248">
            <v>8.62010043381942</v>
          </cell>
          <cell r="AM248">
            <v>7.03466191606904</v>
          </cell>
          <cell r="AN248">
            <v>6.87290703237123</v>
          </cell>
          <cell r="AO248">
            <v>7.30787795605254</v>
          </cell>
          <cell r="AP248">
            <v>7.69146509313102</v>
          </cell>
          <cell r="AQ248">
            <v>7.86241409401133</v>
          </cell>
          <cell r="AR248">
            <v>7.83273084600614</v>
          </cell>
          <cell r="AS248">
            <v>8.04950286428144</v>
          </cell>
          <cell r="AT248">
            <v>9.13789971430302</v>
          </cell>
          <cell r="AU248">
            <v>9.9278899360135</v>
          </cell>
          <cell r="AV248">
            <v>12.0367973932465</v>
          </cell>
          <cell r="AW248">
            <v>12.4795079364783</v>
          </cell>
          <cell r="AX248">
            <v>13.5673280791146</v>
          </cell>
          <cell r="AY248">
            <v>15.4005363823804</v>
          </cell>
          <cell r="AZ248">
            <v>15.667392716573</v>
          </cell>
          <cell r="BA248">
            <v>15.2307167929404</v>
          </cell>
          <cell r="BB248">
            <v>14.4141859471742</v>
          </cell>
          <cell r="BC248">
            <v>16.1578858049072</v>
          </cell>
          <cell r="BD248">
            <v>16.6594322837356</v>
          </cell>
          <cell r="BE248">
            <v>16.0022132858252</v>
          </cell>
          <cell r="BF248">
            <v>16.4067871981791</v>
          </cell>
          <cell r="BG248">
            <v>16.1780828939736</v>
          </cell>
          <cell r="BH248">
            <v>15.5655709154468</v>
          </cell>
          <cell r="BI248">
            <v>13.2915877284323</v>
          </cell>
          <cell r="BJ248">
            <v>13.1858445443117</v>
          </cell>
          <cell r="BK248">
            <v>12.7928307530469</v>
          </cell>
          <cell r="BL248">
            <v>12.3228548692176</v>
          </cell>
        </row>
        <row r="249">
          <cell r="A249" t="str">
            <v>Tunisia</v>
          </cell>
          <cell r="B249" t="str">
            <v>TUN</v>
          </cell>
          <cell r="C249" t="str">
            <v>CO2 emissions (metric tons per capita)</v>
          </cell>
          <cell r="D249" t="str">
            <v>EN.ATM.CO2E.PC</v>
          </cell>
        </row>
        <row r="249">
          <cell r="AI249">
            <v>1.76402597801228</v>
          </cell>
          <cell r="AJ249">
            <v>1.78337277201507</v>
          </cell>
          <cell r="AK249">
            <v>1.87024276586964</v>
          </cell>
          <cell r="AL249">
            <v>1.86563473532203</v>
          </cell>
          <cell r="AM249">
            <v>1.83097165495306</v>
          </cell>
          <cell r="AN249">
            <v>1.83882350362724</v>
          </cell>
          <cell r="AO249">
            <v>1.86892995667039</v>
          </cell>
          <cell r="AP249">
            <v>1.90311586260908</v>
          </cell>
          <cell r="AQ249">
            <v>1.96217358359143</v>
          </cell>
          <cell r="AR249">
            <v>2.04502232101296</v>
          </cell>
          <cell r="AS249">
            <v>2.13218583966972</v>
          </cell>
          <cell r="AT249">
            <v>2.2023879112694</v>
          </cell>
          <cell r="AU249">
            <v>2.19931365247791</v>
          </cell>
          <cell r="AV249">
            <v>2.16182909644995</v>
          </cell>
          <cell r="AW249">
            <v>2.2430029921577</v>
          </cell>
          <cell r="AX249">
            <v>2.27273215196322</v>
          </cell>
          <cell r="AY249">
            <v>2.34285906041256</v>
          </cell>
          <cell r="AZ249">
            <v>2.40180988747982</v>
          </cell>
          <cell r="BA249">
            <v>2.42452175708212</v>
          </cell>
          <cell r="BB249">
            <v>2.40269269880023</v>
          </cell>
          <cell r="BC249">
            <v>2.58762261309107</v>
          </cell>
          <cell r="BD249">
            <v>2.45208657788772</v>
          </cell>
          <cell r="BE249">
            <v>2.56200044708495</v>
          </cell>
          <cell r="BF249">
            <v>2.54269424439662</v>
          </cell>
          <cell r="BG249">
            <v>2.70717462387127</v>
          </cell>
          <cell r="BH249">
            <v>2.72630886684891</v>
          </cell>
          <cell r="BI249">
            <v>2.61944024574362</v>
          </cell>
          <cell r="BJ249">
            <v>2.62038409483418</v>
          </cell>
          <cell r="BK249">
            <v>2.58447684745771</v>
          </cell>
          <cell r="BL249">
            <v>2.55756420759521</v>
          </cell>
        </row>
        <row r="250">
          <cell r="A250" t="str">
            <v>Turkiye</v>
          </cell>
          <cell r="B250" t="str">
            <v>TUR</v>
          </cell>
          <cell r="C250" t="str">
            <v>CO2 emissions (metric tons per capita)</v>
          </cell>
          <cell r="D250" t="str">
            <v>EN.ATM.CO2E.PC</v>
          </cell>
        </row>
        <row r="250">
          <cell r="AI250">
            <v>2.58151820643533</v>
          </cell>
          <cell r="AJ250">
            <v>2.62214514630996</v>
          </cell>
          <cell r="AK250">
            <v>2.68704631653485</v>
          </cell>
          <cell r="AL250">
            <v>2.74615256224259</v>
          </cell>
          <cell r="AM250">
            <v>2.67214650686853</v>
          </cell>
          <cell r="AN250">
            <v>2.87502475145826</v>
          </cell>
          <cell r="AO250">
            <v>3.11897973719996</v>
          </cell>
          <cell r="AP250">
            <v>3.20393842428874</v>
          </cell>
          <cell r="AQ250">
            <v>3.15817802037562</v>
          </cell>
          <cell r="AR250">
            <v>3.09292132656511</v>
          </cell>
          <cell r="AS250">
            <v>3.421874277556</v>
          </cell>
          <cell r="AT250">
            <v>3.08090184666082</v>
          </cell>
          <cell r="AU250">
            <v>3.19454847120344</v>
          </cell>
          <cell r="AV250">
            <v>3.31611418820387</v>
          </cell>
          <cell r="AW250">
            <v>3.35169212102438</v>
          </cell>
          <cell r="AX250">
            <v>3.46079561393785</v>
          </cell>
          <cell r="AY250">
            <v>3.79715100757899</v>
          </cell>
          <cell r="AZ250">
            <v>4.1529505842242</v>
          </cell>
          <cell r="BA250">
            <v>4.07832523653556</v>
          </cell>
          <cell r="BB250">
            <v>4.03567459918367</v>
          </cell>
          <cell r="BC250">
            <v>4.1078714479314</v>
          </cell>
          <cell r="BD250">
            <v>4.32606105961349</v>
          </cell>
          <cell r="BE250">
            <v>4.40556459025119</v>
          </cell>
          <cell r="BF250">
            <v>4.19055793104291</v>
          </cell>
          <cell r="BG250">
            <v>4.41076356068815</v>
          </cell>
          <cell r="BH250">
            <v>4.47717591290146</v>
          </cell>
          <cell r="BI250">
            <v>4.69247151054931</v>
          </cell>
          <cell r="BJ250">
            <v>5.12719662619959</v>
          </cell>
          <cell r="BK250">
            <v>5.00035901085763</v>
          </cell>
          <cell r="BL250">
            <v>4.75658474979861</v>
          </cell>
        </row>
        <row r="251">
          <cell r="A251" t="str">
            <v>Tuvalu</v>
          </cell>
          <cell r="B251" t="str">
            <v>TUV</v>
          </cell>
          <cell r="C251" t="str">
            <v>CO2 emissions (metric tons per capita)</v>
          </cell>
          <cell r="D251" t="str">
            <v>EN.ATM.CO2E.PC</v>
          </cell>
        </row>
        <row r="251">
          <cell r="AI251">
            <v>1.12233445566779</v>
          </cell>
          <cell r="AJ251">
            <v>1.10938540048813</v>
          </cell>
          <cell r="AK251">
            <v>1.09769484083425</v>
          </cell>
          <cell r="AL251">
            <v>1.08766586904503</v>
          </cell>
          <cell r="AM251">
            <v>1.08003024084674</v>
          </cell>
          <cell r="AN251">
            <v>1.07550010755001</v>
          </cell>
          <cell r="AO251">
            <v>1.07330685843083</v>
          </cell>
          <cell r="AP251">
            <v>1.07204116638079</v>
          </cell>
          <cell r="AQ251">
            <v>1.07158165452207</v>
          </cell>
          <cell r="AR251">
            <v>1.07020547945205</v>
          </cell>
          <cell r="AS251">
            <v>1.06473594548552</v>
          </cell>
          <cell r="AT251">
            <v>1.05507491031863</v>
          </cell>
          <cell r="AU251">
            <v>1.04242674621939</v>
          </cell>
          <cell r="AV251">
            <v>1.0283833583384</v>
          </cell>
          <cell r="AW251">
            <v>1.01306856209934</v>
          </cell>
          <cell r="AX251">
            <v>1.00030006766856</v>
          </cell>
          <cell r="AY251">
            <v>0.988337594038603</v>
          </cell>
          <cell r="AZ251">
            <v>0.978569309764417</v>
          </cell>
          <cell r="BA251">
            <v>0.969461926949353</v>
          </cell>
          <cell r="BB251">
            <v>0.960338017524496</v>
          </cell>
          <cell r="BC251">
            <v>0.950479971151277</v>
          </cell>
          <cell r="BD251">
            <v>0.941087876574683</v>
          </cell>
          <cell r="BE251">
            <v>0.930752026850575</v>
          </cell>
          <cell r="BF251">
            <v>0.921743918931015</v>
          </cell>
          <cell r="BG251">
            <v>0.911327784241555</v>
          </cell>
          <cell r="BH251">
            <v>0.900982050318279</v>
          </cell>
          <cell r="BI251">
            <v>0.890313370413335</v>
          </cell>
          <cell r="BJ251">
            <v>0.879894393003307</v>
          </cell>
          <cell r="BK251">
            <v>0.869187290437425</v>
          </cell>
          <cell r="BL251">
            <v>0.858000838823044</v>
          </cell>
        </row>
        <row r="252">
          <cell r="A252" t="str">
            <v>Tanzania</v>
          </cell>
          <cell r="B252" t="str">
            <v>TZA</v>
          </cell>
          <cell r="C252" t="str">
            <v>CO2 emissions (metric tons per capita)</v>
          </cell>
          <cell r="D252" t="str">
            <v>EN.ATM.CO2E.PC</v>
          </cell>
        </row>
        <row r="252">
          <cell r="AI252">
            <v>0.074988549367541</v>
          </cell>
          <cell r="AJ252">
            <v>0.0717668322484836</v>
          </cell>
          <cell r="AK252">
            <v>0.0689880170039884</v>
          </cell>
          <cell r="AL252">
            <v>0.0688487809677872</v>
          </cell>
          <cell r="AM252">
            <v>0.0663363763438369</v>
          </cell>
          <cell r="AN252">
            <v>0.0920769069498435</v>
          </cell>
          <cell r="AO252">
            <v>0.10083915586393</v>
          </cell>
          <cell r="AP252">
            <v>0.0926494283802767</v>
          </cell>
          <cell r="AQ252">
            <v>0.0842620932000773</v>
          </cell>
          <cell r="AR252">
            <v>0.0771060979908354</v>
          </cell>
          <cell r="AS252">
            <v>0.0880618649228308</v>
          </cell>
          <cell r="AT252">
            <v>0.0910258170446802</v>
          </cell>
          <cell r="AU252">
            <v>0.10103356870786</v>
          </cell>
          <cell r="AV252">
            <v>0.103473580318072</v>
          </cell>
          <cell r="AW252">
            <v>0.135902400344241</v>
          </cell>
          <cell r="AX252">
            <v>0.147202920698796</v>
          </cell>
          <cell r="AY252">
            <v>0.152976087505325</v>
          </cell>
          <cell r="AZ252">
            <v>0.14527517546125</v>
          </cell>
          <cell r="BA252">
            <v>0.14526707264926</v>
          </cell>
          <cell r="BB252">
            <v>0.137670595541159</v>
          </cell>
          <cell r="BC252">
            <v>0.15581826888768</v>
          </cell>
          <cell r="BD252">
            <v>0.179316145994075</v>
          </cell>
          <cell r="BE252">
            <v>0.20976330868106</v>
          </cell>
          <cell r="BF252">
            <v>0.222964152142991</v>
          </cell>
          <cell r="BG252">
            <v>0.21436908223286</v>
          </cell>
          <cell r="BH252">
            <v>0.22706683329598</v>
          </cell>
          <cell r="BI252">
            <v>0.21112464022834</v>
          </cell>
          <cell r="BJ252">
            <v>0.216427465353651</v>
          </cell>
          <cell r="BK252">
            <v>0.21309298717372</v>
          </cell>
          <cell r="BL252">
            <v>0.214634960133583</v>
          </cell>
        </row>
        <row r="253">
          <cell r="A253" t="str">
            <v>Uganda</v>
          </cell>
          <cell r="B253" t="str">
            <v>UGA</v>
          </cell>
          <cell r="C253" t="str">
            <v>CO2 emissions (metric tons per capita)</v>
          </cell>
          <cell r="D253" t="str">
            <v>EN.ATM.CO2E.PC</v>
          </cell>
        </row>
        <row r="253">
          <cell r="AI253">
            <v>0.0455216099437635</v>
          </cell>
          <cell r="AJ253">
            <v>0.0451164656496041</v>
          </cell>
          <cell r="AK253">
            <v>0.0441770642595267</v>
          </cell>
          <cell r="AL253">
            <v>0.0422403312142593</v>
          </cell>
          <cell r="AM253">
            <v>0.0368807178058741</v>
          </cell>
          <cell r="AN253">
            <v>0.0465386123273338</v>
          </cell>
          <cell r="AO253">
            <v>0.0499219861989956</v>
          </cell>
          <cell r="AP253">
            <v>0.0512574420264477</v>
          </cell>
          <cell r="AQ253">
            <v>0.056525595081053</v>
          </cell>
          <cell r="AR253">
            <v>0.0562032581682286</v>
          </cell>
          <cell r="AS253">
            <v>0.0549679179746741</v>
          </cell>
          <cell r="AT253">
            <v>0.0533027752622968</v>
          </cell>
          <cell r="AU253">
            <v>0.0592039002391536</v>
          </cell>
          <cell r="AV253">
            <v>0.0604298305363659</v>
          </cell>
          <cell r="AW253">
            <v>0.0607725947374523</v>
          </cell>
          <cell r="AX253">
            <v>0.072964778634125</v>
          </cell>
          <cell r="AY253">
            <v>0.0839998668380764</v>
          </cell>
          <cell r="AZ253">
            <v>0.0973332184403074</v>
          </cell>
          <cell r="BA253">
            <v>0.0975954912266987</v>
          </cell>
          <cell r="BB253">
            <v>0.106968565983684</v>
          </cell>
          <cell r="BC253">
            <v>0.102688512482731</v>
          </cell>
          <cell r="BD253">
            <v>0.111719254459084</v>
          </cell>
          <cell r="BE253">
            <v>0.109379113548535</v>
          </cell>
          <cell r="BF253">
            <v>0.103377217584035</v>
          </cell>
          <cell r="BG253">
            <v>0.111347325172227</v>
          </cell>
          <cell r="BH253">
            <v>0.12347794886981</v>
          </cell>
          <cell r="BI253">
            <v>0.1248449698879</v>
          </cell>
          <cell r="BJ253">
            <v>0.125587286376368</v>
          </cell>
          <cell r="BK253">
            <v>0.137143292492898</v>
          </cell>
          <cell r="BL253">
            <v>0.132370788404111</v>
          </cell>
        </row>
        <row r="254">
          <cell r="A254" t="str">
            <v>Ukraine</v>
          </cell>
          <cell r="B254" t="str">
            <v>UKR</v>
          </cell>
          <cell r="C254" t="str">
            <v>CO2 emissions (metric tons per capita)</v>
          </cell>
          <cell r="D254" t="str">
            <v>EN.ATM.CO2E.PC</v>
          </cell>
        </row>
        <row r="254">
          <cell r="AI254">
            <v>13.2704070424001</v>
          </cell>
          <cell r="AJ254">
            <v>12.5369948365881</v>
          </cell>
          <cell r="AK254">
            <v>11.0188991838989</v>
          </cell>
          <cell r="AL254">
            <v>9.56913866061572</v>
          </cell>
          <cell r="AM254">
            <v>8.00575485252709</v>
          </cell>
          <cell r="AN254">
            <v>7.75050084639158</v>
          </cell>
          <cell r="AO254">
            <v>6.7787879618785</v>
          </cell>
          <cell r="AP254">
            <v>6.48764887952469</v>
          </cell>
          <cell r="AQ254">
            <v>6.16797455354027</v>
          </cell>
          <cell r="AR254">
            <v>6.15472883198454</v>
          </cell>
          <cell r="AS254">
            <v>6.04719734019298</v>
          </cell>
          <cell r="AT254">
            <v>6.17622640889064</v>
          </cell>
          <cell r="AU254">
            <v>6.30548605582672</v>
          </cell>
          <cell r="AV254">
            <v>6.90670661176595</v>
          </cell>
          <cell r="AW254">
            <v>6.47269736654415</v>
          </cell>
          <cell r="AX254">
            <v>6.27128609005812</v>
          </cell>
          <cell r="AY254">
            <v>6.49720827214126</v>
          </cell>
          <cell r="AZ254">
            <v>6.71133828126488</v>
          </cell>
          <cell r="BA254">
            <v>6.51127981268422</v>
          </cell>
          <cell r="BB254">
            <v>5.46366548637248</v>
          </cell>
          <cell r="BC254">
            <v>5.86256091715924</v>
          </cell>
          <cell r="BD254">
            <v>6.199174358047</v>
          </cell>
          <cell r="BE254">
            <v>6.0778607839619</v>
          </cell>
          <cell r="BF254">
            <v>5.94135151394603</v>
          </cell>
          <cell r="BG254">
            <v>5.25113053989895</v>
          </cell>
          <cell r="BH254">
            <v>4.23151559085923</v>
          </cell>
          <cell r="BI254">
            <v>4.48086810145491</v>
          </cell>
          <cell r="BJ254">
            <v>3.90219882769879</v>
          </cell>
          <cell r="BK254">
            <v>4.15978307448244</v>
          </cell>
          <cell r="BL254">
            <v>3.93658353086744</v>
          </cell>
        </row>
        <row r="255">
          <cell r="A255" t="str">
            <v>Upper middle income</v>
          </cell>
          <cell r="B255" t="str">
            <v>UMC</v>
          </cell>
          <cell r="C255" t="str">
            <v>CO2 emissions (metric tons per capita)</v>
          </cell>
          <cell r="D255" t="str">
            <v>EN.ATM.CO2E.PC</v>
          </cell>
        </row>
        <row r="255">
          <cell r="AI255">
            <v>3.31891818923265</v>
          </cell>
          <cell r="AJ255">
            <v>3.31557790081759</v>
          </cell>
          <cell r="AK255">
            <v>3.28683668200577</v>
          </cell>
          <cell r="AL255">
            <v>3.28610587455883</v>
          </cell>
          <cell r="AM255">
            <v>3.22300360413421</v>
          </cell>
          <cell r="AN255">
            <v>3.33911325129903</v>
          </cell>
          <cell r="AO255">
            <v>3.32111332987528</v>
          </cell>
          <cell r="AP255">
            <v>3.30486239416173</v>
          </cell>
          <cell r="AQ255">
            <v>3.32163297618797</v>
          </cell>
          <cell r="AR255">
            <v>3.24043903158924</v>
          </cell>
          <cell r="AS255">
            <v>3.36694926671242</v>
          </cell>
          <cell r="AT255">
            <v>3.44338765579335</v>
          </cell>
          <cell r="AU255">
            <v>3.56681746307428</v>
          </cell>
          <cell r="AV255">
            <v>3.8787597933738</v>
          </cell>
          <cell r="AW255">
            <v>4.22912397830354</v>
          </cell>
          <cell r="AX255">
            <v>4.54992911275963</v>
          </cell>
          <cell r="AY255">
            <v>4.85137164907552</v>
          </cell>
          <cell r="AZ255">
            <v>5.11639785325508</v>
          </cell>
          <cell r="BA255">
            <v>5.2300140390178</v>
          </cell>
          <cell r="BB255">
            <v>5.31440010576491</v>
          </cell>
          <cell r="BC255">
            <v>5.71664246660654</v>
          </cell>
          <cell r="BD255">
            <v>6.09204391740006</v>
          </cell>
          <cell r="BE255">
            <v>6.19555100929407</v>
          </cell>
          <cell r="BF255">
            <v>6.35057686496472</v>
          </cell>
          <cell r="BG255">
            <v>6.29959566250299</v>
          </cell>
          <cell r="BH255">
            <v>6.17142922217993</v>
          </cell>
          <cell r="BI255">
            <v>6.12514467431373</v>
          </cell>
          <cell r="BJ255">
            <v>6.20487837577717</v>
          </cell>
          <cell r="BK255">
            <v>6.35039303600069</v>
          </cell>
          <cell r="BL255">
            <v>6.41698490233365</v>
          </cell>
        </row>
        <row r="256">
          <cell r="A256" t="str">
            <v>Uruguay</v>
          </cell>
          <cell r="B256" t="str">
            <v>URY</v>
          </cell>
          <cell r="C256" t="str">
            <v>CO2 emissions (metric tons per capita)</v>
          </cell>
          <cell r="D256" t="str">
            <v>EN.ATM.CO2E.PC</v>
          </cell>
        </row>
        <row r="256">
          <cell r="AI256">
            <v>1.23810215982902</v>
          </cell>
          <cell r="AJ256">
            <v>1.39542740472536</v>
          </cell>
          <cell r="AK256">
            <v>1.51214518876295</v>
          </cell>
          <cell r="AL256">
            <v>1.41295652814238</v>
          </cell>
          <cell r="AM256">
            <v>1.33389604795028</v>
          </cell>
          <cell r="AN256">
            <v>1.45459056687162</v>
          </cell>
          <cell r="AO256">
            <v>1.6782744751697</v>
          </cell>
          <cell r="AP256">
            <v>1.70022365891801</v>
          </cell>
          <cell r="AQ256">
            <v>1.75627679043759</v>
          </cell>
          <cell r="AR256">
            <v>2.04957368565041</v>
          </cell>
          <cell r="AS256">
            <v>1.64471008821791</v>
          </cell>
          <cell r="AT256">
            <v>1.4885109507796</v>
          </cell>
          <cell r="AU256">
            <v>1.36197761841188</v>
          </cell>
          <cell r="AV256">
            <v>1.3509198955965</v>
          </cell>
          <cell r="AW256">
            <v>1.64384255665897</v>
          </cell>
          <cell r="AX256">
            <v>1.63164600756817</v>
          </cell>
          <cell r="AY256">
            <v>1.90352866215194</v>
          </cell>
          <cell r="AZ256">
            <v>1.75583241153608</v>
          </cell>
          <cell r="BA256">
            <v>2.32020575884051</v>
          </cell>
          <cell r="BB256">
            <v>2.28977372029234</v>
          </cell>
          <cell r="BC256">
            <v>1.86945217307684</v>
          </cell>
          <cell r="BD256">
            <v>2.2588801693817</v>
          </cell>
          <cell r="BE256">
            <v>2.52147484304077</v>
          </cell>
          <cell r="BF256">
            <v>2.17145275305815</v>
          </cell>
          <cell r="BG256">
            <v>1.91151789518942</v>
          </cell>
          <cell r="BH256">
            <v>1.94606523084338</v>
          </cell>
          <cell r="BI256">
            <v>1.90412830230505</v>
          </cell>
          <cell r="BJ256">
            <v>1.77498691445656</v>
          </cell>
          <cell r="BK256">
            <v>1.89604236287846</v>
          </cell>
          <cell r="BL256">
            <v>1.87478454308499</v>
          </cell>
        </row>
        <row r="257">
          <cell r="A257" t="str">
            <v>United States</v>
          </cell>
          <cell r="B257" t="str">
            <v>USA</v>
          </cell>
          <cell r="C257" t="str">
            <v>CO2 emissions (metric tons per capita)</v>
          </cell>
          <cell r="D257" t="str">
            <v>EN.ATM.CO2E.PC</v>
          </cell>
        </row>
        <row r="257">
          <cell r="AI257">
            <v>19.4073462781875</v>
          </cell>
          <cell r="AJ257">
            <v>19.003403417648</v>
          </cell>
          <cell r="AK257">
            <v>19.0228603507021</v>
          </cell>
          <cell r="AL257">
            <v>19.2183334038681</v>
          </cell>
          <cell r="AM257">
            <v>19.2562118528766</v>
          </cell>
          <cell r="AN257">
            <v>19.2169086443491</v>
          </cell>
          <cell r="AO257">
            <v>19.5753802980022</v>
          </cell>
          <cell r="AP257">
            <v>20.3308552503695</v>
          </cell>
          <cell r="AQ257">
            <v>20.2663002892835</v>
          </cell>
          <cell r="AR257">
            <v>20.1011324541284</v>
          </cell>
          <cell r="AS257">
            <v>20.4698066603918</v>
          </cell>
          <cell r="AT257">
            <v>20.1715306146243</v>
          </cell>
          <cell r="AU257">
            <v>19.4455490036168</v>
          </cell>
          <cell r="AV257">
            <v>19.5064994461044</v>
          </cell>
          <cell r="AW257">
            <v>19.5976305014211</v>
          </cell>
          <cell r="AX257">
            <v>19.46926248422</v>
          </cell>
          <cell r="AY257">
            <v>18.9459137521463</v>
          </cell>
          <cell r="AZ257">
            <v>19.0429135193113</v>
          </cell>
          <cell r="BA257">
            <v>18.2784944927598</v>
          </cell>
          <cell r="BB257">
            <v>16.8086986187732</v>
          </cell>
          <cell r="BC257">
            <v>17.4317384856241</v>
          </cell>
          <cell r="BD257">
            <v>16.6042181730945</v>
          </cell>
          <cell r="BE257">
            <v>15.7897826401987</v>
          </cell>
          <cell r="BF257">
            <v>16.1111844319086</v>
          </cell>
          <cell r="BG257">
            <v>16.0409210313094</v>
          </cell>
          <cell r="BH257">
            <v>15.5600349639355</v>
          </cell>
          <cell r="BI257">
            <v>15.1498852011993</v>
          </cell>
          <cell r="BJ257">
            <v>14.8232608676439</v>
          </cell>
          <cell r="BK257">
            <v>15.2225476514566</v>
          </cell>
          <cell r="BL257">
            <v>14.6734106066885</v>
          </cell>
        </row>
        <row r="258">
          <cell r="A258" t="str">
            <v>Uzbekistan</v>
          </cell>
          <cell r="B258" t="str">
            <v>UZB</v>
          </cell>
          <cell r="C258" t="str">
            <v>CO2 emissions (metric tons per capita)</v>
          </cell>
          <cell r="D258" t="str">
            <v>EN.ATM.CO2E.PC</v>
          </cell>
        </row>
        <row r="258">
          <cell r="AI258">
            <v>5.74207703559239</v>
          </cell>
          <cell r="AJ258">
            <v>5.65960290187094</v>
          </cell>
          <cell r="AK258">
            <v>5.27204065457597</v>
          </cell>
          <cell r="AL258">
            <v>5.22240452100994</v>
          </cell>
          <cell r="AM258">
            <v>4.86571032756849</v>
          </cell>
          <cell r="AN258">
            <v>4.30765854728988</v>
          </cell>
          <cell r="AO258">
            <v>4.28848223896663</v>
          </cell>
          <cell r="AP258">
            <v>4.2561372375037</v>
          </cell>
          <cell r="AQ258">
            <v>4.83389464055549</v>
          </cell>
          <cell r="AR258">
            <v>4.79152998665249</v>
          </cell>
          <cell r="AS258">
            <v>5.02263654950832</v>
          </cell>
          <cell r="AT258">
            <v>5.03515999751647</v>
          </cell>
          <cell r="AU258">
            <v>5.13971076077327</v>
          </cell>
          <cell r="AV258">
            <v>4.76813487599013</v>
          </cell>
          <cell r="AW258">
            <v>4.82672080828983</v>
          </cell>
          <cell r="AX258">
            <v>4.55497391529048</v>
          </cell>
          <cell r="AY258">
            <v>4.80816968317469</v>
          </cell>
          <cell r="AZ258">
            <v>4.56230466841801</v>
          </cell>
          <cell r="BA258">
            <v>4.72039515664375</v>
          </cell>
          <cell r="BB258">
            <v>4.19664782368162</v>
          </cell>
          <cell r="BC258">
            <v>4.41979658095153</v>
          </cell>
          <cell r="BD258">
            <v>4.38420706908843</v>
          </cell>
          <cell r="BE258">
            <v>3.79989586356271</v>
          </cell>
          <cell r="BF258">
            <v>3.69868269926304</v>
          </cell>
          <cell r="BG258">
            <v>3.4095528191829</v>
          </cell>
          <cell r="BH258">
            <v>3.16848190092768</v>
          </cell>
          <cell r="BI258">
            <v>3.30414260773659</v>
          </cell>
          <cell r="BJ258">
            <v>3.38174539125794</v>
          </cell>
          <cell r="BK258">
            <v>3.41272180933736</v>
          </cell>
          <cell r="BL258">
            <v>3.47554445038462</v>
          </cell>
        </row>
        <row r="259">
          <cell r="A259" t="str">
            <v>St. Vincent and the Grenadines</v>
          </cell>
          <cell r="B259" t="str">
            <v>VCT</v>
          </cell>
          <cell r="C259" t="str">
            <v>CO2 emissions (metric tons per capita)</v>
          </cell>
          <cell r="D259" t="str">
            <v>EN.ATM.CO2E.PC</v>
          </cell>
        </row>
        <row r="259">
          <cell r="AI259">
            <v>0.744262203574319</v>
          </cell>
          <cell r="AJ259">
            <v>0.835096314441599</v>
          </cell>
          <cell r="AK259">
            <v>1.11171843877674</v>
          </cell>
          <cell r="AL259">
            <v>1.20330260283609</v>
          </cell>
          <cell r="AM259">
            <v>1.2955885210857</v>
          </cell>
          <cell r="AN259">
            <v>1.38833612543154</v>
          </cell>
          <cell r="AO259">
            <v>1.38910754470611</v>
          </cell>
          <cell r="AP259">
            <v>1.48292321238241</v>
          </cell>
          <cell r="AQ259">
            <v>1.76240874896806</v>
          </cell>
          <cell r="AR259">
            <v>1.763128346464</v>
          </cell>
          <cell r="AS259">
            <v>1.48440906602837</v>
          </cell>
          <cell r="AT259">
            <v>1.85368837644704</v>
          </cell>
          <cell r="AU259">
            <v>2.12775802925505</v>
          </cell>
          <cell r="AV259">
            <v>2.12329909134179</v>
          </cell>
          <cell r="AW259">
            <v>2.30372281607077</v>
          </cell>
          <cell r="AX259">
            <v>2.30166548514505</v>
          </cell>
          <cell r="AY259">
            <v>2.30198338888787</v>
          </cell>
          <cell r="AZ259">
            <v>2.48811245096424</v>
          </cell>
          <cell r="BA259">
            <v>2.30625178734514</v>
          </cell>
          <cell r="BB259">
            <v>8.21844427335917</v>
          </cell>
          <cell r="BC259">
            <v>2.30925549602808</v>
          </cell>
          <cell r="BD259">
            <v>2.49272963789721</v>
          </cell>
          <cell r="BE259">
            <v>3.31996139904196</v>
          </cell>
          <cell r="BF259">
            <v>2.1173958257137</v>
          </cell>
          <cell r="BG259">
            <v>2.48006770335485</v>
          </cell>
          <cell r="BH259">
            <v>2.29074082558299</v>
          </cell>
          <cell r="BI259">
            <v>2.37514493375407</v>
          </cell>
          <cell r="BJ259">
            <v>2.09422180697034</v>
          </cell>
          <cell r="BK259">
            <v>2.26839669721441</v>
          </cell>
          <cell r="BL259">
            <v>2.35096245208338</v>
          </cell>
        </row>
        <row r="260">
          <cell r="A260" t="str">
            <v>Venezuela, RB</v>
          </cell>
          <cell r="B260" t="str">
            <v>VEN</v>
          </cell>
          <cell r="C260" t="str">
            <v>CO2 emissions (metric tons per capita)</v>
          </cell>
          <cell r="D260" t="str">
            <v>EN.ATM.CO2E.PC</v>
          </cell>
        </row>
        <row r="260">
          <cell r="AI260">
            <v>5.17657689366166</v>
          </cell>
          <cell r="AJ260">
            <v>5.02529966440612</v>
          </cell>
          <cell r="AK260">
            <v>5.01564037289396</v>
          </cell>
          <cell r="AL260">
            <v>5.10969743396981</v>
          </cell>
          <cell r="AM260">
            <v>4.96075517846635</v>
          </cell>
          <cell r="AN260">
            <v>5.19992465489741</v>
          </cell>
          <cell r="AO260">
            <v>5.44277249041238</v>
          </cell>
          <cell r="AP260">
            <v>5.58680426520256</v>
          </cell>
          <cell r="AQ260">
            <v>5.55208055523554</v>
          </cell>
          <cell r="AR260">
            <v>5.28478820514127</v>
          </cell>
          <cell r="AS260">
            <v>5.43640703758433</v>
          </cell>
          <cell r="AT260">
            <v>5.50991661240264</v>
          </cell>
          <cell r="AU260">
            <v>5.60747879506496</v>
          </cell>
          <cell r="AV260">
            <v>5.31355675367096</v>
          </cell>
          <cell r="AW260">
            <v>5.37031891986896</v>
          </cell>
          <cell r="AX260">
            <v>5.57572350506406</v>
          </cell>
          <cell r="AY260">
            <v>5.4945607006616</v>
          </cell>
          <cell r="AZ260">
            <v>5.22578113903121</v>
          </cell>
          <cell r="BA260">
            <v>5.46790224914753</v>
          </cell>
          <cell r="BB260">
            <v>5.44361392393249</v>
          </cell>
          <cell r="BC260">
            <v>5.77005417604283</v>
          </cell>
          <cell r="BD260">
            <v>5.54004073910644</v>
          </cell>
          <cell r="BE260">
            <v>6.16910432675527</v>
          </cell>
          <cell r="BF260">
            <v>6.05855122334457</v>
          </cell>
          <cell r="BG260">
            <v>5.96612077949689</v>
          </cell>
          <cell r="BH260">
            <v>5.42287557477187</v>
          </cell>
          <cell r="BI260">
            <v>5.06076001457155</v>
          </cell>
          <cell r="BJ260">
            <v>4.78939216434189</v>
          </cell>
          <cell r="BK260">
            <v>4.57401148348632</v>
          </cell>
          <cell r="BL260">
            <v>3.93956620857458</v>
          </cell>
        </row>
        <row r="261">
          <cell r="A261" t="str">
            <v>British Virgin Islands</v>
          </cell>
          <cell r="B261" t="str">
            <v>VGB</v>
          </cell>
          <cell r="C261" t="str">
            <v>CO2 emissions (metric tons per capita)</v>
          </cell>
          <cell r="D261" t="str">
            <v>EN.ATM.CO2E.PC</v>
          </cell>
        </row>
        <row r="262">
          <cell r="A262" t="str">
            <v>Virgin Islands (U.S.)</v>
          </cell>
          <cell r="B262" t="str">
            <v>VIR</v>
          </cell>
          <cell r="C262" t="str">
            <v>CO2 emissions (metric tons per capita)</v>
          </cell>
          <cell r="D262" t="str">
            <v>EN.ATM.CO2E.PC</v>
          </cell>
        </row>
        <row r="263">
          <cell r="A263" t="str">
            <v>Vietnam</v>
          </cell>
          <cell r="B263" t="str">
            <v>VNM</v>
          </cell>
          <cell r="C263" t="str">
            <v>CO2 emissions (metric tons per capita)</v>
          </cell>
          <cell r="D263" t="str">
            <v>EN.ATM.CO2E.PC</v>
          </cell>
        </row>
        <row r="263">
          <cell r="AI263">
            <v>0.284311303668815</v>
          </cell>
          <cell r="AJ263">
            <v>0.285150748831789</v>
          </cell>
          <cell r="AK263">
            <v>0.293580361056725</v>
          </cell>
          <cell r="AL263">
            <v>0.335268281291416</v>
          </cell>
          <cell r="AM263">
            <v>0.362247903021837</v>
          </cell>
          <cell r="AN263">
            <v>0.419167085099542</v>
          </cell>
          <cell r="AO263">
            <v>0.460504544448936</v>
          </cell>
          <cell r="AP263">
            <v>0.529473607296426</v>
          </cell>
          <cell r="AQ263">
            <v>0.582085202014161</v>
          </cell>
          <cell r="AR263">
            <v>0.587201727681346</v>
          </cell>
          <cell r="AS263">
            <v>0.640842655658472</v>
          </cell>
          <cell r="AT263">
            <v>0.702480106511441</v>
          </cell>
          <cell r="AU263">
            <v>0.815606604161684</v>
          </cell>
          <cell r="AV263">
            <v>0.861465128899347</v>
          </cell>
          <cell r="AW263">
            <v>1.02392386961678</v>
          </cell>
          <cell r="AX263">
            <v>1.10183788207253</v>
          </cell>
          <cell r="AY263">
            <v>1.1211623162381</v>
          </cell>
          <cell r="AZ263">
            <v>1.23086521313645</v>
          </cell>
          <cell r="BA263">
            <v>1.36346623178935</v>
          </cell>
          <cell r="BB263">
            <v>1.51896400984167</v>
          </cell>
          <cell r="BC263">
            <v>1.72120086254555</v>
          </cell>
          <cell r="BD263">
            <v>1.75500812748345</v>
          </cell>
          <cell r="BE263">
            <v>1.7318114566102</v>
          </cell>
          <cell r="BF263">
            <v>1.81041662414823</v>
          </cell>
          <cell r="BG263">
            <v>1.97211211956742</v>
          </cell>
          <cell r="BH263">
            <v>2.3808474450726</v>
          </cell>
          <cell r="BI263">
            <v>2.38913885033429</v>
          </cell>
          <cell r="BJ263">
            <v>2.43602992157508</v>
          </cell>
          <cell r="BK263">
            <v>2.9891374694718</v>
          </cell>
          <cell r="BL263">
            <v>3.4883126360288</v>
          </cell>
        </row>
        <row r="264">
          <cell r="A264" t="str">
            <v>Vanuatu</v>
          </cell>
          <cell r="B264" t="str">
            <v>VUT</v>
          </cell>
          <cell r="C264" t="str">
            <v>CO2 emissions (metric tons per capita)</v>
          </cell>
          <cell r="D264" t="str">
            <v>EN.ATM.CO2E.PC</v>
          </cell>
        </row>
        <row r="264">
          <cell r="AI264">
            <v>0.477571209278526</v>
          </cell>
          <cell r="AJ264">
            <v>0.464443530301623</v>
          </cell>
          <cell r="AK264">
            <v>0.386657730576893</v>
          </cell>
          <cell r="AL264">
            <v>0.375603312821219</v>
          </cell>
          <cell r="AM264">
            <v>0.365568336907779</v>
          </cell>
          <cell r="AN264">
            <v>0.416267743412563</v>
          </cell>
          <cell r="AO264">
            <v>0.524105962578834</v>
          </cell>
          <cell r="AP264">
            <v>0.514529748394953</v>
          </cell>
          <cell r="AQ264">
            <v>0.449471028783001</v>
          </cell>
          <cell r="AR264">
            <v>0.496527069000712</v>
          </cell>
          <cell r="AS264">
            <v>0.486581172552497</v>
          </cell>
          <cell r="AT264">
            <v>0.475664476848353</v>
          </cell>
          <cell r="AU264">
            <v>0.412526353792204</v>
          </cell>
          <cell r="AV264">
            <v>0.452352249579205</v>
          </cell>
          <cell r="AW264">
            <v>0.342930489450102</v>
          </cell>
          <cell r="AX264">
            <v>0.334476927294384</v>
          </cell>
          <cell r="AY264">
            <v>0.326524521049278</v>
          </cell>
          <cell r="AZ264">
            <v>0.501221154284776</v>
          </cell>
          <cell r="BA264">
            <v>0.445037834846978</v>
          </cell>
          <cell r="BB264">
            <v>0.564618384112628</v>
          </cell>
          <cell r="BC264">
            <v>0.55034373298857</v>
          </cell>
          <cell r="BD264">
            <v>0.535733399400094</v>
          </cell>
          <cell r="BE264">
            <v>0.480952274775219</v>
          </cell>
          <cell r="BF264">
            <v>0.428620968153283</v>
          </cell>
          <cell r="BG264">
            <v>0.606317818255173</v>
          </cell>
          <cell r="BH264">
            <v>0.51636127805334</v>
          </cell>
          <cell r="BI264">
            <v>0.646723651949717</v>
          </cell>
          <cell r="BJ264">
            <v>0.595448676836483</v>
          </cell>
          <cell r="BK264">
            <v>0.717519410415953</v>
          </cell>
          <cell r="BL264">
            <v>0.700275419810089</v>
          </cell>
        </row>
        <row r="265">
          <cell r="A265" t="str">
            <v>World</v>
          </cell>
          <cell r="B265" t="str">
            <v>WLD</v>
          </cell>
          <cell r="C265" t="str">
            <v>CO2 emissions (metric tons per capita)</v>
          </cell>
          <cell r="D265" t="str">
            <v>EN.ATM.CO2E.PC</v>
          </cell>
        </row>
        <row r="265">
          <cell r="AI265">
            <v>3.90625535429718</v>
          </cell>
          <cell r="AJ265">
            <v>3.8685469451642</v>
          </cell>
          <cell r="AK265">
            <v>3.81415219983201</v>
          </cell>
          <cell r="AL265">
            <v>3.78070721297815</v>
          </cell>
          <cell r="AM265">
            <v>3.74468689188644</v>
          </cell>
          <cell r="AN265">
            <v>3.79424808536209</v>
          </cell>
          <cell r="AO265">
            <v>3.81898521245235</v>
          </cell>
          <cell r="AP265">
            <v>3.83020522201716</v>
          </cell>
          <cell r="AQ265">
            <v>3.79806727437264</v>
          </cell>
          <cell r="AR265">
            <v>3.76504705347803</v>
          </cell>
          <cell r="AS265">
            <v>3.83450944123007</v>
          </cell>
          <cell r="AT265">
            <v>3.85002681401305</v>
          </cell>
          <cell r="AU265">
            <v>3.85243481906106</v>
          </cell>
          <cell r="AV265">
            <v>3.98078141432267</v>
          </cell>
          <cell r="AW265">
            <v>4.11012102600586</v>
          </cell>
          <cell r="AX265">
            <v>4.20999484203858</v>
          </cell>
          <cell r="AY265">
            <v>4.29306378580653</v>
          </cell>
          <cell r="AZ265">
            <v>4.40035645879244</v>
          </cell>
          <cell r="BA265">
            <v>4.38001340592428</v>
          </cell>
          <cell r="BB265">
            <v>4.27913523353914</v>
          </cell>
          <cell r="BC265">
            <v>4.48484962720329</v>
          </cell>
          <cell r="BD265">
            <v>4.57198793863879</v>
          </cell>
          <cell r="BE265">
            <v>4.57880537934447</v>
          </cell>
          <cell r="BF265">
            <v>4.61561999103078</v>
          </cell>
          <cell r="BG265">
            <v>4.57166501989415</v>
          </cell>
          <cell r="BH265">
            <v>4.4906066252534</v>
          </cell>
          <cell r="BI265">
            <v>4.44176854726159</v>
          </cell>
          <cell r="BJ265">
            <v>4.45709321385659</v>
          </cell>
          <cell r="BK265">
            <v>4.51014474490566</v>
          </cell>
          <cell r="BL265">
            <v>4.46966048954994</v>
          </cell>
        </row>
        <row r="266">
          <cell r="A266" t="str">
            <v>Samoa</v>
          </cell>
          <cell r="B266" t="str">
            <v>WSM</v>
          </cell>
          <cell r="C266" t="str">
            <v>CO2 emissions (metric tons per capita)</v>
          </cell>
          <cell r="D266" t="str">
            <v>EN.ATM.CO2E.PC</v>
          </cell>
        </row>
        <row r="266">
          <cell r="AI266">
            <v>0.552835740216343</v>
          </cell>
          <cell r="AJ266">
            <v>0.609756097560976</v>
          </cell>
          <cell r="AK266">
            <v>0.604266118798719</v>
          </cell>
          <cell r="AL266">
            <v>0.658221485546055</v>
          </cell>
          <cell r="AM266">
            <v>0.592806881302278</v>
          </cell>
          <cell r="AN266">
            <v>0.705674801528962</v>
          </cell>
          <cell r="AO266">
            <v>0.759501066222651</v>
          </cell>
          <cell r="AP266">
            <v>0.755528434022027</v>
          </cell>
          <cell r="AQ266">
            <v>0.867859684446219</v>
          </cell>
          <cell r="AR266">
            <v>0.864025436908863</v>
          </cell>
          <cell r="AS266">
            <v>0.859825512742614</v>
          </cell>
          <cell r="AT266">
            <v>0.912231889346272</v>
          </cell>
          <cell r="AU266">
            <v>0.963664201508639</v>
          </cell>
          <cell r="AV266">
            <v>0.957849019264817</v>
          </cell>
          <cell r="AW266">
            <v>1.06384764366599</v>
          </cell>
          <cell r="AX266">
            <v>1.16847126920182</v>
          </cell>
          <cell r="AY266">
            <v>1.10574213529989</v>
          </cell>
          <cell r="AZ266">
            <v>1.09862947611982</v>
          </cell>
          <cell r="BA266">
            <v>0.927593178305991</v>
          </cell>
          <cell r="BB266">
            <v>0.975329618876729</v>
          </cell>
          <cell r="BC266">
            <v>1.02181300615139</v>
          </cell>
          <cell r="BD266">
            <v>1.06684306728169</v>
          </cell>
          <cell r="BE266">
            <v>1.05770300218538</v>
          </cell>
          <cell r="BF266">
            <v>1.04870172291325</v>
          </cell>
          <cell r="BG266">
            <v>1.09249814506029</v>
          </cell>
          <cell r="BH266">
            <v>1.24024595439813</v>
          </cell>
          <cell r="BI266">
            <v>1.54209937247316</v>
          </cell>
          <cell r="BJ266">
            <v>1.58683034421005</v>
          </cell>
          <cell r="BK266">
            <v>1.47862616074885</v>
          </cell>
          <cell r="BL266">
            <v>1.52212413389075</v>
          </cell>
        </row>
        <row r="267">
          <cell r="A267" t="str">
            <v>Kosovo</v>
          </cell>
          <cell r="B267" t="str">
            <v>XKX</v>
          </cell>
          <cell r="C267" t="str">
            <v>CO2 emissions (metric tons per capita)</v>
          </cell>
          <cell r="D267" t="str">
            <v>EN.ATM.CO2E.PC</v>
          </cell>
        </row>
        <row r="268">
          <cell r="A268" t="str">
            <v>Yemen, Rep.</v>
          </cell>
          <cell r="B268" t="str">
            <v>YEM</v>
          </cell>
          <cell r="C268" t="str">
            <v>CO2 emissions (metric tons per capita)</v>
          </cell>
          <cell r="D268" t="str">
            <v>EN.ATM.CO2E.PC</v>
          </cell>
        </row>
        <row r="268">
          <cell r="AI268">
            <v>0.567037350254958</v>
          </cell>
          <cell r="AJ268">
            <v>0.690937428950295</v>
          </cell>
          <cell r="AK268">
            <v>0.704793063724641</v>
          </cell>
          <cell r="AL268">
            <v>0.627104927196418</v>
          </cell>
          <cell r="AM268">
            <v>0.653255713871759</v>
          </cell>
          <cell r="AN268">
            <v>0.706080533547442</v>
          </cell>
          <cell r="AO268">
            <v>0.698158168250171</v>
          </cell>
          <cell r="AP268">
            <v>0.728607665803938</v>
          </cell>
          <cell r="AQ268">
            <v>0.757432718880731</v>
          </cell>
          <cell r="AR268">
            <v>0.830912448835502</v>
          </cell>
          <cell r="AS268">
            <v>0.863343023875312</v>
          </cell>
          <cell r="AT268">
            <v>0.896845019767145</v>
          </cell>
          <cell r="AU268">
            <v>0.872385373366183</v>
          </cell>
          <cell r="AV268">
            <v>0.984988136842316</v>
          </cell>
          <cell r="AW268">
            <v>1.00460095798744</v>
          </cell>
          <cell r="AX268">
            <v>1.04986143472396</v>
          </cell>
          <cell r="AY268">
            <v>1.05956946271968</v>
          </cell>
          <cell r="AZ268">
            <v>1.0933858874832</v>
          </cell>
          <cell r="BA268">
            <v>1.10633265438466</v>
          </cell>
          <cell r="BB268">
            <v>1.18002541139782</v>
          </cell>
          <cell r="BC268">
            <v>1.09825785579023</v>
          </cell>
          <cell r="BD268">
            <v>0.963978488324667</v>
          </cell>
          <cell r="BE268">
            <v>0.858490954704114</v>
          </cell>
          <cell r="BF268">
            <v>1.10668771522178</v>
          </cell>
          <cell r="BG268">
            <v>1.06221128242536</v>
          </cell>
          <cell r="BH268">
            <v>0.511361651549982</v>
          </cell>
          <cell r="BI268">
            <v>0.399363829323673</v>
          </cell>
          <cell r="BJ268">
            <v>0.359621634538198</v>
          </cell>
          <cell r="BK268">
            <v>0.341068401898741</v>
          </cell>
          <cell r="BL268">
            <v>0.380633360910495</v>
          </cell>
        </row>
        <row r="269">
          <cell r="A269" t="str">
            <v>South Africa</v>
          </cell>
          <cell r="B269" t="str">
            <v>ZAF</v>
          </cell>
          <cell r="C269" t="str">
            <v>CO2 emissions (metric tons per capita)</v>
          </cell>
          <cell r="D269" t="str">
            <v>EN.ATM.CO2E.PC</v>
          </cell>
        </row>
        <row r="269">
          <cell r="AI269">
            <v>6.7297985867423</v>
          </cell>
          <cell r="AJ269">
            <v>6.42462176573729</v>
          </cell>
          <cell r="AK269">
            <v>6.1754299444638</v>
          </cell>
          <cell r="AL269">
            <v>6.21919387197085</v>
          </cell>
          <cell r="AM269">
            <v>6.21584707704685</v>
          </cell>
          <cell r="AN269">
            <v>6.37878956778421</v>
          </cell>
          <cell r="AO269">
            <v>6.48919188882026</v>
          </cell>
          <cell r="AP269">
            <v>6.7235893187073</v>
          </cell>
          <cell r="AQ269">
            <v>6.78742369985948</v>
          </cell>
          <cell r="AR269">
            <v>6.27918580379408</v>
          </cell>
          <cell r="AS269">
            <v>6.33031971183413</v>
          </cell>
          <cell r="AT269">
            <v>7.03381726979225</v>
          </cell>
          <cell r="AU269">
            <v>7.17905639969071</v>
          </cell>
          <cell r="AV269">
            <v>7.55770590388477</v>
          </cell>
          <cell r="AW269">
            <v>8.03504025839626</v>
          </cell>
          <cell r="AX269">
            <v>7.88732875805917</v>
          </cell>
          <cell r="AY269">
            <v>7.83242331870119</v>
          </cell>
          <cell r="AZ269">
            <v>8.08350751423763</v>
          </cell>
          <cell r="BA269">
            <v>8.57260981463152</v>
          </cell>
          <cell r="BB269">
            <v>8.00760560469438</v>
          </cell>
          <cell r="BC269">
            <v>8.30408402665847</v>
          </cell>
          <cell r="BD269">
            <v>7.86981590630064</v>
          </cell>
          <cell r="BE269">
            <v>8.07795796874992</v>
          </cell>
          <cell r="BF269">
            <v>8.13826431249083</v>
          </cell>
          <cell r="BG269">
            <v>8.21224115619332</v>
          </cell>
          <cell r="BH269">
            <v>7.66993766207339</v>
          </cell>
          <cell r="BI269">
            <v>7.56373949475165</v>
          </cell>
          <cell r="BJ269">
            <v>7.64167508636345</v>
          </cell>
          <cell r="BK269">
            <v>7.51567860518136</v>
          </cell>
          <cell r="BL269">
            <v>7.5077360921292</v>
          </cell>
        </row>
        <row r="270">
          <cell r="A270" t="str">
            <v>Zambia</v>
          </cell>
          <cell r="B270" t="str">
            <v>ZMB</v>
          </cell>
          <cell r="C270" t="str">
            <v>CO2 emissions (metric tons per capita)</v>
          </cell>
          <cell r="D270" t="str">
            <v>EN.ATM.CO2E.PC</v>
          </cell>
        </row>
        <row r="270">
          <cell r="AI270">
            <v>0.340929635482762</v>
          </cell>
          <cell r="AJ270">
            <v>0.34923221055986</v>
          </cell>
          <cell r="AK270">
            <v>0.337224390055738</v>
          </cell>
          <cell r="AL270">
            <v>0.289956060682374</v>
          </cell>
          <cell r="AM270">
            <v>0.241269619363353</v>
          </cell>
          <cell r="AN270">
            <v>0.234153214033187</v>
          </cell>
          <cell r="AO270">
            <v>0.188442076546028</v>
          </cell>
          <cell r="AP270">
            <v>0.238601068390985</v>
          </cell>
          <cell r="AQ270">
            <v>0.219936727142848</v>
          </cell>
          <cell r="AR270">
            <v>0.173560366070368</v>
          </cell>
          <cell r="AS270">
            <v>0.173772088976686</v>
          </cell>
          <cell r="AT270">
            <v>0.172088112480531</v>
          </cell>
          <cell r="AU270">
            <v>0.174995602969663</v>
          </cell>
          <cell r="AV270">
            <v>0.184778179446807</v>
          </cell>
          <cell r="AW270">
            <v>0.182673835598893</v>
          </cell>
          <cell r="AX270">
            <v>0.193147168854911</v>
          </cell>
          <cell r="AY270">
            <v>0.17907724511166</v>
          </cell>
          <cell r="AZ270">
            <v>0.15836252661758</v>
          </cell>
          <cell r="BA270">
            <v>0.170447505416803</v>
          </cell>
          <cell r="BB270">
            <v>0.188420223523647</v>
          </cell>
          <cell r="BC270">
            <v>0.195502191890444</v>
          </cell>
          <cell r="BD270">
            <v>0.217496731831038</v>
          </cell>
          <cell r="BE270">
            <v>0.278600689727361</v>
          </cell>
          <cell r="BF270">
            <v>0.284057567693847</v>
          </cell>
          <cell r="BG270">
            <v>0.304549551881669</v>
          </cell>
          <cell r="BH270">
            <v>0.312354963587785</v>
          </cell>
          <cell r="BI270">
            <v>0.325114844166494</v>
          </cell>
          <cell r="BJ270">
            <v>0.404067778411575</v>
          </cell>
          <cell r="BK270">
            <v>0.445489132605199</v>
          </cell>
          <cell r="BL270">
            <v>0.38071705091289</v>
          </cell>
        </row>
        <row r="271">
          <cell r="A271" t="str">
            <v>Zimbabwe</v>
          </cell>
          <cell r="B271" t="str">
            <v>ZWE</v>
          </cell>
          <cell r="C271" t="str">
            <v>CO2 emissions (metric tons per capita)</v>
          </cell>
          <cell r="D271" t="str">
            <v>EN.ATM.CO2E.PC</v>
          </cell>
        </row>
        <row r="271">
          <cell r="AI271">
            <v>1.58544397559567</v>
          </cell>
          <cell r="AJ271">
            <v>1.71332143932483</v>
          </cell>
          <cell r="AK271">
            <v>1.69441597737941</v>
          </cell>
          <cell r="AL271">
            <v>1.53974095751514</v>
          </cell>
          <cell r="AM271">
            <v>1.4171862424248</v>
          </cell>
          <cell r="AN271">
            <v>1.35661892004896</v>
          </cell>
          <cell r="AO271">
            <v>1.2875594120723</v>
          </cell>
          <cell r="AP271">
            <v>1.18679297645104</v>
          </cell>
          <cell r="AQ271">
            <v>1.19774456271214</v>
          </cell>
          <cell r="AR271">
            <v>1.3381013272578</v>
          </cell>
          <cell r="AS271">
            <v>1.15305481252255</v>
          </cell>
          <cell r="AT271">
            <v>1.16572539233369</v>
          </cell>
          <cell r="AU271">
            <v>1.04481291960287</v>
          </cell>
          <cell r="AV271">
            <v>0.849592242069336</v>
          </cell>
          <cell r="AW271">
            <v>0.812818036486599</v>
          </cell>
          <cell r="AX271">
            <v>0.870271087275089</v>
          </cell>
          <cell r="AY271">
            <v>0.808687685282941</v>
          </cell>
          <cell r="AZ271">
            <v>0.796349864300831</v>
          </cell>
          <cell r="BA271">
            <v>0.613915535127364</v>
          </cell>
          <cell r="BB271">
            <v>0.618665464353534</v>
          </cell>
          <cell r="BC271">
            <v>0.756040795760449</v>
          </cell>
          <cell r="BD271">
            <v>0.884885530431656</v>
          </cell>
          <cell r="BE271">
            <v>0.915734943528419</v>
          </cell>
          <cell r="BF271">
            <v>0.919824122805452</v>
          </cell>
          <cell r="BG271">
            <v>0.889104126290036</v>
          </cell>
          <cell r="BH271">
            <v>0.89976999079497</v>
          </cell>
          <cell r="BI271">
            <v>0.785440839540979</v>
          </cell>
          <cell r="BJ271">
            <v>0.726297070851536</v>
          </cell>
          <cell r="BK271">
            <v>0.85741126863075</v>
          </cell>
          <cell r="BL271">
            <v>0.802978519634142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PI_ER.H2O.INTR.PC_DS2_en_csv_v"/>
    </sheetNames>
    <sheetDataSet>
      <sheetData sheetId="0">
        <row r="1">
          <cell r="A1" t="str">
            <v>Data Source</v>
          </cell>
          <cell r="B1" t="str">
            <v>World Development Indicators</v>
          </cell>
        </row>
        <row r="3">
          <cell r="A3" t="str">
            <v>Last Updated Date</v>
          </cell>
          <cell r="B3">
            <v>44762</v>
          </cell>
        </row>
        <row r="5">
          <cell r="A5" t="str">
            <v>Country Name</v>
          </cell>
          <cell r="B5" t="str">
            <v>Country Code</v>
          </cell>
          <cell r="C5" t="str">
            <v>Indicator Name</v>
          </cell>
          <cell r="D5" t="str">
            <v>Indicator Code</v>
          </cell>
          <cell r="E5">
            <v>1960</v>
          </cell>
          <cell r="F5">
            <v>1961</v>
          </cell>
          <cell r="G5">
            <v>1962</v>
          </cell>
          <cell r="H5">
            <v>1963</v>
          </cell>
          <cell r="I5">
            <v>1964</v>
          </cell>
          <cell r="J5">
            <v>1965</v>
          </cell>
          <cell r="K5">
            <v>1966</v>
          </cell>
          <cell r="L5">
            <v>1967</v>
          </cell>
          <cell r="M5">
            <v>1968</v>
          </cell>
          <cell r="N5">
            <v>1969</v>
          </cell>
          <cell r="O5">
            <v>1970</v>
          </cell>
          <cell r="P5">
            <v>1971</v>
          </cell>
          <cell r="Q5">
            <v>1972</v>
          </cell>
          <cell r="R5">
            <v>1973</v>
          </cell>
          <cell r="S5">
            <v>1974</v>
          </cell>
          <cell r="T5">
            <v>1975</v>
          </cell>
          <cell r="U5">
            <v>1976</v>
          </cell>
          <cell r="V5">
            <v>1977</v>
          </cell>
          <cell r="W5">
            <v>1978</v>
          </cell>
          <cell r="X5">
            <v>1979</v>
          </cell>
          <cell r="Y5">
            <v>1980</v>
          </cell>
          <cell r="Z5">
            <v>1981</v>
          </cell>
          <cell r="AA5">
            <v>1982</v>
          </cell>
          <cell r="AB5">
            <v>1983</v>
          </cell>
          <cell r="AC5">
            <v>1984</v>
          </cell>
          <cell r="AD5">
            <v>1985</v>
          </cell>
          <cell r="AE5">
            <v>1986</v>
          </cell>
          <cell r="AF5">
            <v>1987</v>
          </cell>
          <cell r="AG5">
            <v>1988</v>
          </cell>
          <cell r="AH5">
            <v>1989</v>
          </cell>
          <cell r="AI5">
            <v>1990</v>
          </cell>
          <cell r="AJ5">
            <v>1991</v>
          </cell>
          <cell r="AK5">
            <v>1992</v>
          </cell>
          <cell r="AL5">
            <v>1993</v>
          </cell>
          <cell r="AM5">
            <v>1994</v>
          </cell>
          <cell r="AN5">
            <v>1995</v>
          </cell>
          <cell r="AO5">
            <v>1996</v>
          </cell>
          <cell r="AP5">
            <v>1997</v>
          </cell>
          <cell r="AQ5">
            <v>1998</v>
          </cell>
          <cell r="AR5">
            <v>1999</v>
          </cell>
          <cell r="AS5">
            <v>2000</v>
          </cell>
          <cell r="AT5">
            <v>2001</v>
          </cell>
          <cell r="AU5">
            <v>2002</v>
          </cell>
          <cell r="AV5">
            <v>2003</v>
          </cell>
          <cell r="AW5">
            <v>2004</v>
          </cell>
          <cell r="AX5">
            <v>2005</v>
          </cell>
          <cell r="AY5">
            <v>2006</v>
          </cell>
          <cell r="AZ5">
            <v>2007</v>
          </cell>
          <cell r="BA5">
            <v>2008</v>
          </cell>
          <cell r="BB5">
            <v>2009</v>
          </cell>
          <cell r="BC5">
            <v>2010</v>
          </cell>
          <cell r="BD5">
            <v>2011</v>
          </cell>
          <cell r="BE5">
            <v>2012</v>
          </cell>
          <cell r="BF5">
            <v>2013</v>
          </cell>
          <cell r="BG5">
            <v>2014</v>
          </cell>
          <cell r="BH5">
            <v>2015</v>
          </cell>
          <cell r="BI5">
            <v>2016</v>
          </cell>
          <cell r="BJ5">
            <v>2017</v>
          </cell>
          <cell r="BK5">
            <v>2018</v>
          </cell>
          <cell r="BL5">
            <v>2019</v>
          </cell>
          <cell r="BM5">
            <v>2020</v>
          </cell>
        </row>
        <row r="6">
          <cell r="A6" t="str">
            <v>Aruba</v>
          </cell>
          <cell r="B6" t="str">
            <v>ABW</v>
          </cell>
          <cell r="C6" t="str">
            <v>Renewable internal freshwater resources per capita (cubic meters)</v>
          </cell>
          <cell r="D6" t="str">
            <v>ER.H2O.INTR.PC</v>
          </cell>
        </row>
        <row r="7">
          <cell r="A7" t="str">
            <v>Africa Eastern and Southern</v>
          </cell>
          <cell r="B7" t="str">
            <v>AFE</v>
          </cell>
          <cell r="C7" t="str">
            <v>Renewable internal freshwater resources per capita (cubic meters)</v>
          </cell>
          <cell r="D7" t="str">
            <v>ER.H2O.INTR.PC</v>
          </cell>
        </row>
        <row r="7">
          <cell r="AK7">
            <v>7579.28124017027</v>
          </cell>
        </row>
        <row r="7">
          <cell r="AP7">
            <v>5792.89649585485</v>
          </cell>
        </row>
        <row r="7">
          <cell r="AU7">
            <v>5095.33908205132</v>
          </cell>
        </row>
        <row r="7">
          <cell r="AZ7">
            <v>4470.2644362875</v>
          </cell>
        </row>
        <row r="7">
          <cell r="BE7">
            <v>3626.85555387906</v>
          </cell>
        </row>
        <row r="7">
          <cell r="BJ7">
            <v>3169.93516304817</v>
          </cell>
          <cell r="BK7">
            <v>3087.62282134698</v>
          </cell>
        </row>
        <row r="8">
          <cell r="A8" t="str">
            <v>Afghanistan</v>
          </cell>
          <cell r="B8" t="str">
            <v>AFG</v>
          </cell>
          <cell r="C8" t="str">
            <v>Renewable internal freshwater resources per capita (cubic meters)</v>
          </cell>
          <cell r="D8" t="str">
            <v>ER.H2O.INTR.PC</v>
          </cell>
        </row>
        <row r="8">
          <cell r="AK8">
            <v>3254.96956005577</v>
          </cell>
        </row>
        <row r="8">
          <cell r="AP8">
            <v>2435.79555797069</v>
          </cell>
        </row>
        <row r="8">
          <cell r="AU8">
            <v>2086.21180521866</v>
          </cell>
        </row>
        <row r="8">
          <cell r="AZ8">
            <v>1739.81765847631</v>
          </cell>
        </row>
        <row r="8">
          <cell r="BE8">
            <v>1513.09102973171</v>
          </cell>
        </row>
        <row r="8">
          <cell r="BJ8">
            <v>1299.03728600232</v>
          </cell>
          <cell r="BK8">
            <v>1268.4305515835</v>
          </cell>
        </row>
        <row r="9">
          <cell r="A9" t="str">
            <v>Africa Western and Central</v>
          </cell>
          <cell r="B9" t="str">
            <v>AFW</v>
          </cell>
          <cell r="C9" t="str">
            <v>Renewable internal freshwater resources per capita (cubic meters)</v>
          </cell>
          <cell r="D9" t="str">
            <v>ER.H2O.INTR.PC</v>
          </cell>
        </row>
        <row r="9">
          <cell r="AK9">
            <v>8790.03582744154</v>
          </cell>
        </row>
        <row r="9">
          <cell r="AP9">
            <v>7698.02979363733</v>
          </cell>
        </row>
        <row r="9">
          <cell r="AU9">
            <v>6735.81922434343</v>
          </cell>
        </row>
        <row r="9">
          <cell r="AZ9">
            <v>5882.22796694279</v>
          </cell>
        </row>
        <row r="9">
          <cell r="BE9">
            <v>5127.5511160299</v>
          </cell>
        </row>
        <row r="9">
          <cell r="BJ9">
            <v>4479.88368363142</v>
          </cell>
          <cell r="BK9">
            <v>4361.92977289056</v>
          </cell>
        </row>
        <row r="10">
          <cell r="A10" t="str">
            <v>Angola</v>
          </cell>
          <cell r="B10" t="str">
            <v>AGO</v>
          </cell>
          <cell r="C10" t="str">
            <v>Renewable internal freshwater resources per capita (cubic meters)</v>
          </cell>
          <cell r="D10" t="str">
            <v>ER.H2O.INTR.PC</v>
          </cell>
        </row>
        <row r="10">
          <cell r="AK10">
            <v>11692.8007346871</v>
          </cell>
        </row>
        <row r="10">
          <cell r="AP10">
            <v>9951.873278763</v>
          </cell>
        </row>
        <row r="10">
          <cell r="AU10">
            <v>8447.76921242475</v>
          </cell>
        </row>
        <row r="10">
          <cell r="AZ10">
            <v>7079.52410290949</v>
          </cell>
        </row>
        <row r="10">
          <cell r="BE10">
            <v>5894.55321377613</v>
          </cell>
        </row>
        <row r="10">
          <cell r="BJ10">
            <v>4963.64981732259</v>
          </cell>
          <cell r="BK10">
            <v>4803.66839277402</v>
          </cell>
        </row>
        <row r="11">
          <cell r="A11" t="str">
            <v>Albania</v>
          </cell>
          <cell r="B11" t="str">
            <v>ALB</v>
          </cell>
          <cell r="C11" t="str">
            <v>Renewable internal freshwater resources per capita (cubic meters)</v>
          </cell>
          <cell r="D11" t="str">
            <v>ER.H2O.INTR.PC</v>
          </cell>
        </row>
        <row r="11">
          <cell r="AK11">
            <v>8284.47074966771</v>
          </cell>
        </row>
        <row r="11">
          <cell r="AP11">
            <v>8544.3451898132</v>
          </cell>
        </row>
        <row r="11">
          <cell r="AU11">
            <v>8816.75236021196</v>
          </cell>
        </row>
        <row r="11">
          <cell r="AZ11">
            <v>9057.18708631307</v>
          </cell>
        </row>
        <row r="11">
          <cell r="BE11">
            <v>9274.57948695036</v>
          </cell>
        </row>
        <row r="11">
          <cell r="BJ11">
            <v>9361.54590743147</v>
          </cell>
          <cell r="BK11">
            <v>9384.67235928932</v>
          </cell>
        </row>
        <row r="12">
          <cell r="A12" t="str">
            <v>Andorra</v>
          </cell>
          <cell r="B12" t="str">
            <v>AND</v>
          </cell>
          <cell r="C12" t="str">
            <v>Renewable internal freshwater resources per capita (cubic meters)</v>
          </cell>
          <cell r="D12" t="str">
            <v>ER.H2O.INTR.PC</v>
          </cell>
        </row>
        <row r="12">
          <cell r="AK12">
            <v>5359.87241894715</v>
          </cell>
        </row>
        <row r="12">
          <cell r="AP12">
            <v>4906.8691155267</v>
          </cell>
        </row>
        <row r="12">
          <cell r="AU12">
            <v>4505.48206618956</v>
          </cell>
        </row>
        <row r="12">
          <cell r="AZ12">
            <v>3817.03403125766</v>
          </cell>
        </row>
        <row r="12">
          <cell r="BE12">
            <v>3828.84258522627</v>
          </cell>
        </row>
        <row r="12">
          <cell r="BJ12">
            <v>4098.861095529</v>
          </cell>
          <cell r="BK12">
            <v>4098.27560477413</v>
          </cell>
        </row>
        <row r="13">
          <cell r="A13" t="str">
            <v>Arab World</v>
          </cell>
          <cell r="B13" t="str">
            <v>ARB</v>
          </cell>
          <cell r="C13" t="str">
            <v>Renewable internal freshwater resources per capita (cubic meters)</v>
          </cell>
          <cell r="D13" t="str">
            <v>ER.H2O.INTR.PC</v>
          </cell>
        </row>
        <row r="13">
          <cell r="AK13">
            <v>514.900771482736</v>
          </cell>
        </row>
        <row r="13">
          <cell r="AP13">
            <v>454.361946839044</v>
          </cell>
        </row>
        <row r="13">
          <cell r="AU13">
            <v>409.000716975636</v>
          </cell>
        </row>
        <row r="13">
          <cell r="AZ13">
            <v>365.112450143264</v>
          </cell>
        </row>
        <row r="13">
          <cell r="BE13">
            <v>303.625664388475</v>
          </cell>
        </row>
        <row r="13">
          <cell r="BJ13">
            <v>273.77100409781</v>
          </cell>
          <cell r="BK13">
            <v>268.61371098837</v>
          </cell>
        </row>
        <row r="14">
          <cell r="A14" t="str">
            <v>United Arab Emirates</v>
          </cell>
          <cell r="B14" t="str">
            <v>ARE</v>
          </cell>
          <cell r="C14" t="str">
            <v>Renewable internal freshwater resources per capita (cubic meters)</v>
          </cell>
          <cell r="D14" t="str">
            <v>ER.H2O.INTR.PC</v>
          </cell>
        </row>
        <row r="14">
          <cell r="AK14">
            <v>73.067655756106</v>
          </cell>
        </row>
        <row r="14">
          <cell r="AP14">
            <v>56.1511551454349</v>
          </cell>
        </row>
        <row r="14">
          <cell r="AU14">
            <v>43.1187026101658</v>
          </cell>
        </row>
        <row r="14">
          <cell r="AZ14">
            <v>24.315731979768</v>
          </cell>
        </row>
        <row r="14">
          <cell r="BE14">
            <v>16.408510411469</v>
          </cell>
        </row>
        <row r="14">
          <cell r="BJ14">
            <v>15.8107672543912</v>
          </cell>
          <cell r="BK14">
            <v>15.5747622783077</v>
          </cell>
        </row>
        <row r="15">
          <cell r="A15" t="str">
            <v>Argentina</v>
          </cell>
          <cell r="B15" t="str">
            <v>ARG</v>
          </cell>
          <cell r="C15" t="str">
            <v>Renewable internal freshwater resources per capita (cubic meters)</v>
          </cell>
          <cell r="D15" t="str">
            <v>ER.H2O.INTR.PC</v>
          </cell>
        </row>
        <row r="15">
          <cell r="AK15">
            <v>8708.7957644235</v>
          </cell>
        </row>
        <row r="15">
          <cell r="AP15">
            <v>8189.03478146691</v>
          </cell>
        </row>
        <row r="15">
          <cell r="AU15">
            <v>7749.11075636814</v>
          </cell>
        </row>
        <row r="15">
          <cell r="AZ15">
            <v>7358.07303960964</v>
          </cell>
        </row>
        <row r="15">
          <cell r="BE15">
            <v>6996.81556233634</v>
          </cell>
        </row>
        <row r="15">
          <cell r="BJ15">
            <v>6629.61182873506</v>
          </cell>
          <cell r="BK15">
            <v>6562.60856678427</v>
          </cell>
        </row>
        <row r="16">
          <cell r="A16" t="str">
            <v>Armenia</v>
          </cell>
          <cell r="B16" t="str">
            <v>ARM</v>
          </cell>
          <cell r="C16" t="str">
            <v>Renewable internal freshwater resources per capita (cubic meters)</v>
          </cell>
          <cell r="D16" t="str">
            <v>ER.H2O.INTR.PC</v>
          </cell>
        </row>
        <row r="16">
          <cell r="AK16">
            <v>1992.26221701792</v>
          </cell>
        </row>
        <row r="16">
          <cell r="AP16">
            <v>2189.21892092597</v>
          </cell>
        </row>
        <row r="16">
          <cell r="AU16">
            <v>2260.72988250192</v>
          </cell>
        </row>
        <row r="16">
          <cell r="AZ16">
            <v>2338.8682817191</v>
          </cell>
        </row>
        <row r="16">
          <cell r="BE16">
            <v>2378.09703217856</v>
          </cell>
        </row>
        <row r="16">
          <cell r="BJ16">
            <v>2329.19920781885</v>
          </cell>
          <cell r="BK16">
            <v>2323.71343081715</v>
          </cell>
        </row>
        <row r="17">
          <cell r="A17" t="str">
            <v>American Samoa</v>
          </cell>
          <cell r="B17" t="str">
            <v>ASM</v>
          </cell>
          <cell r="C17" t="str">
            <v>Renewable internal freshwater resources per capita (cubic meters)</v>
          </cell>
          <cell r="D17" t="str">
            <v>ER.H2O.INTR.PC</v>
          </cell>
        </row>
        <row r="18">
          <cell r="A18" t="str">
            <v>Antigua and Barbuda</v>
          </cell>
          <cell r="B18" t="str">
            <v>ATG</v>
          </cell>
          <cell r="C18" t="str">
            <v>Renewable internal freshwater resources per capita (cubic meters)</v>
          </cell>
          <cell r="D18" t="str">
            <v>ER.H2O.INTR.PC</v>
          </cell>
        </row>
        <row r="18">
          <cell r="AK18">
            <v>806.714362197422</v>
          </cell>
        </row>
        <row r="18">
          <cell r="AP18">
            <v>725.173289537752</v>
          </cell>
        </row>
        <row r="18">
          <cell r="AU18">
            <v>664.12936566558</v>
          </cell>
        </row>
        <row r="18">
          <cell r="AZ18">
            <v>618.833986753188</v>
          </cell>
        </row>
        <row r="18">
          <cell r="BE18">
            <v>575.176712786439</v>
          </cell>
        </row>
        <row r="18">
          <cell r="BJ18">
            <v>544.930584992231</v>
          </cell>
          <cell r="BK18">
            <v>540.080192277722</v>
          </cell>
        </row>
        <row r="19">
          <cell r="A19" t="str">
            <v>Australia</v>
          </cell>
          <cell r="B19" t="str">
            <v>AUS</v>
          </cell>
          <cell r="C19" t="str">
            <v>Renewable internal freshwater resources per capita (cubic meters)</v>
          </cell>
          <cell r="D19" t="str">
            <v>ER.H2O.INTR.PC</v>
          </cell>
        </row>
        <row r="19">
          <cell r="AK19">
            <v>28122.3206630466</v>
          </cell>
        </row>
        <row r="19">
          <cell r="AP19">
            <v>26570.1787546579</v>
          </cell>
        </row>
        <row r="19">
          <cell r="AU19">
            <v>25036.384176191</v>
          </cell>
        </row>
        <row r="19">
          <cell r="AZ19">
            <v>23622.5009122511</v>
          </cell>
        </row>
        <row r="19">
          <cell r="BE19">
            <v>21642.1033925097</v>
          </cell>
        </row>
        <row r="19">
          <cell r="BJ19">
            <v>19998.4879192061</v>
          </cell>
          <cell r="BK19">
            <v>19693.6374500614</v>
          </cell>
        </row>
        <row r="20">
          <cell r="A20" t="str">
            <v>Austria</v>
          </cell>
          <cell r="B20" t="str">
            <v>AUT</v>
          </cell>
          <cell r="C20" t="str">
            <v>Renewable internal freshwater resources per capita (cubic meters)</v>
          </cell>
          <cell r="D20" t="str">
            <v>ER.H2O.INTR.PC</v>
          </cell>
        </row>
        <row r="20">
          <cell r="AK20">
            <v>7014.67175991355</v>
          </cell>
        </row>
        <row r="20">
          <cell r="AP20">
            <v>6902.57492399951</v>
          </cell>
        </row>
        <row r="20">
          <cell r="AU20">
            <v>6805.28243345021</v>
          </cell>
        </row>
        <row r="20">
          <cell r="AZ20">
            <v>6630.11104712719</v>
          </cell>
        </row>
        <row r="20">
          <cell r="BE20">
            <v>6524.32487768967</v>
          </cell>
        </row>
        <row r="20">
          <cell r="BJ20">
            <v>6251.72917145492</v>
          </cell>
          <cell r="BK20">
            <v>6221.35279131173</v>
          </cell>
        </row>
        <row r="21">
          <cell r="A21" t="str">
            <v>Azerbaijan</v>
          </cell>
          <cell r="B21" t="str">
            <v>AZE</v>
          </cell>
          <cell r="C21" t="str">
            <v>Renewable internal freshwater resources per capita (cubic meters)</v>
          </cell>
          <cell r="D21" t="str">
            <v>ER.H2O.INTR.PC</v>
          </cell>
        </row>
        <row r="21">
          <cell r="AK21">
            <v>1099.28810711363</v>
          </cell>
        </row>
        <row r="21">
          <cell r="AP21">
            <v>1035.30759686386</v>
          </cell>
        </row>
        <row r="21">
          <cell r="AU21">
            <v>993.031011095046</v>
          </cell>
        </row>
        <row r="21">
          <cell r="AZ21">
            <v>945.660887175388</v>
          </cell>
        </row>
        <row r="21">
          <cell r="BE21">
            <v>872.976369838</v>
          </cell>
        </row>
        <row r="21">
          <cell r="BJ21">
            <v>823.520661146371</v>
          </cell>
          <cell r="BK21">
            <v>816.417176121881</v>
          </cell>
        </row>
        <row r="22">
          <cell r="A22" t="str">
            <v>Burundi</v>
          </cell>
          <cell r="B22" t="str">
            <v>BDI</v>
          </cell>
          <cell r="C22" t="str">
            <v>Renewable internal freshwater resources per capita (cubic meters)</v>
          </cell>
          <cell r="D22" t="str">
            <v>ER.H2O.INTR.PC</v>
          </cell>
        </row>
        <row r="22">
          <cell r="AK22">
            <v>1769.39202032667</v>
          </cell>
        </row>
        <row r="22">
          <cell r="AP22">
            <v>1643.21901358134</v>
          </cell>
        </row>
        <row r="22">
          <cell r="AU22">
            <v>1500.57030911698</v>
          </cell>
        </row>
        <row r="22">
          <cell r="AZ22">
            <v>1279.53589983507</v>
          </cell>
        </row>
        <row r="22">
          <cell r="BE22">
            <v>1088.03905731442</v>
          </cell>
        </row>
        <row r="22">
          <cell r="BJ22">
            <v>929.157765589641</v>
          </cell>
          <cell r="BK22">
            <v>900.193221153099</v>
          </cell>
        </row>
        <row r="23">
          <cell r="A23" t="str">
            <v>Belgium</v>
          </cell>
          <cell r="B23" t="str">
            <v>BEL</v>
          </cell>
          <cell r="C23" t="str">
            <v>Renewable internal freshwater resources per capita (cubic meters)</v>
          </cell>
          <cell r="D23" t="str">
            <v>ER.H2O.INTR.PC</v>
          </cell>
        </row>
        <row r="23">
          <cell r="AK23">
            <v>1194.60540093048</v>
          </cell>
        </row>
        <row r="23">
          <cell r="AP23">
            <v>1178.63777956429</v>
          </cell>
        </row>
        <row r="23">
          <cell r="AU23">
            <v>1161.35194915988</v>
          </cell>
        </row>
        <row r="23">
          <cell r="AZ23">
            <v>1129.33736130326</v>
          </cell>
        </row>
        <row r="23">
          <cell r="BE23">
            <v>1080.40636244104</v>
          </cell>
        </row>
        <row r="23">
          <cell r="BJ23">
            <v>1054.93040184585</v>
          </cell>
          <cell r="BK23">
            <v>1050.13943226312</v>
          </cell>
        </row>
        <row r="24">
          <cell r="A24" t="str">
            <v>Benin</v>
          </cell>
          <cell r="B24" t="str">
            <v>BEN</v>
          </cell>
          <cell r="C24" t="str">
            <v>Renewable internal freshwater resources per capita (cubic meters)</v>
          </cell>
          <cell r="D24" t="str">
            <v>ER.H2O.INTR.PC</v>
          </cell>
        </row>
        <row r="24">
          <cell r="AK24">
            <v>1931.80361823714</v>
          </cell>
        </row>
        <row r="24">
          <cell r="AP24">
            <v>1639.69817307936</v>
          </cell>
        </row>
        <row r="24">
          <cell r="AU24">
            <v>1411.84858825217</v>
          </cell>
        </row>
        <row r="24">
          <cell r="AZ24">
            <v>1218.24435506203</v>
          </cell>
        </row>
        <row r="24">
          <cell r="BE24">
            <v>1058.66289344845</v>
          </cell>
        </row>
        <row r="24">
          <cell r="BJ24">
            <v>921.684405130122</v>
          </cell>
          <cell r="BK24">
            <v>896.819225255726</v>
          </cell>
        </row>
        <row r="25">
          <cell r="A25" t="str">
            <v>Burkina Faso</v>
          </cell>
          <cell r="B25" t="str">
            <v>BFA</v>
          </cell>
          <cell r="C25" t="str">
            <v>Renewable internal freshwater resources per capita (cubic meters)</v>
          </cell>
          <cell r="D25" t="str">
            <v>ER.H2O.INTR.PC</v>
          </cell>
        </row>
        <row r="25">
          <cell r="AK25">
            <v>1344.50382968471</v>
          </cell>
        </row>
        <row r="25">
          <cell r="AP25">
            <v>1171.99747373601</v>
          </cell>
        </row>
        <row r="25">
          <cell r="AU25">
            <v>1016.83082790285</v>
          </cell>
        </row>
        <row r="25">
          <cell r="AZ25">
            <v>877.06810026839</v>
          </cell>
        </row>
        <row r="25">
          <cell r="BE25">
            <v>754.318382220004</v>
          </cell>
        </row>
        <row r="25">
          <cell r="BJ25">
            <v>651.271104049364</v>
          </cell>
          <cell r="BK25">
            <v>632.864416241306</v>
          </cell>
        </row>
        <row r="26">
          <cell r="A26" t="str">
            <v>Bangladesh</v>
          </cell>
          <cell r="B26" t="str">
            <v>BGD</v>
          </cell>
          <cell r="C26" t="str">
            <v>Renewable internal freshwater resources per capita (cubic meters)</v>
          </cell>
          <cell r="D26" t="str">
            <v>ER.H2O.INTR.PC</v>
          </cell>
        </row>
        <row r="26">
          <cell r="AK26">
            <v>972.368905872356</v>
          </cell>
        </row>
        <row r="26">
          <cell r="AP26">
            <v>873.830734376254</v>
          </cell>
        </row>
        <row r="26">
          <cell r="AU26">
            <v>792.583968440303</v>
          </cell>
        </row>
        <row r="26">
          <cell r="AZ26">
            <v>736.013736007056</v>
          </cell>
        </row>
        <row r="26">
          <cell r="BE26">
            <v>695.337838597161</v>
          </cell>
        </row>
        <row r="26">
          <cell r="BJ26">
            <v>657.542807242247</v>
          </cell>
          <cell r="BK26">
            <v>650.651497654435</v>
          </cell>
        </row>
        <row r="27">
          <cell r="A27" t="str">
            <v>Bulgaria</v>
          </cell>
          <cell r="B27" t="str">
            <v>BGR</v>
          </cell>
          <cell r="C27" t="str">
            <v>Renewable internal freshwater resources per capita (cubic meters)</v>
          </cell>
          <cell r="D27" t="str">
            <v>ER.H2O.INTR.PC</v>
          </cell>
        </row>
        <row r="27">
          <cell r="AK27">
            <v>2458.96917202058</v>
          </cell>
        </row>
        <row r="27">
          <cell r="AP27">
            <v>2526.44708873893</v>
          </cell>
        </row>
        <row r="27">
          <cell r="AU27">
            <v>2679.54173711628</v>
          </cell>
        </row>
        <row r="27">
          <cell r="AZ27">
            <v>2783.17551844596</v>
          </cell>
        </row>
        <row r="27">
          <cell r="BE27">
            <v>2874.39391351195</v>
          </cell>
        </row>
        <row r="27">
          <cell r="BJ27">
            <v>2967.80063502454</v>
          </cell>
          <cell r="BK27">
            <v>2989.30809901784</v>
          </cell>
        </row>
        <row r="28">
          <cell r="A28" t="str">
            <v>Bahrain</v>
          </cell>
          <cell r="B28" t="str">
            <v>BHR</v>
          </cell>
          <cell r="C28" t="str">
            <v>Renewable internal freshwater resources per capita (cubic meters)</v>
          </cell>
          <cell r="D28" t="str">
            <v>ER.H2O.INTR.PC</v>
          </cell>
        </row>
        <row r="28">
          <cell r="AK28">
            <v>7.64698496600879</v>
          </cell>
        </row>
        <row r="28">
          <cell r="AP28">
            <v>6.72351429669491</v>
          </cell>
        </row>
        <row r="28">
          <cell r="AU28">
            <v>5.44114072148137</v>
          </cell>
        </row>
        <row r="28">
          <cell r="AZ28">
            <v>3.86128730485037</v>
          </cell>
        </row>
        <row r="28">
          <cell r="BE28">
            <v>3.0770605073071</v>
          </cell>
        </row>
        <row r="28">
          <cell r="BJ28">
            <v>2.67723831501978</v>
          </cell>
          <cell r="BK28">
            <v>2.54867990492775</v>
          </cell>
        </row>
        <row r="29">
          <cell r="A29" t="str">
            <v>Bahamas, The</v>
          </cell>
          <cell r="B29" t="str">
            <v>BHS</v>
          </cell>
          <cell r="C29" t="str">
            <v>Renewable internal freshwater resources per capita (cubic meters)</v>
          </cell>
          <cell r="D29" t="str">
            <v>ER.H2O.INTR.PC</v>
          </cell>
        </row>
        <row r="29">
          <cell r="AK29">
            <v>2631.30192340307</v>
          </cell>
        </row>
        <row r="29">
          <cell r="AP29">
            <v>2435.94334719178</v>
          </cell>
        </row>
        <row r="29">
          <cell r="AU29">
            <v>2275.26104746218</v>
          </cell>
        </row>
        <row r="29">
          <cell r="AZ29">
            <v>2074.76870205156</v>
          </cell>
        </row>
        <row r="29">
          <cell r="BE29">
            <v>1925.29309309087</v>
          </cell>
        </row>
        <row r="29">
          <cell r="BJ29">
            <v>1833.6655448451</v>
          </cell>
          <cell r="BK29">
            <v>1815.18790586713</v>
          </cell>
        </row>
        <row r="30">
          <cell r="A30" t="str">
            <v>Bosnia and Herzegovina</v>
          </cell>
          <cell r="B30" t="str">
            <v>BIH</v>
          </cell>
          <cell r="C30" t="str">
            <v>Renewable internal freshwater resources per capita (cubic meters)</v>
          </cell>
          <cell r="D30" t="str">
            <v>ER.H2O.INTR.PC</v>
          </cell>
        </row>
        <row r="30">
          <cell r="AK30">
            <v>8385.15397859022</v>
          </cell>
        </row>
        <row r="30">
          <cell r="AP30">
            <v>9501.96329297899</v>
          </cell>
        </row>
        <row r="30">
          <cell r="AU30">
            <v>9443.02385307825</v>
          </cell>
        </row>
        <row r="30">
          <cell r="AZ30">
            <v>9434.48626298936</v>
          </cell>
        </row>
        <row r="30">
          <cell r="BE30">
            <v>9847.51060479804</v>
          </cell>
        </row>
        <row r="30">
          <cell r="BJ30">
            <v>10592.1646625098</v>
          </cell>
          <cell r="BK30">
            <v>10680.1318560053</v>
          </cell>
        </row>
        <row r="31">
          <cell r="A31" t="str">
            <v>Belarus</v>
          </cell>
          <cell r="B31" t="str">
            <v>BLR</v>
          </cell>
          <cell r="C31" t="str">
            <v>Renewable internal freshwater resources per capita (cubic meters)</v>
          </cell>
          <cell r="D31" t="str">
            <v>ER.H2O.INTR.PC</v>
          </cell>
        </row>
        <row r="31">
          <cell r="AK31">
            <v>3327.95965729846</v>
          </cell>
        </row>
        <row r="31">
          <cell r="AP31">
            <v>3360.53621506562</v>
          </cell>
        </row>
        <row r="31">
          <cell r="AU31">
            <v>3446.33668601075</v>
          </cell>
        </row>
        <row r="31">
          <cell r="AZ31">
            <v>3556.13085850333</v>
          </cell>
        </row>
        <row r="31">
          <cell r="BE31">
            <v>3599.08862607544</v>
          </cell>
        </row>
        <row r="31">
          <cell r="BJ31">
            <v>3594.46448240927</v>
          </cell>
          <cell r="BK31">
            <v>3602.15854053249</v>
          </cell>
        </row>
        <row r="32">
          <cell r="A32" t="str">
            <v>Belize</v>
          </cell>
          <cell r="B32" t="str">
            <v>BLZ</v>
          </cell>
          <cell r="C32" t="str">
            <v>Renewable internal freshwater resources per capita (cubic meters)</v>
          </cell>
          <cell r="D32" t="str">
            <v>ER.H2O.INTR.PC</v>
          </cell>
        </row>
        <row r="32">
          <cell r="AK32">
            <v>78528.6440629145</v>
          </cell>
        </row>
        <row r="32">
          <cell r="AP32">
            <v>68870.5866134799</v>
          </cell>
        </row>
        <row r="32">
          <cell r="AU32">
            <v>58158.3699988254</v>
          </cell>
        </row>
        <row r="32">
          <cell r="AZ32">
            <v>51031.4991719313</v>
          </cell>
        </row>
        <row r="32">
          <cell r="BE32">
            <v>45147.7960978867</v>
          </cell>
        </row>
        <row r="32">
          <cell r="BJ32">
            <v>40609.4078341609</v>
          </cell>
          <cell r="BK32">
            <v>39835.9579004461</v>
          </cell>
        </row>
        <row r="33">
          <cell r="A33" t="str">
            <v>Bermuda</v>
          </cell>
          <cell r="B33" t="str">
            <v>BMU</v>
          </cell>
          <cell r="C33" t="str">
            <v>Renewable internal freshwater resources per capita (cubic meters)</v>
          </cell>
          <cell r="D33" t="str">
            <v>ER.H2O.INTR.PC</v>
          </cell>
        </row>
        <row r="34">
          <cell r="A34" t="str">
            <v>Bolivia</v>
          </cell>
          <cell r="B34" t="str">
            <v>BOL</v>
          </cell>
          <cell r="C34" t="str">
            <v>Renewable internal freshwater resources per capita (cubic meters)</v>
          </cell>
          <cell r="D34" t="str">
            <v>ER.H2O.INTR.PC</v>
          </cell>
        </row>
        <row r="34">
          <cell r="AK34">
            <v>42382.8400748116</v>
          </cell>
        </row>
        <row r="34">
          <cell r="AP34">
            <v>38236.4468803784</v>
          </cell>
        </row>
        <row r="34">
          <cell r="AU34">
            <v>34714.1918250194</v>
          </cell>
        </row>
        <row r="34">
          <cell r="AZ34">
            <v>31752.0498642142</v>
          </cell>
        </row>
        <row r="34">
          <cell r="BE34">
            <v>29245.4660132513</v>
          </cell>
        </row>
        <row r="34">
          <cell r="BJ34">
            <v>27115.5173752394</v>
          </cell>
          <cell r="BK34">
            <v>26732.6924533653</v>
          </cell>
        </row>
        <row r="35">
          <cell r="A35" t="str">
            <v>Brazil</v>
          </cell>
          <cell r="B35" t="str">
            <v>BRA</v>
          </cell>
          <cell r="C35" t="str">
            <v>Renewable internal freshwater resources per capita (cubic meters)</v>
          </cell>
          <cell r="D35" t="str">
            <v>ER.H2O.INTR.PC</v>
          </cell>
        </row>
        <row r="35">
          <cell r="AK35">
            <v>36697.929983928</v>
          </cell>
        </row>
        <row r="35">
          <cell r="AP35">
            <v>33855.8238051307</v>
          </cell>
        </row>
        <row r="35">
          <cell r="AU35">
            <v>31531.0131576228</v>
          </cell>
        </row>
        <row r="35">
          <cell r="AZ35">
            <v>29774.2952213676</v>
          </cell>
        </row>
        <row r="35">
          <cell r="BE35">
            <v>28406.2267251843</v>
          </cell>
        </row>
        <row r="35">
          <cell r="BJ35">
            <v>27238.1071752878</v>
          </cell>
          <cell r="BK35">
            <v>27025.43742444</v>
          </cell>
        </row>
        <row r="36">
          <cell r="A36" t="str">
            <v>Barbados</v>
          </cell>
          <cell r="B36" t="str">
            <v>BRB</v>
          </cell>
          <cell r="C36" t="str">
            <v>Renewable internal freshwater resources per capita (cubic meters)</v>
          </cell>
          <cell r="D36" t="str">
            <v>ER.H2O.INTR.PC</v>
          </cell>
        </row>
        <row r="36">
          <cell r="AK36">
            <v>304.309780561682</v>
          </cell>
        </row>
        <row r="36">
          <cell r="AP36">
            <v>298.303763519167</v>
          </cell>
        </row>
        <row r="36">
          <cell r="AU36">
            <v>292.586937499262</v>
          </cell>
        </row>
        <row r="36">
          <cell r="AZ36">
            <v>287.045967584834</v>
          </cell>
        </row>
        <row r="36">
          <cell r="BE36">
            <v>281.98999715141</v>
          </cell>
        </row>
        <row r="36">
          <cell r="BJ36">
            <v>279.496480831295</v>
          </cell>
          <cell r="BK36">
            <v>279.095723597058</v>
          </cell>
        </row>
        <row r="37">
          <cell r="A37" t="str">
            <v>Brunei Darussalam</v>
          </cell>
          <cell r="B37" t="str">
            <v>BRN</v>
          </cell>
          <cell r="C37" t="str">
            <v>Renewable internal freshwater resources per capita (cubic meters)</v>
          </cell>
          <cell r="D37" t="str">
            <v>ER.H2O.INTR.PC</v>
          </cell>
        </row>
        <row r="37">
          <cell r="AK37">
            <v>31034.5834793784</v>
          </cell>
        </row>
        <row r="37">
          <cell r="AP37">
            <v>27246.9082772902</v>
          </cell>
        </row>
        <row r="37">
          <cell r="AU37">
            <v>24511.4295354075</v>
          </cell>
        </row>
        <row r="37">
          <cell r="AZ37">
            <v>22668.6615088794</v>
          </cell>
        </row>
        <row r="37">
          <cell r="BE37">
            <v>21303.418321441</v>
          </cell>
        </row>
        <row r="37">
          <cell r="BJ37">
            <v>20024.4533913179</v>
          </cell>
          <cell r="BK37">
            <v>19815.3674002238</v>
          </cell>
        </row>
        <row r="38">
          <cell r="A38" t="str">
            <v>Bhutan</v>
          </cell>
          <cell r="B38" t="str">
            <v>BTN</v>
          </cell>
          <cell r="C38" t="str">
            <v>Renewable internal freshwater resources per capita (cubic meters)</v>
          </cell>
          <cell r="D38" t="str">
            <v>ER.H2O.INTR.PC</v>
          </cell>
        </row>
        <row r="38">
          <cell r="AK38">
            <v>177727.889247463</v>
          </cell>
        </row>
        <row r="38">
          <cell r="AP38">
            <v>146815.463837176</v>
          </cell>
        </row>
        <row r="38">
          <cell r="AU38">
            <v>131488.170122966</v>
          </cell>
        </row>
        <row r="38">
          <cell r="AZ38">
            <v>117315.637723295</v>
          </cell>
        </row>
        <row r="38">
          <cell r="BE38">
            <v>111177.310706375</v>
          </cell>
        </row>
        <row r="38">
          <cell r="BJ38">
            <v>104618.925563634</v>
          </cell>
          <cell r="BK38">
            <v>103393.973456911</v>
          </cell>
        </row>
        <row r="39">
          <cell r="A39" t="str">
            <v>Botswana</v>
          </cell>
          <cell r="B39" t="str">
            <v>BWA</v>
          </cell>
          <cell r="C39" t="str">
            <v>Renewable internal freshwater resources per capita (cubic meters)</v>
          </cell>
          <cell r="D39" t="str">
            <v>ER.H2O.INTR.PC</v>
          </cell>
        </row>
        <row r="39">
          <cell r="AK39">
            <v>1760.12316121586</v>
          </cell>
        </row>
        <row r="39">
          <cell r="AP39">
            <v>1558.01266103841</v>
          </cell>
        </row>
        <row r="39">
          <cell r="AU39">
            <v>1407.92444102025</v>
          </cell>
        </row>
        <row r="39">
          <cell r="AZ39">
            <v>1279.68746587097</v>
          </cell>
        </row>
        <row r="39">
          <cell r="BE39">
            <v>1176.72963086848</v>
          </cell>
        </row>
        <row r="39">
          <cell r="BJ39">
            <v>1088.39790345885</v>
          </cell>
          <cell r="BK39">
            <v>1064.74212850258</v>
          </cell>
        </row>
        <row r="40">
          <cell r="A40" t="str">
            <v>Central African Republic</v>
          </cell>
          <cell r="B40" t="str">
            <v>CAF</v>
          </cell>
          <cell r="C40" t="str">
            <v>Renewable internal freshwater resources per capita (cubic meters)</v>
          </cell>
          <cell r="D40" t="str">
            <v>ER.H2O.INTR.PC</v>
          </cell>
        </row>
        <row r="40">
          <cell r="AK40">
            <v>47647.4333240066</v>
          </cell>
        </row>
        <row r="40">
          <cell r="AP40">
            <v>41563.1028123777</v>
          </cell>
        </row>
        <row r="40">
          <cell r="AU40">
            <v>37084.486086611</v>
          </cell>
        </row>
        <row r="40">
          <cell r="AZ40">
            <v>33587.3905789513</v>
          </cell>
        </row>
        <row r="40">
          <cell r="BE40">
            <v>31782.4475685413</v>
          </cell>
        </row>
        <row r="40">
          <cell r="BJ40">
            <v>30678.6976479448</v>
          </cell>
          <cell r="BK40">
            <v>30216.1742251748</v>
          </cell>
        </row>
        <row r="41">
          <cell r="A41" t="str">
            <v>Canada</v>
          </cell>
          <cell r="B41" t="str">
            <v>CAN</v>
          </cell>
          <cell r="C41" t="str">
            <v>Renewable internal freshwater resources per capita (cubic meters)</v>
          </cell>
          <cell r="D41" t="str">
            <v>ER.H2O.INTR.PC</v>
          </cell>
        </row>
        <row r="41">
          <cell r="AK41">
            <v>100453.754897914</v>
          </cell>
        </row>
        <row r="41">
          <cell r="AP41">
            <v>95298.7679909027</v>
          </cell>
        </row>
        <row r="41">
          <cell r="AU41">
            <v>90879.8731023605</v>
          </cell>
        </row>
        <row r="41">
          <cell r="AZ41">
            <v>86655.0467823233</v>
          </cell>
        </row>
        <row r="41">
          <cell r="BE41">
            <v>82098.9161157061</v>
          </cell>
        </row>
        <row r="41">
          <cell r="BJ41">
            <v>77985.5409881605</v>
          </cell>
          <cell r="BK41">
            <v>76891.7723213578</v>
          </cell>
        </row>
        <row r="42">
          <cell r="A42" t="str">
            <v>Central Europe and the Baltics</v>
          </cell>
          <cell r="B42" t="str">
            <v>CEB</v>
          </cell>
          <cell r="C42" t="str">
            <v>Renewable internal freshwater resources per capita (cubic meters)</v>
          </cell>
          <cell r="D42" t="str">
            <v>ER.H2O.INTR.PC</v>
          </cell>
        </row>
        <row r="42">
          <cell r="AK42">
            <v>2375.55698340906</v>
          </cell>
        </row>
        <row r="42">
          <cell r="AP42">
            <v>2286.65141621751</v>
          </cell>
        </row>
        <row r="42">
          <cell r="AU42">
            <v>2339.29116936539</v>
          </cell>
        </row>
        <row r="42">
          <cell r="AZ42">
            <v>2374.3876800645</v>
          </cell>
        </row>
        <row r="42">
          <cell r="BE42">
            <v>2407.36263482468</v>
          </cell>
        </row>
        <row r="42">
          <cell r="BJ42">
            <v>2435.36899973758</v>
          </cell>
          <cell r="BK42">
            <v>2440.15779984643</v>
          </cell>
        </row>
        <row r="43">
          <cell r="A43" t="str">
            <v>Switzerland</v>
          </cell>
          <cell r="B43" t="str">
            <v>CHE</v>
          </cell>
          <cell r="C43" t="str">
            <v>Renewable internal freshwater resources per capita (cubic meters)</v>
          </cell>
          <cell r="D43" t="str">
            <v>ER.H2O.INTR.PC</v>
          </cell>
        </row>
        <row r="43">
          <cell r="AK43">
            <v>5876.05274802598</v>
          </cell>
        </row>
        <row r="43">
          <cell r="AP43">
            <v>5699.04602005992</v>
          </cell>
        </row>
        <row r="43">
          <cell r="AU43">
            <v>5545.82997198105</v>
          </cell>
        </row>
        <row r="43">
          <cell r="AZ43">
            <v>5350.20203314012</v>
          </cell>
        </row>
        <row r="43">
          <cell r="BE43">
            <v>5051.98246235353</v>
          </cell>
        </row>
        <row r="43">
          <cell r="BJ43">
            <v>4780.02441194804</v>
          </cell>
          <cell r="BK43">
            <v>4744.94249938884</v>
          </cell>
        </row>
        <row r="44">
          <cell r="A44" t="str">
            <v>Channel Islands</v>
          </cell>
          <cell r="B44" t="str">
            <v>CHI</v>
          </cell>
          <cell r="C44" t="str">
            <v>Renewable internal freshwater resources per capita (cubic meters)</v>
          </cell>
          <cell r="D44" t="str">
            <v>ER.H2O.INTR.PC</v>
          </cell>
        </row>
        <row r="45">
          <cell r="A45" t="str">
            <v>Chile</v>
          </cell>
          <cell r="B45" t="str">
            <v>CHL</v>
          </cell>
          <cell r="C45" t="str">
            <v>Renewable internal freshwater resources per capita (cubic meters)</v>
          </cell>
          <cell r="D45" t="str">
            <v>ER.H2O.INTR.PC</v>
          </cell>
        </row>
        <row r="45">
          <cell r="AK45">
            <v>64505.2288594499</v>
          </cell>
        </row>
        <row r="45">
          <cell r="AP45">
            <v>59852.9969815829</v>
          </cell>
        </row>
        <row r="45">
          <cell r="AU45">
            <v>56425.4460782179</v>
          </cell>
        </row>
        <row r="45">
          <cell r="AZ45">
            <v>53538.3689526824</v>
          </cell>
        </row>
        <row r="45">
          <cell r="BE45">
            <v>50861.0195916073</v>
          </cell>
        </row>
        <row r="45">
          <cell r="BJ45">
            <v>47914.4102453461</v>
          </cell>
          <cell r="BK45">
            <v>47252.5044628255</v>
          </cell>
        </row>
        <row r="46">
          <cell r="A46" t="str">
            <v>China</v>
          </cell>
          <cell r="B46" t="str">
            <v>CHN</v>
          </cell>
          <cell r="C46" t="str">
            <v>Renewable internal freshwater resources per capita (cubic meters)</v>
          </cell>
          <cell r="D46" t="str">
            <v>ER.H2O.INTR.PC</v>
          </cell>
        </row>
        <row r="46">
          <cell r="AK46">
            <v>2414.56853167356</v>
          </cell>
        </row>
        <row r="46">
          <cell r="AP46">
            <v>2286.77105245107</v>
          </cell>
        </row>
        <row r="46">
          <cell r="AU46">
            <v>2196.89152010602</v>
          </cell>
        </row>
        <row r="46">
          <cell r="AZ46">
            <v>2134.40467289919</v>
          </cell>
        </row>
        <row r="46">
          <cell r="BE46">
            <v>2077.18259796908</v>
          </cell>
        </row>
        <row r="46">
          <cell r="BJ46">
            <v>2014.6609958665</v>
          </cell>
          <cell r="BK46">
            <v>2005.26098715657</v>
          </cell>
        </row>
        <row r="47">
          <cell r="A47" t="str">
            <v>Cote d'Ivoire</v>
          </cell>
          <cell r="B47" t="str">
            <v>CIV</v>
          </cell>
          <cell r="C47" t="str">
            <v>Renewable internal freshwater resources per capita (cubic meters)</v>
          </cell>
          <cell r="D47" t="str">
            <v>ER.H2O.INTR.PC</v>
          </cell>
        </row>
        <row r="47">
          <cell r="AK47">
            <v>5997.30170876984</v>
          </cell>
        </row>
        <row r="47">
          <cell r="AP47">
            <v>5078.42521343667</v>
          </cell>
        </row>
        <row r="47">
          <cell r="AU47">
            <v>4459.26485950504</v>
          </cell>
        </row>
        <row r="47">
          <cell r="AZ47">
            <v>4008.08483212574</v>
          </cell>
        </row>
        <row r="47">
          <cell r="BE47">
            <v>3566.12641695476</v>
          </cell>
        </row>
        <row r="47">
          <cell r="BJ47">
            <v>3144.35089295807</v>
          </cell>
          <cell r="BK47">
            <v>3065.11243457978</v>
          </cell>
        </row>
        <row r="48">
          <cell r="A48" t="str">
            <v>Cameroon</v>
          </cell>
          <cell r="B48" t="str">
            <v>CMR</v>
          </cell>
          <cell r="C48" t="str">
            <v>Renewable internal freshwater resources per capita (cubic meters)</v>
          </cell>
          <cell r="D48" t="str">
            <v>ER.H2O.INTR.PC</v>
          </cell>
        </row>
        <row r="48">
          <cell r="AK48">
            <v>21840.8753822853</v>
          </cell>
        </row>
        <row r="48">
          <cell r="AP48">
            <v>19031.7589165533</v>
          </cell>
        </row>
        <row r="48">
          <cell r="AU48">
            <v>16689.4847992723</v>
          </cell>
        </row>
        <row r="48">
          <cell r="AZ48">
            <v>14575.3270252243</v>
          </cell>
        </row>
        <row r="48">
          <cell r="BE48">
            <v>12706.3815404295</v>
          </cell>
        </row>
        <row r="48">
          <cell r="BJ48">
            <v>11112.888630538</v>
          </cell>
          <cell r="BK48">
            <v>10826.3473319855</v>
          </cell>
        </row>
        <row r="49">
          <cell r="A49" t="str">
            <v>Congo, Dem. Rep.</v>
          </cell>
          <cell r="B49" t="str">
            <v>COD</v>
          </cell>
          <cell r="C49" t="str">
            <v>Renewable internal freshwater resources per capita (cubic meters)</v>
          </cell>
          <cell r="D49" t="str">
            <v>ER.H2O.INTR.PC</v>
          </cell>
        </row>
        <row r="49">
          <cell r="AK49">
            <v>24106.7659736855</v>
          </cell>
        </row>
        <row r="49">
          <cell r="AP49">
            <v>20535.1969739516</v>
          </cell>
        </row>
        <row r="49">
          <cell r="AU49">
            <v>18046.3176789548</v>
          </cell>
        </row>
        <row r="49">
          <cell r="AZ49">
            <v>15396.8046532291</v>
          </cell>
        </row>
        <row r="49">
          <cell r="BE49">
            <v>13039.5571337541</v>
          </cell>
        </row>
        <row r="49">
          <cell r="BJ49">
            <v>11056.6788083333</v>
          </cell>
          <cell r="BK49">
            <v>10705.6075448935</v>
          </cell>
        </row>
        <row r="50">
          <cell r="A50" t="str">
            <v>Congo, Rep.</v>
          </cell>
          <cell r="B50" t="str">
            <v>COG</v>
          </cell>
          <cell r="C50" t="str">
            <v>Renewable internal freshwater resources per capita (cubic meters)</v>
          </cell>
          <cell r="D50" t="str">
            <v>ER.H2O.INTR.PC</v>
          </cell>
        </row>
        <row r="50">
          <cell r="AK50">
            <v>89158.5958725996</v>
          </cell>
        </row>
        <row r="50">
          <cell r="AP50">
            <v>77425.2140440968</v>
          </cell>
        </row>
        <row r="50">
          <cell r="AU50">
            <v>67061.8685007383</v>
          </cell>
        </row>
        <row r="50">
          <cell r="AZ50">
            <v>57273.7242858392</v>
          </cell>
        </row>
        <row r="50">
          <cell r="BE50">
            <v>49221.7967419162</v>
          </cell>
        </row>
        <row r="50">
          <cell r="BJ50">
            <v>43438.2680575522</v>
          </cell>
          <cell r="BK50">
            <v>42331.1658632326</v>
          </cell>
        </row>
        <row r="51">
          <cell r="A51" t="str">
            <v>Colombia</v>
          </cell>
          <cell r="B51" t="str">
            <v>COL</v>
          </cell>
          <cell r="C51" t="str">
            <v>Renewable internal freshwater resources per capita (cubic meters)</v>
          </cell>
          <cell r="D51" t="str">
            <v>ER.H2O.INTR.PC</v>
          </cell>
        </row>
        <row r="51">
          <cell r="AK51">
            <v>62313.770431073</v>
          </cell>
        </row>
        <row r="51">
          <cell r="AP51">
            <v>56860.6510854698</v>
          </cell>
        </row>
        <row r="51">
          <cell r="AU51">
            <v>52476.5981894766</v>
          </cell>
        </row>
        <row r="51">
          <cell r="AZ51">
            <v>49042.5701397921</v>
          </cell>
        </row>
        <row r="51">
          <cell r="BE51">
            <v>46553.8021640508</v>
          </cell>
        </row>
        <row r="51">
          <cell r="BJ51">
            <v>43856.2020357292</v>
          </cell>
          <cell r="BK51">
            <v>43192.7987999289</v>
          </cell>
        </row>
        <row r="52">
          <cell r="A52" t="str">
            <v>Comoros</v>
          </cell>
          <cell r="B52" t="str">
            <v>COM</v>
          </cell>
          <cell r="C52" t="str">
            <v>Renewable internal freshwater resources per capita (cubic meters)</v>
          </cell>
          <cell r="D52" t="str">
            <v>ER.H2O.INTR.PC</v>
          </cell>
        </row>
        <row r="52">
          <cell r="AK52">
            <v>2749.43074799113</v>
          </cell>
        </row>
        <row r="52">
          <cell r="AP52">
            <v>2390.65264353123</v>
          </cell>
        </row>
        <row r="52">
          <cell r="AU52">
            <v>2107.18558629578</v>
          </cell>
        </row>
        <row r="52">
          <cell r="AZ52">
            <v>1870.25430420888</v>
          </cell>
        </row>
        <row r="52">
          <cell r="BE52">
            <v>1657.76774354848</v>
          </cell>
        </row>
        <row r="52">
          <cell r="BJ52">
            <v>1474.40077612911</v>
          </cell>
          <cell r="BK52">
            <v>1441.74976473495</v>
          </cell>
        </row>
        <row r="53">
          <cell r="A53" t="str">
            <v>Cabo Verde</v>
          </cell>
          <cell r="B53" t="str">
            <v>CPV</v>
          </cell>
          <cell r="C53" t="str">
            <v>Renewable internal freshwater resources per capita (cubic meters)</v>
          </cell>
          <cell r="D53" t="str">
            <v>ER.H2O.INTR.PC</v>
          </cell>
        </row>
        <row r="53">
          <cell r="AK53">
            <v>843.258045161889</v>
          </cell>
        </row>
        <row r="53">
          <cell r="AP53">
            <v>742.11872890139</v>
          </cell>
        </row>
        <row r="53">
          <cell r="AU53">
            <v>677.269726994681</v>
          </cell>
        </row>
        <row r="53">
          <cell r="AZ53">
            <v>631.489899153023</v>
          </cell>
        </row>
        <row r="53">
          <cell r="BE53">
            <v>593.776063147941</v>
          </cell>
        </row>
        <row r="53">
          <cell r="BJ53">
            <v>558.140595463301</v>
          </cell>
          <cell r="BK53">
            <v>551.709954908617</v>
          </cell>
        </row>
        <row r="54">
          <cell r="A54" t="str">
            <v>Costa Rica</v>
          </cell>
          <cell r="B54" t="str">
            <v>CRI</v>
          </cell>
          <cell r="C54" t="str">
            <v>Renewable internal freshwater resources per capita (cubic meters)</v>
          </cell>
          <cell r="D54" t="str">
            <v>ER.H2O.INTR.PC</v>
          </cell>
        </row>
        <row r="54">
          <cell r="AK54">
            <v>34382.8207605297</v>
          </cell>
        </row>
        <row r="54">
          <cell r="AP54">
            <v>30384.904134283</v>
          </cell>
        </row>
        <row r="54">
          <cell r="AU54">
            <v>27554.7791447874</v>
          </cell>
        </row>
        <row r="54">
          <cell r="AZ54">
            <v>25654.8456100473</v>
          </cell>
        </row>
        <row r="54">
          <cell r="BE54">
            <v>24104.080138174</v>
          </cell>
        </row>
        <row r="54">
          <cell r="BJ54">
            <v>22828.4903600134</v>
          </cell>
          <cell r="BK54">
            <v>22602.5179204963</v>
          </cell>
        </row>
        <row r="55">
          <cell r="A55" t="str">
            <v>Caribbean small states</v>
          </cell>
          <cell r="B55" t="str">
            <v>CSS</v>
          </cell>
          <cell r="C55" t="str">
            <v>Renewable internal freshwater resources per capita (cubic meters)</v>
          </cell>
          <cell r="D55" t="str">
            <v>ER.H2O.INTR.PC</v>
          </cell>
        </row>
        <row r="55">
          <cell r="AK55">
            <v>60787.1961620464</v>
          </cell>
        </row>
        <row r="55">
          <cell r="AP55">
            <v>58254.4531045089</v>
          </cell>
        </row>
        <row r="55">
          <cell r="AU55">
            <v>56257.5189795403</v>
          </cell>
        </row>
        <row r="55">
          <cell r="AZ55">
            <v>54376.931888344</v>
          </cell>
        </row>
        <row r="55">
          <cell r="BE55">
            <v>52537.5248993613</v>
          </cell>
        </row>
        <row r="55">
          <cell r="BJ55">
            <v>50797.1613368855</v>
          </cell>
          <cell r="BK55">
            <v>50493.6248337521</v>
          </cell>
        </row>
        <row r="56">
          <cell r="A56" t="str">
            <v>Cuba</v>
          </cell>
          <cell r="B56" t="str">
            <v>CUB</v>
          </cell>
          <cell r="C56" t="str">
            <v>Renewable internal freshwater resources per capita (cubic meters)</v>
          </cell>
          <cell r="D56" t="str">
            <v>ER.H2O.INTR.PC</v>
          </cell>
        </row>
        <row r="56">
          <cell r="AK56">
            <v>3550.54288583559</v>
          </cell>
        </row>
        <row r="56">
          <cell r="AP56">
            <v>3468.69294622205</v>
          </cell>
        </row>
        <row r="56">
          <cell r="AU56">
            <v>3403.6734434073</v>
          </cell>
        </row>
        <row r="56">
          <cell r="AZ56">
            <v>3388.10794802728</v>
          </cell>
        </row>
        <row r="56">
          <cell r="BE56">
            <v>3386.30360361386</v>
          </cell>
        </row>
        <row r="56">
          <cell r="BJ56">
            <v>3361.77279123583</v>
          </cell>
          <cell r="BK56">
            <v>3362.10161095869</v>
          </cell>
        </row>
        <row r="57">
          <cell r="A57" t="str">
            <v>Curacao</v>
          </cell>
          <cell r="B57" t="str">
            <v>CUW</v>
          </cell>
          <cell r="C57" t="str">
            <v>Renewable internal freshwater resources per capita (cubic meters)</v>
          </cell>
          <cell r="D57" t="str">
            <v>ER.H2O.INTR.PC</v>
          </cell>
        </row>
        <row r="58">
          <cell r="A58" t="str">
            <v>Cayman Islands</v>
          </cell>
          <cell r="B58" t="str">
            <v>CYM</v>
          </cell>
          <cell r="C58" t="str">
            <v>Renewable internal freshwater resources per capita (cubic meters)</v>
          </cell>
          <cell r="D58" t="str">
            <v>ER.H2O.INTR.PC</v>
          </cell>
        </row>
        <row r="59">
          <cell r="A59" t="str">
            <v>Cyprus</v>
          </cell>
          <cell r="B59" t="str">
            <v>CYP</v>
          </cell>
          <cell r="C59" t="str">
            <v>Renewable internal freshwater resources per capita (cubic meters)</v>
          </cell>
          <cell r="D59" t="str">
            <v>ER.H2O.INTR.PC</v>
          </cell>
        </row>
        <row r="59">
          <cell r="AK59">
            <v>974.257093203646</v>
          </cell>
        </row>
        <row r="59">
          <cell r="AP59">
            <v>875.234205264613</v>
          </cell>
        </row>
        <row r="59">
          <cell r="AU59">
            <v>798.388454268483</v>
          </cell>
        </row>
        <row r="59">
          <cell r="AZ59">
            <v>733.283919449483</v>
          </cell>
        </row>
        <row r="59">
          <cell r="BE59">
            <v>687.196793248706</v>
          </cell>
        </row>
        <row r="59">
          <cell r="BJ59">
            <v>661.193429932373</v>
          </cell>
          <cell r="BK59">
            <v>655.868909785876</v>
          </cell>
        </row>
        <row r="60">
          <cell r="A60" t="str">
            <v>Czech Republic</v>
          </cell>
          <cell r="B60" t="str">
            <v>CZE</v>
          </cell>
          <cell r="C60" t="str">
            <v>Renewable internal freshwater resources per capita (cubic meters)</v>
          </cell>
          <cell r="D60" t="str">
            <v>ER.H2O.INTR.PC</v>
          </cell>
        </row>
        <row r="60">
          <cell r="AP60">
            <v>1276.18715431028</v>
          </cell>
        </row>
        <row r="60">
          <cell r="AU60">
            <v>1289.60556491103</v>
          </cell>
        </row>
        <row r="60">
          <cell r="AZ60">
            <v>1276.84427961418</v>
          </cell>
        </row>
        <row r="60">
          <cell r="BE60">
            <v>1251.09586187238</v>
          </cell>
        </row>
        <row r="60">
          <cell r="BJ60">
            <v>1241.21728953724</v>
          </cell>
          <cell r="BK60">
            <v>1237.07325379159</v>
          </cell>
        </row>
        <row r="61">
          <cell r="A61" t="str">
            <v>Germany</v>
          </cell>
          <cell r="B61" t="str">
            <v>DEU</v>
          </cell>
          <cell r="C61" t="str">
            <v>Renewable internal freshwater resources per capita (cubic meters)</v>
          </cell>
          <cell r="D61" t="str">
            <v>ER.H2O.INTR.PC</v>
          </cell>
        </row>
        <row r="61">
          <cell r="AK61">
            <v>1327.13840011953</v>
          </cell>
        </row>
        <row r="61">
          <cell r="AP61">
            <v>1304.32496727516</v>
          </cell>
        </row>
        <row r="61">
          <cell r="AU61">
            <v>1297.15059051568</v>
          </cell>
        </row>
        <row r="61">
          <cell r="AZ61">
            <v>1300.65295695792</v>
          </cell>
        </row>
        <row r="61">
          <cell r="BE61">
            <v>1330.41846522354</v>
          </cell>
        </row>
        <row r="61">
          <cell r="BJ61">
            <v>1294.50618109764</v>
          </cell>
          <cell r="BK61">
            <v>1290.62168426323</v>
          </cell>
        </row>
        <row r="62">
          <cell r="A62" t="str">
            <v>Djibouti</v>
          </cell>
          <cell r="B62" t="str">
            <v>DJI</v>
          </cell>
          <cell r="C62" t="str">
            <v>Renewable internal freshwater resources per capita (cubic meters)</v>
          </cell>
          <cell r="D62" t="str">
            <v>ER.H2O.INTR.PC</v>
          </cell>
        </row>
        <row r="62">
          <cell r="AK62">
            <v>487.765241721696</v>
          </cell>
        </row>
        <row r="62">
          <cell r="AP62">
            <v>453.955330677587</v>
          </cell>
        </row>
        <row r="62">
          <cell r="AU62">
            <v>401.63493784824</v>
          </cell>
        </row>
        <row r="62">
          <cell r="AZ62">
            <v>372.459838800542</v>
          </cell>
        </row>
        <row r="62">
          <cell r="BE62">
            <v>345.56798925621</v>
          </cell>
        </row>
        <row r="62">
          <cell r="BJ62">
            <v>317.76296146693</v>
          </cell>
          <cell r="BK62">
            <v>312.850992124424</v>
          </cell>
        </row>
        <row r="63">
          <cell r="A63" t="str">
            <v>Dominica</v>
          </cell>
          <cell r="B63" t="str">
            <v>DMA</v>
          </cell>
          <cell r="C63" t="str">
            <v>Renewable internal freshwater resources per capita (cubic meters)</v>
          </cell>
          <cell r="D63" t="str">
            <v>ER.H2O.INTR.PC</v>
          </cell>
        </row>
        <row r="63">
          <cell r="AK63">
            <v>2835.02966830482</v>
          </cell>
        </row>
        <row r="63">
          <cell r="AP63">
            <v>2833.18227249875</v>
          </cell>
        </row>
        <row r="63">
          <cell r="AU63">
            <v>2863.68847337102</v>
          </cell>
        </row>
        <row r="63">
          <cell r="AZ63">
            <v>2824.9785016347</v>
          </cell>
        </row>
        <row r="63">
          <cell r="BE63">
            <v>2818.72766835178</v>
          </cell>
        </row>
        <row r="63">
          <cell r="BJ63">
            <v>2798.76858354649</v>
          </cell>
          <cell r="BK63">
            <v>2792.28217379488</v>
          </cell>
        </row>
        <row r="64">
          <cell r="A64" t="str">
            <v>Denmark</v>
          </cell>
          <cell r="B64" t="str">
            <v>DNK</v>
          </cell>
          <cell r="C64" t="str">
            <v>Renewable internal freshwater resources per capita (cubic meters)</v>
          </cell>
          <cell r="D64" t="str">
            <v>ER.H2O.INTR.PC</v>
          </cell>
        </row>
        <row r="64">
          <cell r="AK64">
            <v>1160.23413524849</v>
          </cell>
        </row>
        <row r="64">
          <cell r="AP64">
            <v>1135.29048583053</v>
          </cell>
        </row>
        <row r="64">
          <cell r="AU64">
            <v>1116.08575333277</v>
          </cell>
        </row>
        <row r="64">
          <cell r="AZ64">
            <v>1098.61175756275</v>
          </cell>
        </row>
        <row r="64">
          <cell r="BE64">
            <v>1073.04350189893</v>
          </cell>
        </row>
        <row r="64">
          <cell r="BJ64">
            <v>1040.76683700551</v>
          </cell>
          <cell r="BK64">
            <v>1035.61908273147</v>
          </cell>
        </row>
        <row r="65">
          <cell r="A65" t="str">
            <v>Dominican Republic</v>
          </cell>
          <cell r="B65" t="str">
            <v>DOM</v>
          </cell>
          <cell r="C65" t="str">
            <v>Renewable internal freshwater resources per capita (cubic meters)</v>
          </cell>
          <cell r="D65" t="str">
            <v>ER.H2O.INTR.PC</v>
          </cell>
        </row>
        <row r="65">
          <cell r="AK65">
            <v>3172.1010607101</v>
          </cell>
        </row>
        <row r="65">
          <cell r="AP65">
            <v>2906.83039584722</v>
          </cell>
        </row>
        <row r="65">
          <cell r="AU65">
            <v>2693.41776835094</v>
          </cell>
        </row>
        <row r="65">
          <cell r="AZ65">
            <v>2516.36817186174</v>
          </cell>
        </row>
        <row r="65">
          <cell r="BE65">
            <v>2366.34767628686</v>
          </cell>
        </row>
        <row r="65">
          <cell r="BJ65">
            <v>2235.3040883902</v>
          </cell>
          <cell r="BK65">
            <v>2211.31786358088</v>
          </cell>
        </row>
        <row r="66">
          <cell r="A66" t="str">
            <v>Algeria</v>
          </cell>
          <cell r="B66" t="str">
            <v>DZA</v>
          </cell>
          <cell r="C66" t="str">
            <v>Renewable internal freshwater resources per capita (cubic meters)</v>
          </cell>
          <cell r="D66" t="str">
            <v>ER.H2O.INTR.PC</v>
          </cell>
        </row>
        <row r="66">
          <cell r="AK66">
            <v>416.11892930864</v>
          </cell>
        </row>
        <row r="66">
          <cell r="AP66">
            <v>378.139639693151</v>
          </cell>
        </row>
        <row r="66">
          <cell r="AU66">
            <v>353.067364721095</v>
          </cell>
        </row>
        <row r="66">
          <cell r="AZ66">
            <v>329.177499952018</v>
          </cell>
        </row>
        <row r="66">
          <cell r="BE66">
            <v>300.851437154819</v>
          </cell>
        </row>
        <row r="66">
          <cell r="BJ66">
            <v>271.737719158169</v>
          </cell>
          <cell r="BK66">
            <v>266.337245681625</v>
          </cell>
        </row>
        <row r="67">
          <cell r="A67" t="str">
            <v>East Asia &amp; Pacific (excluding high income)</v>
          </cell>
          <cell r="B67" t="str">
            <v>EAP</v>
          </cell>
          <cell r="C67" t="str">
            <v>Renewable internal freshwater resources per capita (cubic meters)</v>
          </cell>
          <cell r="D67" t="str">
            <v>ER.H2O.INTR.PC</v>
          </cell>
        </row>
        <row r="67">
          <cell r="AK67">
            <v>5316.39545651073</v>
          </cell>
        </row>
        <row r="67">
          <cell r="AP67">
            <v>4992.44183789673</v>
          </cell>
        </row>
        <row r="67">
          <cell r="AU67">
            <v>4749.87313054343</v>
          </cell>
        </row>
        <row r="67">
          <cell r="AZ67">
            <v>4566.16333960791</v>
          </cell>
        </row>
        <row r="67">
          <cell r="BE67">
            <v>4397.3237372147</v>
          </cell>
        </row>
        <row r="67">
          <cell r="BJ67">
            <v>4227.84296359959</v>
          </cell>
          <cell r="BK67">
            <v>4200.13431341854</v>
          </cell>
        </row>
        <row r="68">
          <cell r="A68" t="str">
            <v>Early-demographic dividend</v>
          </cell>
          <cell r="B68" t="str">
            <v>EAR</v>
          </cell>
          <cell r="C68" t="str">
            <v>Renewable internal freshwater resources per capita (cubic meters)</v>
          </cell>
          <cell r="D68" t="str">
            <v>ER.H2O.INTR.PC</v>
          </cell>
        </row>
        <row r="68">
          <cell r="AK68">
            <v>5797.41184725004</v>
          </cell>
        </row>
        <row r="68">
          <cell r="AP68">
            <v>5166.91829498435</v>
          </cell>
        </row>
        <row r="68">
          <cell r="AU68">
            <v>4721.38981118737</v>
          </cell>
        </row>
        <row r="68">
          <cell r="AZ68">
            <v>4351.62740087057</v>
          </cell>
        </row>
        <row r="68">
          <cell r="BE68">
            <v>4035.62040423968</v>
          </cell>
        </row>
        <row r="68">
          <cell r="BJ68">
            <v>3768.60876345924</v>
          </cell>
          <cell r="BK68">
            <v>3719.96422838015</v>
          </cell>
        </row>
        <row r="69">
          <cell r="A69" t="str">
            <v>East Asia &amp; Pacific</v>
          </cell>
          <cell r="B69" t="str">
            <v>EAS</v>
          </cell>
          <cell r="C69" t="str">
            <v>Renewable internal freshwater resources per capita (cubic meters)</v>
          </cell>
          <cell r="D69" t="str">
            <v>ER.H2O.INTR.PC</v>
          </cell>
        </row>
        <row r="69">
          <cell r="AK69">
            <v>5478.16437781694</v>
          </cell>
        </row>
        <row r="69">
          <cell r="AP69">
            <v>5162.20131864794</v>
          </cell>
        </row>
        <row r="69">
          <cell r="AU69">
            <v>4924.16035540078</v>
          </cell>
        </row>
        <row r="69">
          <cell r="AZ69">
            <v>4744.13047279269</v>
          </cell>
        </row>
        <row r="69">
          <cell r="BE69">
            <v>4576.89253334354</v>
          </cell>
        </row>
        <row r="69">
          <cell r="BJ69">
            <v>4410.7497011129</v>
          </cell>
          <cell r="BK69">
            <v>4383.45686997726</v>
          </cell>
        </row>
        <row r="70">
          <cell r="A70" t="str">
            <v>Europe &amp; Central Asia (excluding high income)</v>
          </cell>
          <cell r="B70" t="str">
            <v>ECA</v>
          </cell>
          <cell r="C70" t="str">
            <v>Renewable internal freshwater resources per capita (cubic meters)</v>
          </cell>
          <cell r="D70" t="str">
            <v>ER.H2O.INTR.PC</v>
          </cell>
        </row>
        <row r="70">
          <cell r="AK70">
            <v>14039.6478569094</v>
          </cell>
        </row>
        <row r="70">
          <cell r="AP70">
            <v>13910.5293730009</v>
          </cell>
        </row>
        <row r="70">
          <cell r="AU70">
            <v>13871.8460938515</v>
          </cell>
        </row>
        <row r="70">
          <cell r="AZ70">
            <v>13500.0979732145</v>
          </cell>
        </row>
        <row r="70">
          <cell r="BE70">
            <v>13141.7610839481</v>
          </cell>
        </row>
        <row r="70">
          <cell r="BJ70">
            <v>12713.7352511853</v>
          </cell>
          <cell r="BK70">
            <v>12644.7671431468</v>
          </cell>
        </row>
        <row r="71">
          <cell r="A71" t="str">
            <v>Europe &amp; Central Asia</v>
          </cell>
          <cell r="B71" t="str">
            <v>ECS</v>
          </cell>
          <cell r="C71" t="str">
            <v>Renewable internal freshwater resources per capita (cubic meters)</v>
          </cell>
          <cell r="D71" t="str">
            <v>ER.H2O.INTR.PC</v>
          </cell>
        </row>
        <row r="71">
          <cell r="AK71">
            <v>8553.89182352352</v>
          </cell>
        </row>
        <row r="71">
          <cell r="AP71">
            <v>8334.02901042405</v>
          </cell>
        </row>
        <row r="71">
          <cell r="AU71">
            <v>8273.40434846289</v>
          </cell>
        </row>
        <row r="71">
          <cell r="AZ71">
            <v>8086.09177520302</v>
          </cell>
        </row>
        <row r="71">
          <cell r="BE71">
            <v>7937.38184279836</v>
          </cell>
        </row>
        <row r="71">
          <cell r="BJ71">
            <v>7755.80092410014</v>
          </cell>
          <cell r="BK71">
            <v>7726.86645494083</v>
          </cell>
        </row>
        <row r="72">
          <cell r="A72" t="str">
            <v>Ecuador</v>
          </cell>
          <cell r="B72" t="str">
            <v>ECU</v>
          </cell>
          <cell r="C72" t="str">
            <v>Renewable internal freshwater resources per capita (cubic meters)</v>
          </cell>
          <cell r="D72" t="str">
            <v>ER.H2O.INTR.PC</v>
          </cell>
        </row>
        <row r="72">
          <cell r="AK72">
            <v>41283.5559677727</v>
          </cell>
        </row>
        <row r="72">
          <cell r="AP72">
            <v>37016.4067775572</v>
          </cell>
        </row>
        <row r="72">
          <cell r="AU72">
            <v>33659.3123576229</v>
          </cell>
        </row>
        <row r="72">
          <cell r="AZ72">
            <v>30944.5194902551</v>
          </cell>
        </row>
        <row r="72">
          <cell r="BE72">
            <v>28589.7094167799</v>
          </cell>
        </row>
        <row r="72">
          <cell r="BJ72">
            <v>26356.3068841962</v>
          </cell>
          <cell r="BK72">
            <v>25895.0302962191</v>
          </cell>
        </row>
        <row r="73">
          <cell r="A73" t="str">
            <v>Egypt, Arab Rep.</v>
          </cell>
          <cell r="B73" t="str">
            <v>EGY</v>
          </cell>
          <cell r="C73" t="str">
            <v>Renewable internal freshwater resources per capita (cubic meters)</v>
          </cell>
          <cell r="D73" t="str">
            <v>ER.H2O.INTR.PC</v>
          </cell>
        </row>
        <row r="73">
          <cell r="AK73">
            <v>17.0454123193195</v>
          </cell>
        </row>
        <row r="73">
          <cell r="AP73">
            <v>15.4101561774639</v>
          </cell>
        </row>
        <row r="73">
          <cell r="AU73">
            <v>13.988940120118</v>
          </cell>
        </row>
        <row r="73">
          <cell r="AZ73">
            <v>12.7824728368617</v>
          </cell>
        </row>
        <row r="73">
          <cell r="BE73">
            <v>11.5710955883578</v>
          </cell>
        </row>
        <row r="73">
          <cell r="BJ73">
            <v>10.368862968114</v>
          </cell>
          <cell r="BK73">
            <v>10.1601646320564</v>
          </cell>
        </row>
        <row r="74">
          <cell r="A74" t="str">
            <v>Euro area</v>
          </cell>
          <cell r="B74" t="str">
            <v>EMU</v>
          </cell>
          <cell r="C74" t="str">
            <v>Renewable internal freshwater resources per capita (cubic meters)</v>
          </cell>
          <cell r="D74" t="str">
            <v>ER.H2O.INTR.PC</v>
          </cell>
        </row>
        <row r="74">
          <cell r="AK74">
            <v>3225.79824506521</v>
          </cell>
        </row>
        <row r="74">
          <cell r="AP74">
            <v>3165.09271159203</v>
          </cell>
        </row>
        <row r="74">
          <cell r="AU74">
            <v>3112.71713930858</v>
          </cell>
        </row>
        <row r="74">
          <cell r="AZ74">
            <v>3032.99315079023</v>
          </cell>
        </row>
        <row r="74">
          <cell r="BE74">
            <v>3001.28778564083</v>
          </cell>
        </row>
        <row r="74">
          <cell r="BJ74">
            <v>2956.79810644712</v>
          </cell>
          <cell r="BK74">
            <v>2950.21037403914</v>
          </cell>
        </row>
        <row r="75">
          <cell r="A75" t="str">
            <v>Eritrea</v>
          </cell>
          <cell r="B75" t="str">
            <v>ERI</v>
          </cell>
          <cell r="C75" t="str">
            <v>Renewable internal freshwater resources per capita (cubic meters)</v>
          </cell>
          <cell r="D75" t="str">
            <v>ER.H2O.INTR.PC</v>
          </cell>
        </row>
        <row r="75">
          <cell r="AP75">
            <v>1275.51483073748</v>
          </cell>
        </row>
        <row r="75">
          <cell r="AU75">
            <v>1128.55032964403</v>
          </cell>
        </row>
        <row r="75">
          <cell r="AZ75">
            <v>934.411004797627</v>
          </cell>
        </row>
        <row r="75">
          <cell r="BE75">
            <v>861.510878518435</v>
          </cell>
        </row>
        <row r="75">
          <cell r="BJ75">
            <v>820.418082810741</v>
          </cell>
          <cell r="BK75">
            <v>810.936742680291</v>
          </cell>
        </row>
        <row r="76">
          <cell r="A76" t="str">
            <v>Spain</v>
          </cell>
          <cell r="B76" t="str">
            <v>ESP</v>
          </cell>
          <cell r="C76" t="str">
            <v>Renewable internal freshwater resources per capita (cubic meters)</v>
          </cell>
          <cell r="D76" t="str">
            <v>ER.H2O.INTR.PC</v>
          </cell>
        </row>
        <row r="76">
          <cell r="AK76">
            <v>2839.8000787902</v>
          </cell>
        </row>
        <row r="76">
          <cell r="AP76">
            <v>2776.01710256857</v>
          </cell>
        </row>
        <row r="76">
          <cell r="AU76">
            <v>2683.94437274703</v>
          </cell>
        </row>
        <row r="76">
          <cell r="AZ76">
            <v>2458.71893594252</v>
          </cell>
        </row>
        <row r="76">
          <cell r="BE76">
            <v>2377.43711519895</v>
          </cell>
        </row>
        <row r="76">
          <cell r="BJ76">
            <v>2386.61244624095</v>
          </cell>
          <cell r="BK76">
            <v>2376.18234730329</v>
          </cell>
        </row>
        <row r="77">
          <cell r="A77" t="str">
            <v>Estonia</v>
          </cell>
          <cell r="B77" t="str">
            <v>EST</v>
          </cell>
          <cell r="C77" t="str">
            <v>Renewable internal freshwater resources per capita (cubic meters)</v>
          </cell>
          <cell r="D77" t="str">
            <v>ER.H2O.INTR.PC</v>
          </cell>
        </row>
        <row r="77">
          <cell r="AK77">
            <v>8290.44070974717</v>
          </cell>
        </row>
        <row r="77">
          <cell r="AP77">
            <v>9081.58784035197</v>
          </cell>
        </row>
        <row r="77">
          <cell r="AU77">
            <v>9214.48511120963</v>
          </cell>
        </row>
        <row r="77">
          <cell r="AZ77">
            <v>9480.26377520885</v>
          </cell>
        </row>
        <row r="77">
          <cell r="BE77">
            <v>9609.16192242737</v>
          </cell>
        </row>
        <row r="77">
          <cell r="BJ77">
            <v>9647.90830778801</v>
          </cell>
          <cell r="BK77">
            <v>9614.38817630488</v>
          </cell>
        </row>
        <row r="78">
          <cell r="A78" t="str">
            <v>Ethiopia</v>
          </cell>
          <cell r="B78" t="str">
            <v>ETH</v>
          </cell>
          <cell r="C78" t="str">
            <v>Renewable internal freshwater resources per capita (cubic meters)</v>
          </cell>
          <cell r="D78" t="str">
            <v>ER.H2O.INTR.PC</v>
          </cell>
        </row>
        <row r="78">
          <cell r="AP78">
            <v>2009.96934912069</v>
          </cell>
        </row>
        <row r="78">
          <cell r="AU78">
            <v>1739.32655841878</v>
          </cell>
        </row>
        <row r="78">
          <cell r="AZ78">
            <v>1512.25278649</v>
          </cell>
        </row>
        <row r="78">
          <cell r="BE78">
            <v>1315.69039958617</v>
          </cell>
        </row>
        <row r="78">
          <cell r="BJ78">
            <v>1146.61733881281</v>
          </cell>
          <cell r="BK78">
            <v>1116.9664363488</v>
          </cell>
        </row>
        <row r="79">
          <cell r="A79" t="str">
            <v>European Union</v>
          </cell>
          <cell r="B79" t="str">
            <v>EUU</v>
          </cell>
          <cell r="C79" t="str">
            <v>Renewable internal freshwater resources per capita (cubic meters)</v>
          </cell>
          <cell r="D79" t="str">
            <v>ER.H2O.INTR.PC</v>
          </cell>
        </row>
        <row r="79">
          <cell r="AK79">
            <v>3274.88415907931</v>
          </cell>
        </row>
        <row r="79">
          <cell r="AP79">
            <v>3180.39646827693</v>
          </cell>
        </row>
        <row r="79">
          <cell r="AU79">
            <v>3155.71470882072</v>
          </cell>
        </row>
        <row r="79">
          <cell r="AZ79">
            <v>3101.11403060415</v>
          </cell>
        </row>
        <row r="79">
          <cell r="BE79">
            <v>3080.54602213797</v>
          </cell>
        </row>
        <row r="79">
          <cell r="BJ79">
            <v>3047.47224158257</v>
          </cell>
          <cell r="BK79">
            <v>3042.50283411922</v>
          </cell>
        </row>
        <row r="80">
          <cell r="A80" t="str">
            <v>Fragile and conflict affected situations</v>
          </cell>
          <cell r="B80" t="str">
            <v>FCS</v>
          </cell>
          <cell r="C80" t="str">
            <v>Renewable internal freshwater resources per capita (cubic meters)</v>
          </cell>
          <cell r="D80" t="str">
            <v>ER.H2O.INTR.PC</v>
          </cell>
        </row>
        <row r="80">
          <cell r="AK80">
            <v>11345.8863713325</v>
          </cell>
        </row>
        <row r="80">
          <cell r="AP80">
            <v>9167.0823818064</v>
          </cell>
        </row>
        <row r="80">
          <cell r="AU80">
            <v>8223.42164828025</v>
          </cell>
        </row>
        <row r="80">
          <cell r="AZ80">
            <v>7325.5110352723</v>
          </cell>
        </row>
        <row r="80">
          <cell r="BE80">
            <v>6188.93031945374</v>
          </cell>
        </row>
        <row r="80">
          <cell r="BJ80">
            <v>5536.0251398166</v>
          </cell>
          <cell r="BK80">
            <v>5420.11382336498</v>
          </cell>
        </row>
        <row r="81">
          <cell r="A81" t="str">
            <v>Finland</v>
          </cell>
          <cell r="B81" t="str">
            <v>FIN</v>
          </cell>
          <cell r="C81" t="str">
            <v>Renewable internal freshwater resources per capita (cubic meters)</v>
          </cell>
          <cell r="D81" t="str">
            <v>ER.H2O.INTR.PC</v>
          </cell>
        </row>
        <row r="81">
          <cell r="AK81">
            <v>21221.7710777804</v>
          </cell>
        </row>
        <row r="81">
          <cell r="AP81">
            <v>20817.7888978926</v>
          </cell>
        </row>
        <row r="81">
          <cell r="AU81">
            <v>20574.5570028677</v>
          </cell>
        </row>
        <row r="81">
          <cell r="AZ81">
            <v>20231.7384924897</v>
          </cell>
        </row>
        <row r="81">
          <cell r="BE81">
            <v>19763.6817781255</v>
          </cell>
        </row>
        <row r="81">
          <cell r="BJ81">
            <v>19425.5343020442</v>
          </cell>
          <cell r="BK81">
            <v>19399.7851519121</v>
          </cell>
        </row>
        <row r="82">
          <cell r="A82" t="str">
            <v>Fiji</v>
          </cell>
          <cell r="B82" t="str">
            <v>FJI</v>
          </cell>
          <cell r="C82" t="str">
            <v>Renewable internal freshwater resources per capita (cubic meters)</v>
          </cell>
          <cell r="D82" t="str">
            <v>ER.H2O.INTR.PC</v>
          </cell>
        </row>
        <row r="82">
          <cell r="AK82">
            <v>38349.4287708847</v>
          </cell>
        </row>
        <row r="82">
          <cell r="AP82">
            <v>36014.5108044298</v>
          </cell>
        </row>
        <row r="82">
          <cell r="AU82">
            <v>35019.6309103271</v>
          </cell>
        </row>
        <row r="82">
          <cell r="AZ82">
            <v>34143.1611868911</v>
          </cell>
        </row>
        <row r="82">
          <cell r="BE82">
            <v>33003.2994480883</v>
          </cell>
        </row>
        <row r="82">
          <cell r="BJ82">
            <v>32537.0948385801</v>
          </cell>
          <cell r="BK82">
            <v>32315.0225096611</v>
          </cell>
        </row>
        <row r="83">
          <cell r="A83" t="str">
            <v>France</v>
          </cell>
          <cell r="B83" t="str">
            <v>FRA</v>
          </cell>
          <cell r="C83" t="str">
            <v>Renewable internal freshwater resources per capita (cubic meters)</v>
          </cell>
          <cell r="D83" t="str">
            <v>ER.H2O.INTR.PC</v>
          </cell>
        </row>
        <row r="83">
          <cell r="AK83">
            <v>3398.4004680549</v>
          </cell>
        </row>
        <row r="83">
          <cell r="AP83">
            <v>3335.28775637044</v>
          </cell>
        </row>
        <row r="83">
          <cell r="AU83">
            <v>3235.97021651844</v>
          </cell>
        </row>
        <row r="83">
          <cell r="AZ83">
            <v>3124.20786685851</v>
          </cell>
        </row>
        <row r="83">
          <cell r="BE83">
            <v>3046.00314585113</v>
          </cell>
        </row>
        <row r="83">
          <cell r="BJ83">
            <v>2988.73158530393</v>
          </cell>
          <cell r="BK83">
            <v>2980.54020204784</v>
          </cell>
        </row>
        <row r="84">
          <cell r="A84" t="str">
            <v>Faroe Islands</v>
          </cell>
          <cell r="B84" t="str">
            <v>FRO</v>
          </cell>
          <cell r="C84" t="str">
            <v>Renewable internal freshwater resources per capita (cubic meters)</v>
          </cell>
          <cell r="D84" t="str">
            <v>ER.H2O.INTR.PC</v>
          </cell>
        </row>
        <row r="85">
          <cell r="A85" t="str">
            <v>Micronesia, Fed. Sts.</v>
          </cell>
          <cell r="B85" t="str">
            <v>FSM</v>
          </cell>
          <cell r="C85" t="str">
            <v>Renewable internal freshwater resources per capita (cubic meters)</v>
          </cell>
          <cell r="D85" t="str">
            <v>ER.H2O.INTR.PC</v>
          </cell>
        </row>
        <row r="86">
          <cell r="A86" t="str">
            <v>Gabon</v>
          </cell>
          <cell r="B86" t="str">
            <v>GAB</v>
          </cell>
          <cell r="C86" t="str">
            <v>Renewable internal freshwater resources per capita (cubic meters)</v>
          </cell>
          <cell r="D86" t="str">
            <v>ER.H2O.INTR.PC</v>
          </cell>
        </row>
        <row r="86">
          <cell r="AK86">
            <v>163579.110947532</v>
          </cell>
        </row>
        <row r="86">
          <cell r="AP86">
            <v>143691.756649248</v>
          </cell>
        </row>
        <row r="86">
          <cell r="AU86">
            <v>127298.553919476</v>
          </cell>
        </row>
        <row r="86">
          <cell r="AZ86">
            <v>111370.296048052</v>
          </cell>
        </row>
        <row r="86">
          <cell r="BE86">
            <v>93731.5858869951</v>
          </cell>
        </row>
        <row r="86">
          <cell r="BJ86">
            <v>79426.1172445724</v>
          </cell>
          <cell r="BK86">
            <v>77384.9547604723</v>
          </cell>
        </row>
        <row r="87">
          <cell r="A87" t="str">
            <v>United Kingdom</v>
          </cell>
          <cell r="B87" t="str">
            <v>GBR</v>
          </cell>
          <cell r="C87" t="str">
            <v>Renewable internal freshwater resources per capita (cubic meters)</v>
          </cell>
          <cell r="D87" t="str">
            <v>ER.H2O.INTR.PC</v>
          </cell>
        </row>
        <row r="87">
          <cell r="AK87">
            <v>2518.21791726984</v>
          </cell>
        </row>
        <row r="87">
          <cell r="AP87">
            <v>2486.41244191183</v>
          </cell>
        </row>
        <row r="87">
          <cell r="AU87">
            <v>2442.29122692441</v>
          </cell>
        </row>
        <row r="87">
          <cell r="AZ87">
            <v>2364.54951263128</v>
          </cell>
        </row>
        <row r="87">
          <cell r="BE87">
            <v>2276.28745052116</v>
          </cell>
        </row>
        <row r="87">
          <cell r="BJ87">
            <v>2195.0121784574</v>
          </cell>
          <cell r="BK87">
            <v>2181.75217389787</v>
          </cell>
        </row>
        <row r="88">
          <cell r="A88" t="str">
            <v>Georgia</v>
          </cell>
          <cell r="B88" t="str">
            <v>GEO</v>
          </cell>
          <cell r="C88" t="str">
            <v>Renewable internal freshwater resources per capita (cubic meters)</v>
          </cell>
          <cell r="D88" t="str">
            <v>ER.H2O.INTR.PC</v>
          </cell>
        </row>
        <row r="88">
          <cell r="AK88">
            <v>11927.7728671622</v>
          </cell>
        </row>
        <row r="88">
          <cell r="AP88">
            <v>13363.4859060664</v>
          </cell>
        </row>
        <row r="88">
          <cell r="AU88">
            <v>14610.9794906178</v>
          </cell>
        </row>
        <row r="88">
          <cell r="AZ88">
            <v>15058.9693655325</v>
          </cell>
        </row>
        <row r="88">
          <cell r="BE88">
            <v>15589.1566913002</v>
          </cell>
        </row>
        <row r="88">
          <cell r="BJ88">
            <v>15592.7947148434</v>
          </cell>
          <cell r="BK88">
            <v>15598.8827915895</v>
          </cell>
        </row>
        <row r="89">
          <cell r="A89" t="str">
            <v>Ghana</v>
          </cell>
          <cell r="B89" t="str">
            <v>GHA</v>
          </cell>
          <cell r="C89" t="str">
            <v>Renewable internal freshwater resources per capita (cubic meters)</v>
          </cell>
          <cell r="D89" t="str">
            <v>ER.H2O.INTR.PC</v>
          </cell>
        </row>
        <row r="89">
          <cell r="AK89">
            <v>1935.68845745497</v>
          </cell>
        </row>
        <row r="89">
          <cell r="AP89">
            <v>1691.88889108856</v>
          </cell>
        </row>
        <row r="89">
          <cell r="AU89">
            <v>1496.56408816375</v>
          </cell>
        </row>
        <row r="89">
          <cell r="AZ89">
            <v>1319.45961016719</v>
          </cell>
        </row>
        <row r="89">
          <cell r="BE89">
            <v>1165.54354824933</v>
          </cell>
        </row>
        <row r="89">
          <cell r="BJ89">
            <v>1040.4696424967</v>
          </cell>
          <cell r="BK89">
            <v>1017.9020157773</v>
          </cell>
        </row>
        <row r="90">
          <cell r="A90" t="str">
            <v>Gibraltar</v>
          </cell>
          <cell r="B90" t="str">
            <v>GIB</v>
          </cell>
          <cell r="C90" t="str">
            <v>Renewable internal freshwater resources per capita (cubic meters)</v>
          </cell>
          <cell r="D90" t="str">
            <v>ER.H2O.INTR.PC</v>
          </cell>
        </row>
        <row r="91">
          <cell r="A91" t="str">
            <v>Guinea</v>
          </cell>
          <cell r="B91" t="str">
            <v>GIN</v>
          </cell>
          <cell r="C91" t="str">
            <v>Renewable internal freshwater resources per capita (cubic meters)</v>
          </cell>
          <cell r="D91" t="str">
            <v>ER.H2O.INTR.PC</v>
          </cell>
        </row>
        <row r="91">
          <cell r="AK91">
            <v>33650.8223903638</v>
          </cell>
        </row>
        <row r="91">
          <cell r="AP91">
            <v>29495.9417630038</v>
          </cell>
        </row>
        <row r="91">
          <cell r="AU91">
            <v>26321.6833485188</v>
          </cell>
        </row>
        <row r="91">
          <cell r="AZ91">
            <v>23744.0874858258</v>
          </cell>
        </row>
        <row r="91">
          <cell r="BE91">
            <v>21216.6091878057</v>
          </cell>
        </row>
        <row r="91">
          <cell r="BJ91">
            <v>18727.9635676472</v>
          </cell>
          <cell r="BK91">
            <v>18204.8239239096</v>
          </cell>
        </row>
        <row r="92">
          <cell r="A92" t="str">
            <v>Gambia, The</v>
          </cell>
          <cell r="B92" t="str">
            <v>GMB</v>
          </cell>
          <cell r="C92" t="str">
            <v>Renewable internal freshwater resources per capita (cubic meters)</v>
          </cell>
          <cell r="D92" t="str">
            <v>ER.H2O.INTR.PC</v>
          </cell>
        </row>
        <row r="92">
          <cell r="AK92">
            <v>2919.77622834986</v>
          </cell>
        </row>
        <row r="92">
          <cell r="AP92">
            <v>2498.91297285681</v>
          </cell>
        </row>
        <row r="92">
          <cell r="AU92">
            <v>2136.35195116584</v>
          </cell>
        </row>
        <row r="92">
          <cell r="AZ92">
            <v>1829.44008156864</v>
          </cell>
        </row>
        <row r="92">
          <cell r="BE92">
            <v>1574.78661641348</v>
          </cell>
        </row>
        <row r="92">
          <cell r="BJ92">
            <v>1355.07475495732</v>
          </cell>
          <cell r="BK92">
            <v>1315.73638256702</v>
          </cell>
        </row>
        <row r="93">
          <cell r="A93" t="str">
            <v>Guinea-Bissau</v>
          </cell>
          <cell r="B93" t="str">
            <v>GNB</v>
          </cell>
          <cell r="C93" t="str">
            <v>Renewable internal freshwater resources per capita (cubic meters)</v>
          </cell>
          <cell r="D93" t="str">
            <v>ER.H2O.INTR.PC</v>
          </cell>
        </row>
        <row r="93">
          <cell r="AK93">
            <v>15680.847706627</v>
          </cell>
        </row>
        <row r="93">
          <cell r="AP93">
            <v>14127.9729449318</v>
          </cell>
        </row>
        <row r="93">
          <cell r="AU93">
            <v>12754.5529768329</v>
          </cell>
        </row>
        <row r="93">
          <cell r="AZ93">
            <v>11335.0973578597</v>
          </cell>
        </row>
        <row r="93">
          <cell r="BE93">
            <v>9968.96536469902</v>
          </cell>
        </row>
        <row r="93">
          <cell r="BJ93">
            <v>8752.03621592586</v>
          </cell>
          <cell r="BK93">
            <v>8536.50208290651</v>
          </cell>
        </row>
        <row r="94">
          <cell r="A94" t="str">
            <v>Equatorial Guinea</v>
          </cell>
          <cell r="B94" t="str">
            <v>GNQ</v>
          </cell>
          <cell r="C94" t="str">
            <v>Renewable internal freshwater resources per capita (cubic meters)</v>
          </cell>
          <cell r="D94" t="str">
            <v>ER.H2O.INTR.PC</v>
          </cell>
        </row>
        <row r="94">
          <cell r="AK94">
            <v>58130.565722194</v>
          </cell>
        </row>
        <row r="94">
          <cell r="AP94">
            <v>48465.9591879342</v>
          </cell>
        </row>
        <row r="94">
          <cell r="AU94">
            <v>39490.3916839311</v>
          </cell>
        </row>
        <row r="94">
          <cell r="AZ94">
            <v>31642.2575046916</v>
          </cell>
        </row>
        <row r="94">
          <cell r="BE94">
            <v>25213.5637335857</v>
          </cell>
        </row>
        <row r="94">
          <cell r="BJ94">
            <v>20602.0881008678</v>
          </cell>
          <cell r="BK94">
            <v>19863.0063729692</v>
          </cell>
        </row>
        <row r="95">
          <cell r="A95" t="str">
            <v>Greece</v>
          </cell>
          <cell r="B95" t="str">
            <v>GRC</v>
          </cell>
          <cell r="C95" t="str">
            <v>Renewable internal freshwater resources per capita (cubic meters)</v>
          </cell>
          <cell r="D95" t="str">
            <v>ER.H2O.INTR.PC</v>
          </cell>
        </row>
        <row r="95">
          <cell r="AK95">
            <v>5577.42665419503</v>
          </cell>
        </row>
        <row r="95">
          <cell r="AP95">
            <v>5440.25804081863</v>
          </cell>
        </row>
        <row r="95">
          <cell r="AU95">
            <v>5320.1140118778</v>
          </cell>
        </row>
        <row r="95">
          <cell r="AZ95">
            <v>5249.59421994334</v>
          </cell>
        </row>
        <row r="95">
          <cell r="BE95">
            <v>5251.23967735297</v>
          </cell>
        </row>
        <row r="95">
          <cell r="BJ95">
            <v>5393.00150195092</v>
          </cell>
          <cell r="BK95">
            <v>5403.95394265958</v>
          </cell>
        </row>
        <row r="96">
          <cell r="A96" t="str">
            <v>Grenada</v>
          </cell>
          <cell r="B96" t="str">
            <v>GRD</v>
          </cell>
          <cell r="C96" t="str">
            <v>Renewable internal freshwater resources per capita (cubic meters)</v>
          </cell>
          <cell r="D96" t="str">
            <v>ER.H2O.INTR.PC</v>
          </cell>
        </row>
        <row r="96">
          <cell r="AK96">
            <v>2058.43911631449</v>
          </cell>
        </row>
        <row r="96">
          <cell r="AP96">
            <v>1969.14355036805</v>
          </cell>
        </row>
        <row r="96">
          <cell r="AU96">
            <v>1929.83136149824</v>
          </cell>
        </row>
        <row r="96">
          <cell r="AZ96">
            <v>1901.4479809497</v>
          </cell>
        </row>
        <row r="96">
          <cell r="BE96">
            <v>1861.2962344138</v>
          </cell>
        </row>
        <row r="96">
          <cell r="BJ96">
            <v>1803.84944153031</v>
          </cell>
          <cell r="BK96">
            <v>1794.54282210008</v>
          </cell>
        </row>
        <row r="97">
          <cell r="A97" t="str">
            <v>Greenland</v>
          </cell>
          <cell r="B97" t="str">
            <v>GRL</v>
          </cell>
          <cell r="C97" t="str">
            <v>Renewable internal freshwater resources per capita (cubic meters)</v>
          </cell>
          <cell r="D97" t="str">
            <v>ER.H2O.INTR.PC</v>
          </cell>
        </row>
        <row r="98">
          <cell r="A98" t="str">
            <v>Guatemala</v>
          </cell>
          <cell r="B98" t="str">
            <v>GTM</v>
          </cell>
          <cell r="C98" t="str">
            <v>Renewable internal freshwater resources per capita (cubic meters)</v>
          </cell>
          <cell r="D98" t="str">
            <v>ER.H2O.INTR.PC</v>
          </cell>
        </row>
        <row r="98">
          <cell r="AK98">
            <v>11441.6772481133</v>
          </cell>
        </row>
        <row r="98">
          <cell r="AP98">
            <v>10122.0182404189</v>
          </cell>
        </row>
        <row r="98">
          <cell r="AU98">
            <v>8989.49044144178</v>
          </cell>
        </row>
        <row r="98">
          <cell r="AZ98">
            <v>8102.68303054318</v>
          </cell>
        </row>
        <row r="98">
          <cell r="BE98">
            <v>7387.39178845662</v>
          </cell>
        </row>
        <row r="98">
          <cell r="BJ98">
            <v>6787.91319702404</v>
          </cell>
          <cell r="BK98">
            <v>6680.14503918113</v>
          </cell>
        </row>
        <row r="99">
          <cell r="A99" t="str">
            <v>Guam</v>
          </cell>
          <cell r="B99" t="str">
            <v>GUM</v>
          </cell>
          <cell r="C99" t="str">
            <v>Renewable internal freshwater resources per capita (cubic meters)</v>
          </cell>
          <cell r="D99" t="str">
            <v>ER.H2O.INTR.PC</v>
          </cell>
        </row>
        <row r="100">
          <cell r="A100" t="str">
            <v>Guyana</v>
          </cell>
          <cell r="B100" t="str">
            <v>GUY</v>
          </cell>
          <cell r="C100" t="str">
            <v>Renewable internal freshwater resources per capita (cubic meters)</v>
          </cell>
          <cell r="D100" t="str">
            <v>ER.H2O.INTR.PC</v>
          </cell>
        </row>
        <row r="100">
          <cell r="AK100">
            <v>321935.997520692</v>
          </cell>
        </row>
        <row r="100">
          <cell r="AP100">
            <v>317952.439064613</v>
          </cell>
        </row>
        <row r="100">
          <cell r="AU100">
            <v>323581.578138238</v>
          </cell>
        </row>
        <row r="100">
          <cell r="AZ100">
            <v>322849.866774194</v>
          </cell>
        </row>
        <row r="100">
          <cell r="BE100">
            <v>319041.3403443</v>
          </cell>
        </row>
        <row r="100">
          <cell r="BJ100">
            <v>310880.294317211</v>
          </cell>
          <cell r="BK100">
            <v>309368.208501336</v>
          </cell>
        </row>
        <row r="101">
          <cell r="A101" t="str">
            <v>High income</v>
          </cell>
          <cell r="B101" t="str">
            <v>HIC</v>
          </cell>
          <cell r="C101" t="str">
            <v>Renewable internal freshwater resources per capita (cubic meters)</v>
          </cell>
          <cell r="D101" t="str">
            <v>ER.H2O.INTR.PC</v>
          </cell>
        </row>
        <row r="101">
          <cell r="AK101">
            <v>10194.1666342075</v>
          </cell>
        </row>
        <row r="101">
          <cell r="AP101">
            <v>9712.46595404324</v>
          </cell>
        </row>
        <row r="101">
          <cell r="AU101">
            <v>9420.83098785657</v>
          </cell>
        </row>
        <row r="101">
          <cell r="AZ101">
            <v>9098.380518349</v>
          </cell>
        </row>
        <row r="101">
          <cell r="BE101">
            <v>8811.2401297559</v>
          </cell>
        </row>
        <row r="101">
          <cell r="BJ101">
            <v>8565.49924140859</v>
          </cell>
          <cell r="BK101">
            <v>8525.4156109531</v>
          </cell>
        </row>
        <row r="102">
          <cell r="A102" t="str">
            <v>Hong Kong SAR, China</v>
          </cell>
          <cell r="B102" t="str">
            <v>HKG</v>
          </cell>
          <cell r="C102" t="str">
            <v>Renewable internal freshwater resources per capita (cubic meters)</v>
          </cell>
          <cell r="D102" t="str">
            <v>ER.H2O.INTR.PC</v>
          </cell>
        </row>
        <row r="103">
          <cell r="A103" t="str">
            <v>Honduras</v>
          </cell>
          <cell r="B103" t="str">
            <v>HND</v>
          </cell>
          <cell r="C103" t="str">
            <v>Renewable internal freshwater resources per capita (cubic meters)</v>
          </cell>
          <cell r="D103" t="str">
            <v>ER.H2O.INTR.PC</v>
          </cell>
        </row>
        <row r="103">
          <cell r="AK103">
            <v>17286.0985837849</v>
          </cell>
        </row>
        <row r="103">
          <cell r="AP103">
            <v>14995.7728102648</v>
          </cell>
        </row>
        <row r="103">
          <cell r="AU103">
            <v>13083.6354930629</v>
          </cell>
        </row>
        <row r="103">
          <cell r="AZ103">
            <v>11610.3952685156</v>
          </cell>
        </row>
        <row r="103">
          <cell r="BE103">
            <v>10492.2156306589</v>
          </cell>
        </row>
        <row r="103">
          <cell r="BJ103">
            <v>9615.00157196779</v>
          </cell>
          <cell r="BK103">
            <v>9456.04027881961</v>
          </cell>
        </row>
        <row r="104">
          <cell r="A104" t="str">
            <v>Heavily indebted poor countries (HIPC)</v>
          </cell>
          <cell r="B104" t="str">
            <v>HPC</v>
          </cell>
          <cell r="C104" t="str">
            <v>Renewable internal freshwater resources per capita (cubic meters)</v>
          </cell>
          <cell r="D104" t="str">
            <v>ER.H2O.INTR.PC</v>
          </cell>
        </row>
        <row r="104">
          <cell r="AK104">
            <v>13051.3076931514</v>
          </cell>
        </row>
        <row r="104">
          <cell r="AP104">
            <v>9892.07661253804</v>
          </cell>
        </row>
        <row r="104">
          <cell r="AU104">
            <v>8607.50652919529</v>
          </cell>
        </row>
        <row r="104">
          <cell r="AZ104">
            <v>7467.81491534589</v>
          </cell>
        </row>
        <row r="104">
          <cell r="BE104">
            <v>6139.17652088532</v>
          </cell>
        </row>
        <row r="104">
          <cell r="BJ104">
            <v>5339.23638691589</v>
          </cell>
          <cell r="BK104">
            <v>5194.65269852172</v>
          </cell>
        </row>
        <row r="105">
          <cell r="A105" t="str">
            <v>Croatia</v>
          </cell>
          <cell r="B105" t="str">
            <v>HRV</v>
          </cell>
          <cell r="C105" t="str">
            <v>Renewable internal freshwater resources per capita (cubic meters)</v>
          </cell>
          <cell r="D105" t="str">
            <v>ER.H2O.INTR.PC</v>
          </cell>
        </row>
        <row r="105">
          <cell r="AK105">
            <v>8238.96421643944</v>
          </cell>
        </row>
        <row r="105">
          <cell r="AP105">
            <v>8313.26699543531</v>
          </cell>
        </row>
        <row r="105">
          <cell r="AU105">
            <v>8763.01162224947</v>
          </cell>
        </row>
        <row r="105">
          <cell r="AZ105">
            <v>8746.65956793811</v>
          </cell>
        </row>
        <row r="105">
          <cell r="BE105">
            <v>8834.0921817441</v>
          </cell>
        </row>
        <row r="105">
          <cell r="BJ105">
            <v>9140.43336392416</v>
          </cell>
          <cell r="BK105">
            <v>9222.46787925552</v>
          </cell>
        </row>
        <row r="106">
          <cell r="A106" t="str">
            <v>Haiti</v>
          </cell>
          <cell r="B106" t="str">
            <v>HTI</v>
          </cell>
          <cell r="C106" t="str">
            <v>Renewable internal freshwater resources per capita (cubic meters)</v>
          </cell>
          <cell r="D106" t="str">
            <v>ER.H2O.INTR.PC</v>
          </cell>
        </row>
        <row r="106">
          <cell r="AK106">
            <v>1777.03613126683</v>
          </cell>
        </row>
        <row r="106">
          <cell r="AP106">
            <v>1619.65531730992</v>
          </cell>
        </row>
        <row r="106">
          <cell r="AU106">
            <v>1485.80992341943</v>
          </cell>
        </row>
        <row r="106">
          <cell r="AZ106">
            <v>1369.83040615755</v>
          </cell>
        </row>
        <row r="106">
          <cell r="BE106">
            <v>1268.86147114205</v>
          </cell>
        </row>
        <row r="106">
          <cell r="BJ106">
            <v>1184.35306063642</v>
          </cell>
          <cell r="BK106">
            <v>1169.35952321223</v>
          </cell>
        </row>
        <row r="107">
          <cell r="A107" t="str">
            <v>Hungary</v>
          </cell>
          <cell r="B107" t="str">
            <v>HUN</v>
          </cell>
          <cell r="C107" t="str">
            <v>Renewable internal freshwater resources per capita (cubic meters)</v>
          </cell>
          <cell r="D107" t="str">
            <v>ER.H2O.INTR.PC</v>
          </cell>
        </row>
        <row r="107">
          <cell r="AK107">
            <v>578.628863685744</v>
          </cell>
        </row>
        <row r="107">
          <cell r="AP107">
            <v>583.062840763789</v>
          </cell>
        </row>
        <row r="107">
          <cell r="AU107">
            <v>590.632102351031</v>
          </cell>
        </row>
        <row r="107">
          <cell r="AZ107">
            <v>596.671764895413</v>
          </cell>
        </row>
        <row r="107">
          <cell r="BE107">
            <v>604.816638747659</v>
          </cell>
        </row>
        <row r="107">
          <cell r="BJ107">
            <v>612.997634033465</v>
          </cell>
          <cell r="BK107">
            <v>613.775327950387</v>
          </cell>
        </row>
        <row r="108">
          <cell r="A108" t="str">
            <v>IBRD only</v>
          </cell>
          <cell r="B108" t="str">
            <v>IBD</v>
          </cell>
          <cell r="C108" t="str">
            <v>Renewable internal freshwater resources per capita (cubic meters)</v>
          </cell>
          <cell r="D108" t="str">
            <v>ER.H2O.INTR.PC</v>
          </cell>
        </row>
        <row r="108">
          <cell r="AK108">
            <v>7532.5731379468</v>
          </cell>
        </row>
        <row r="108">
          <cell r="AP108">
            <v>7024.40441683958</v>
          </cell>
        </row>
        <row r="108">
          <cell r="AU108">
            <v>6617.96200027381</v>
          </cell>
        </row>
        <row r="108">
          <cell r="AZ108">
            <v>6270.68978983229</v>
          </cell>
        </row>
        <row r="108">
          <cell r="BE108">
            <v>5962.46384866181</v>
          </cell>
        </row>
        <row r="108">
          <cell r="BJ108">
            <v>5677.15588765546</v>
          </cell>
          <cell r="BK108">
            <v>5628.1435256298</v>
          </cell>
        </row>
        <row r="109">
          <cell r="A109" t="str">
            <v>IDA &amp; IBRD total</v>
          </cell>
          <cell r="B109" t="str">
            <v>IBT</v>
          </cell>
          <cell r="C109" t="str">
            <v>Renewable internal freshwater resources per capita (cubic meters)</v>
          </cell>
          <cell r="D109" t="str">
            <v>ER.H2O.INTR.PC</v>
          </cell>
        </row>
        <row r="109">
          <cell r="AK109">
            <v>7687.6206514194</v>
          </cell>
        </row>
        <row r="109">
          <cell r="AP109">
            <v>7021.61553903699</v>
          </cell>
        </row>
        <row r="109">
          <cell r="AU109">
            <v>6530.96347177227</v>
          </cell>
        </row>
        <row r="109">
          <cell r="AZ109">
            <v>6102.49200556788</v>
          </cell>
        </row>
        <row r="109">
          <cell r="BE109">
            <v>5678.76603003737</v>
          </cell>
        </row>
        <row r="109">
          <cell r="BJ109">
            <v>5324.19278396254</v>
          </cell>
          <cell r="BK109">
            <v>5259.81539995863</v>
          </cell>
        </row>
        <row r="110">
          <cell r="A110" t="str">
            <v>IDA total</v>
          </cell>
          <cell r="B110" t="str">
            <v>IDA</v>
          </cell>
          <cell r="C110" t="str">
            <v>Renewable internal freshwater resources per capita (cubic meters)</v>
          </cell>
          <cell r="D110" t="str">
            <v>ER.H2O.INTR.PC</v>
          </cell>
        </row>
        <row r="110">
          <cell r="AK110">
            <v>8383.45139965379</v>
          </cell>
        </row>
        <row r="110">
          <cell r="AP110">
            <v>7010.57507868768</v>
          </cell>
        </row>
        <row r="110">
          <cell r="AU110">
            <v>6207.29274356327</v>
          </cell>
        </row>
        <row r="110">
          <cell r="AZ110">
            <v>5515.25722261022</v>
          </cell>
        </row>
        <row r="110">
          <cell r="BE110">
            <v>4779.93559494977</v>
          </cell>
        </row>
        <row r="110">
          <cell r="BJ110">
            <v>4274.02045016336</v>
          </cell>
          <cell r="BK110">
            <v>4178.96825830259</v>
          </cell>
        </row>
        <row r="111">
          <cell r="A111" t="str">
            <v>IDA blend</v>
          </cell>
          <cell r="B111" t="str">
            <v>IDB</v>
          </cell>
          <cell r="C111" t="str">
            <v>Renewable internal freshwater resources per capita (cubic meters)</v>
          </cell>
          <cell r="D111" t="str">
            <v>ER.H2O.INTR.PC</v>
          </cell>
        </row>
        <row r="111">
          <cell r="AK111">
            <v>5645.82018567215</v>
          </cell>
        </row>
        <row r="111">
          <cell r="AP111">
            <v>4961.62976877187</v>
          </cell>
        </row>
        <row r="111">
          <cell r="AU111">
            <v>4394.99774751707</v>
          </cell>
        </row>
        <row r="111">
          <cell r="AZ111">
            <v>3911.34810540869</v>
          </cell>
        </row>
        <row r="111">
          <cell r="BE111">
            <v>3468.62325458183</v>
          </cell>
        </row>
        <row r="111">
          <cell r="BJ111">
            <v>3090.42969374261</v>
          </cell>
          <cell r="BK111">
            <v>3021.45507733385</v>
          </cell>
        </row>
        <row r="112">
          <cell r="A112" t="str">
            <v>Indonesia</v>
          </cell>
          <cell r="B112" t="str">
            <v>IDN</v>
          </cell>
          <cell r="C112" t="str">
            <v>Renewable internal freshwater resources per capita (cubic meters)</v>
          </cell>
          <cell r="D112" t="str">
            <v>ER.H2O.INTR.PC</v>
          </cell>
        </row>
        <row r="112">
          <cell r="AK112">
            <v>10752.6486217039</v>
          </cell>
        </row>
        <row r="112">
          <cell r="AP112">
            <v>9952.84397517653</v>
          </cell>
        </row>
        <row r="112">
          <cell r="AU112">
            <v>9287.45158465165</v>
          </cell>
        </row>
        <row r="112">
          <cell r="AZ112">
            <v>8687.2794499905</v>
          </cell>
        </row>
        <row r="112">
          <cell r="BE112">
            <v>8125.11984188558</v>
          </cell>
        </row>
        <row r="112">
          <cell r="BJ112">
            <v>7627.78220234622</v>
          </cell>
          <cell r="BK112">
            <v>7541.73351798924</v>
          </cell>
        </row>
        <row r="113">
          <cell r="A113" t="str">
            <v>IDA only</v>
          </cell>
          <cell r="B113" t="str">
            <v>IDX</v>
          </cell>
          <cell r="C113" t="str">
            <v>Renewable internal freshwater resources per capita (cubic meters)</v>
          </cell>
          <cell r="D113" t="str">
            <v>ER.H2O.INTR.PC</v>
          </cell>
        </row>
        <row r="113">
          <cell r="AK113">
            <v>9983.56804796986</v>
          </cell>
        </row>
        <row r="113">
          <cell r="AP113">
            <v>8091.14218322766</v>
          </cell>
        </row>
        <row r="113">
          <cell r="AU113">
            <v>7162.43186983526</v>
          </cell>
        </row>
        <row r="113">
          <cell r="AZ113">
            <v>6359.04920858792</v>
          </cell>
        </row>
        <row r="113">
          <cell r="BE113">
            <v>5441.76337305719</v>
          </cell>
        </row>
        <row r="113">
          <cell r="BJ113">
            <v>4874.61176944372</v>
          </cell>
          <cell r="BK113">
            <v>4766.39876723853</v>
          </cell>
        </row>
        <row r="114">
          <cell r="A114" t="str">
            <v>Isle of Man</v>
          </cell>
          <cell r="B114" t="str">
            <v>IMN</v>
          </cell>
          <cell r="C114" t="str">
            <v>Renewable internal freshwater resources per capita (cubic meters)</v>
          </cell>
          <cell r="D114" t="str">
            <v>ER.H2O.INTR.PC</v>
          </cell>
        </row>
        <row r="115">
          <cell r="A115" t="str">
            <v>India</v>
          </cell>
          <cell r="B115" t="str">
            <v>IND</v>
          </cell>
          <cell r="C115" t="str">
            <v>Renewable internal freshwater resources per capita (cubic meters)</v>
          </cell>
          <cell r="D115" t="str">
            <v>ER.H2O.INTR.PC</v>
          </cell>
        </row>
        <row r="115">
          <cell r="AK115">
            <v>1590.22197275068</v>
          </cell>
        </row>
        <row r="115">
          <cell r="AP115">
            <v>1444.6997297916</v>
          </cell>
        </row>
        <row r="115">
          <cell r="AU115">
            <v>1322.58050746256</v>
          </cell>
        </row>
        <row r="115">
          <cell r="AZ115">
            <v>1222.09975109302</v>
          </cell>
        </row>
        <row r="115">
          <cell r="BE115">
            <v>1142.37839308731</v>
          </cell>
        </row>
        <row r="115">
          <cell r="BJ115">
            <v>1080.17112321928</v>
          </cell>
          <cell r="BK115">
            <v>1069.01877767191</v>
          </cell>
        </row>
        <row r="116">
          <cell r="A116" t="str">
            <v>Not classified</v>
          </cell>
          <cell r="B116" t="str">
            <v>INX</v>
          </cell>
          <cell r="C116" t="str">
            <v>Renewable internal freshwater resources per capita (cubic meters)</v>
          </cell>
          <cell r="D116" t="str">
            <v>ER.H2O.INTR.PC</v>
          </cell>
        </row>
        <row r="117">
          <cell r="A117" t="str">
            <v>Ireland</v>
          </cell>
          <cell r="B117" t="str">
            <v>IRL</v>
          </cell>
          <cell r="C117" t="str">
            <v>Renewable internal freshwater resources per capita (cubic meters)</v>
          </cell>
          <cell r="D117" t="str">
            <v>ER.H2O.INTR.PC</v>
          </cell>
        </row>
        <row r="117">
          <cell r="AK117">
            <v>13770.1177204554</v>
          </cell>
        </row>
        <row r="117">
          <cell r="AP117">
            <v>13336.3417217108</v>
          </cell>
        </row>
        <row r="117">
          <cell r="AU117">
            <v>12462.0194524494</v>
          </cell>
        </row>
        <row r="117">
          <cell r="AZ117">
            <v>11139.0420696613</v>
          </cell>
        </row>
        <row r="117">
          <cell r="BE117">
            <v>10653.2554500642</v>
          </cell>
        </row>
        <row r="117">
          <cell r="BJ117">
            <v>10192.6451536676</v>
          </cell>
          <cell r="BK117">
            <v>10067.1499446512</v>
          </cell>
        </row>
        <row r="118">
          <cell r="A118" t="str">
            <v>Iran, Islamic Rep.</v>
          </cell>
          <cell r="B118" t="str">
            <v>IRN</v>
          </cell>
          <cell r="C118" t="str">
            <v>Renewable internal freshwater resources per capita (cubic meters)</v>
          </cell>
          <cell r="D118" t="str">
            <v>ER.H2O.INTR.PC</v>
          </cell>
        </row>
        <row r="118">
          <cell r="AK118">
            <v>2186.10374319484</v>
          </cell>
        </row>
        <row r="118">
          <cell r="AP118">
            <v>2035.27893909668</v>
          </cell>
        </row>
        <row r="118">
          <cell r="AU118">
            <v>1909.79237643877</v>
          </cell>
        </row>
        <row r="118">
          <cell r="AZ118">
            <v>1801.3225099597</v>
          </cell>
        </row>
        <row r="118">
          <cell r="BE118">
            <v>1701.08819737219</v>
          </cell>
        </row>
        <row r="118">
          <cell r="BJ118">
            <v>1592.83261518275</v>
          </cell>
          <cell r="BK118">
            <v>1570.90072782704</v>
          </cell>
        </row>
        <row r="119">
          <cell r="A119" t="str">
            <v>Iraq</v>
          </cell>
          <cell r="B119" t="str">
            <v>IRQ</v>
          </cell>
          <cell r="C119" t="str">
            <v>Renewable internal freshwater resources per capita (cubic meters)</v>
          </cell>
          <cell r="D119" t="str">
            <v>ER.H2O.INTR.PC</v>
          </cell>
        </row>
        <row r="119">
          <cell r="AK119">
            <v>1912.75868500775</v>
          </cell>
        </row>
        <row r="119">
          <cell r="AP119">
            <v>1641.82331952225</v>
          </cell>
        </row>
        <row r="119">
          <cell r="AU119">
            <v>1411.84465292886</v>
          </cell>
        </row>
        <row r="119">
          <cell r="AZ119">
            <v>1261.14061004306</v>
          </cell>
        </row>
        <row r="119">
          <cell r="BE119">
            <v>1103.7939014554</v>
          </cell>
        </row>
        <row r="119">
          <cell r="BJ119">
            <v>937.347177141477</v>
          </cell>
          <cell r="BK119">
            <v>915.865209074317</v>
          </cell>
        </row>
        <row r="120">
          <cell r="A120" t="str">
            <v>Iceland</v>
          </cell>
          <cell r="B120" t="str">
            <v>ISL</v>
          </cell>
          <cell r="C120" t="str">
            <v>Renewable internal freshwater resources per capita (cubic meters)</v>
          </cell>
          <cell r="D120" t="str">
            <v>ER.H2O.INTR.PC</v>
          </cell>
        </row>
        <row r="120">
          <cell r="AK120">
            <v>651198.78034299</v>
          </cell>
        </row>
        <row r="120">
          <cell r="AP120">
            <v>627010.120681007</v>
          </cell>
        </row>
        <row r="120">
          <cell r="AU120">
            <v>591257.047262306</v>
          </cell>
        </row>
        <row r="120">
          <cell r="AZ120">
            <v>545630.781279087</v>
          </cell>
        </row>
        <row r="120">
          <cell r="BE120">
            <v>530063.981840632</v>
          </cell>
        </row>
        <row r="120">
          <cell r="BJ120">
            <v>495049.504950495</v>
          </cell>
          <cell r="BK120">
            <v>481967.333955166</v>
          </cell>
        </row>
        <row r="121">
          <cell r="A121" t="str">
            <v>Israel</v>
          </cell>
          <cell r="B121" t="str">
            <v>ISR</v>
          </cell>
          <cell r="C121" t="str">
            <v>Renewable internal freshwater resources per capita (cubic meters)</v>
          </cell>
          <cell r="D121" t="str">
            <v>ER.H2O.INTR.PC</v>
          </cell>
        </row>
        <row r="121">
          <cell r="AK121">
            <v>146.398594573492</v>
          </cell>
        </row>
        <row r="121">
          <cell r="AP121">
            <v>128.512679917752</v>
          </cell>
        </row>
        <row r="121">
          <cell r="AU121">
            <v>114.155251141553</v>
          </cell>
        </row>
        <row r="121">
          <cell r="AZ121">
            <v>104.455369702372</v>
          </cell>
        </row>
        <row r="121">
          <cell r="BE121">
            <v>94.8106946463561</v>
          </cell>
        </row>
        <row r="121">
          <cell r="BJ121">
            <v>86.0753101580343</v>
          </cell>
          <cell r="BK121">
            <v>84.4328364929977</v>
          </cell>
        </row>
        <row r="122">
          <cell r="A122" t="str">
            <v>Italy</v>
          </cell>
          <cell r="B122" t="str">
            <v>ITA</v>
          </cell>
          <cell r="C122" t="str">
            <v>Renewable internal freshwater resources per capita (cubic meters)</v>
          </cell>
          <cell r="D122" t="str">
            <v>ER.H2O.INTR.PC</v>
          </cell>
        </row>
        <row r="122">
          <cell r="AK122">
            <v>3213.19295829379</v>
          </cell>
        </row>
        <row r="122">
          <cell r="AP122">
            <v>3207.92418091413</v>
          </cell>
        </row>
        <row r="122">
          <cell r="AU122">
            <v>3198.44332376832</v>
          </cell>
        </row>
        <row r="122">
          <cell r="AZ122">
            <v>3122.95136529444</v>
          </cell>
        </row>
        <row r="122">
          <cell r="BE122">
            <v>3065.18084390626</v>
          </cell>
        </row>
        <row r="122">
          <cell r="BJ122">
            <v>3014.69972541785</v>
          </cell>
          <cell r="BK122">
            <v>3020.43502208476</v>
          </cell>
        </row>
        <row r="123">
          <cell r="A123" t="str">
            <v>Jamaica</v>
          </cell>
          <cell r="B123" t="str">
            <v>JAM</v>
          </cell>
          <cell r="C123" t="str">
            <v>Renewable internal freshwater resources per capita (cubic meters)</v>
          </cell>
          <cell r="D123" t="str">
            <v>ER.H2O.INTR.PC</v>
          </cell>
        </row>
        <row r="123">
          <cell r="AK123">
            <v>4397.72176403929</v>
          </cell>
        </row>
        <row r="123">
          <cell r="AP123">
            <v>4188.60687864364</v>
          </cell>
        </row>
        <row r="123">
          <cell r="AU123">
            <v>4019.17228528496</v>
          </cell>
        </row>
        <row r="123">
          <cell r="AZ123">
            <v>3909.71988019185</v>
          </cell>
        </row>
        <row r="123">
          <cell r="BE123">
            <v>3808.06211198919</v>
          </cell>
        </row>
        <row r="123">
          <cell r="BJ123">
            <v>3705.43073594504</v>
          </cell>
          <cell r="BK123">
            <v>3687.74857010678</v>
          </cell>
        </row>
        <row r="124">
          <cell r="A124" t="str">
            <v>Jordan</v>
          </cell>
          <cell r="B124" t="str">
            <v>JOR</v>
          </cell>
          <cell r="C124" t="str">
            <v>Renewable internal freshwater resources per capita (cubic meters)</v>
          </cell>
          <cell r="D124" t="str">
            <v>ER.H2O.INTR.PC</v>
          </cell>
        </row>
        <row r="124">
          <cell r="AK124">
            <v>171.457284233032</v>
          </cell>
        </row>
        <row r="124">
          <cell r="AP124">
            <v>140.661012190763</v>
          </cell>
        </row>
        <row r="124">
          <cell r="AU124">
            <v>128.255418115185</v>
          </cell>
        </row>
        <row r="124">
          <cell r="AZ124">
            <v>109.027715965743</v>
          </cell>
        </row>
        <row r="124">
          <cell r="BE124">
            <v>84.3019901825696</v>
          </cell>
        </row>
        <row r="124">
          <cell r="BJ124">
            <v>69.6925334364092</v>
          </cell>
          <cell r="BK124">
            <v>68.4373250963041</v>
          </cell>
        </row>
        <row r="125">
          <cell r="A125" t="str">
            <v>Japan</v>
          </cell>
          <cell r="B125" t="str">
            <v>JPN</v>
          </cell>
          <cell r="C125" t="str">
            <v>Renewable internal freshwater resources per capita (cubic meters)</v>
          </cell>
          <cell r="D125" t="str">
            <v>ER.H2O.INTR.PC</v>
          </cell>
        </row>
        <row r="125">
          <cell r="AK125">
            <v>3455.8971267832</v>
          </cell>
        </row>
        <row r="125">
          <cell r="AP125">
            <v>3411.15527102819</v>
          </cell>
        </row>
        <row r="125">
          <cell r="AU125">
            <v>3374.00447251756</v>
          </cell>
        </row>
        <row r="125">
          <cell r="AZ125">
            <v>3359.34875508785</v>
          </cell>
        </row>
        <row r="125">
          <cell r="BE125">
            <v>3369.14024242139</v>
          </cell>
        </row>
        <row r="125">
          <cell r="BJ125">
            <v>3386.5734177614</v>
          </cell>
          <cell r="BK125">
            <v>3390.87303151935</v>
          </cell>
        </row>
        <row r="126">
          <cell r="A126" t="str">
            <v>Kazakhstan</v>
          </cell>
          <cell r="B126" t="str">
            <v>KAZ</v>
          </cell>
          <cell r="C126" t="str">
            <v>Renewable internal freshwater resources per capita (cubic meters)</v>
          </cell>
          <cell r="D126" t="str">
            <v>ER.H2O.INTR.PC</v>
          </cell>
        </row>
        <row r="126">
          <cell r="AK126">
            <v>3914.44896900475</v>
          </cell>
        </row>
        <row r="126">
          <cell r="AP126">
            <v>4196.44573585484</v>
          </cell>
        </row>
        <row r="126">
          <cell r="AU126">
            <v>4330.72371436532</v>
          </cell>
        </row>
        <row r="126">
          <cell r="AZ126">
            <v>4155.85123680468</v>
          </cell>
        </row>
        <row r="126">
          <cell r="BE126">
            <v>3832.16136133865</v>
          </cell>
        </row>
        <row r="126">
          <cell r="BJ126">
            <v>3567.51289483366</v>
          </cell>
          <cell r="BK126">
            <v>3520.92399958816</v>
          </cell>
        </row>
        <row r="127">
          <cell r="A127" t="str">
            <v>Kenya</v>
          </cell>
          <cell r="B127" t="str">
            <v>KEN</v>
          </cell>
          <cell r="C127" t="str">
            <v>Renewable internal freshwater resources per capita (cubic meters)</v>
          </cell>
          <cell r="D127" t="str">
            <v>ER.H2O.INTR.PC</v>
          </cell>
        </row>
        <row r="127">
          <cell r="AK127">
            <v>817.33931042386</v>
          </cell>
        </row>
        <row r="127">
          <cell r="AP127">
            <v>703.706827007774</v>
          </cell>
        </row>
        <row r="127">
          <cell r="AU127">
            <v>613.301627801403</v>
          </cell>
        </row>
        <row r="127">
          <cell r="AZ127">
            <v>534.801737711316</v>
          </cell>
        </row>
        <row r="127">
          <cell r="BE127">
            <v>466.810586310681</v>
          </cell>
        </row>
        <row r="127">
          <cell r="BJ127">
            <v>412.176989408794</v>
          </cell>
          <cell r="BK127">
            <v>402.781973404706</v>
          </cell>
        </row>
        <row r="128">
          <cell r="A128" t="str">
            <v>Kyrgyz Republic</v>
          </cell>
          <cell r="B128" t="str">
            <v>KGZ</v>
          </cell>
          <cell r="C128" t="str">
            <v>Renewable internal freshwater resources per capita (cubic meters)</v>
          </cell>
          <cell r="D128" t="str">
            <v>ER.H2O.INTR.PC</v>
          </cell>
        </row>
        <row r="128">
          <cell r="AK128">
            <v>10836.2493478265</v>
          </cell>
        </row>
        <row r="128">
          <cell r="AP128">
            <v>10418.6185812912</v>
          </cell>
        </row>
        <row r="128">
          <cell r="AU128">
            <v>9804.23593988334</v>
          </cell>
        </row>
        <row r="128">
          <cell r="AZ128">
            <v>9287.44975802441</v>
          </cell>
        </row>
        <row r="128">
          <cell r="BE128">
            <v>8726.2805509302</v>
          </cell>
        </row>
        <row r="128">
          <cell r="BJ128">
            <v>7894.22740556546</v>
          </cell>
          <cell r="BK128">
            <v>7738.66013556902</v>
          </cell>
        </row>
        <row r="129">
          <cell r="A129" t="str">
            <v>Cambodia</v>
          </cell>
          <cell r="B129" t="str">
            <v>KHM</v>
          </cell>
          <cell r="C129" t="str">
            <v>Renewable internal freshwater resources per capita (cubic meters)</v>
          </cell>
          <cell r="D129" t="str">
            <v>ER.H2O.INTR.PC</v>
          </cell>
        </row>
        <row r="129">
          <cell r="AK129">
            <v>12531.3034222534</v>
          </cell>
        </row>
        <row r="129">
          <cell r="AP129">
            <v>10673.8943335889</v>
          </cell>
        </row>
        <row r="129">
          <cell r="AU129">
            <v>9542.86121365105</v>
          </cell>
        </row>
        <row r="129">
          <cell r="AZ129">
            <v>8815.81965041261</v>
          </cell>
        </row>
        <row r="129">
          <cell r="BE129">
            <v>8159.42449901207</v>
          </cell>
        </row>
        <row r="129">
          <cell r="BJ129">
            <v>7533.06810650216</v>
          </cell>
          <cell r="BK129">
            <v>7421.6319943803</v>
          </cell>
        </row>
        <row r="130">
          <cell r="A130" t="str">
            <v>Kiribati</v>
          </cell>
          <cell r="B130" t="str">
            <v>KIR</v>
          </cell>
          <cell r="C130" t="str">
            <v>Renewable internal freshwater resources per capita (cubic meters)</v>
          </cell>
          <cell r="D130" t="str">
            <v>ER.H2O.INTR.PC</v>
          </cell>
        </row>
        <row r="131">
          <cell r="A131" t="str">
            <v>St. Kitts and Nevis</v>
          </cell>
          <cell r="B131" t="str">
            <v>KNA</v>
          </cell>
          <cell r="C131" t="str">
            <v>Renewable internal freshwater resources per capita (cubic meters)</v>
          </cell>
          <cell r="D131" t="str">
            <v>ER.H2O.INTR.PC</v>
          </cell>
        </row>
        <row r="131">
          <cell r="AK131">
            <v>589.811019847541</v>
          </cell>
        </row>
        <row r="131">
          <cell r="AP131">
            <v>560.001871540619</v>
          </cell>
        </row>
        <row r="131">
          <cell r="AU131">
            <v>531.349632673935</v>
          </cell>
        </row>
        <row r="131">
          <cell r="AZ131">
            <v>502.417890443934</v>
          </cell>
        </row>
        <row r="131">
          <cell r="BE131">
            <v>481.145129580728</v>
          </cell>
        </row>
        <row r="131">
          <cell r="BJ131">
            <v>461.219159978021</v>
          </cell>
          <cell r="BK131">
            <v>457.6833633742</v>
          </cell>
        </row>
        <row r="132">
          <cell r="A132" t="str">
            <v>Korea, Rep.</v>
          </cell>
          <cell r="B132" t="str">
            <v>KOR</v>
          </cell>
          <cell r="C132" t="str">
            <v>Renewable internal freshwater resources per capita (cubic meters)</v>
          </cell>
          <cell r="D132" t="str">
            <v>ER.H2O.INTR.PC</v>
          </cell>
        </row>
        <row r="132">
          <cell r="AK132">
            <v>1482.35473172719</v>
          </cell>
        </row>
        <row r="132">
          <cell r="AP132">
            <v>1411.20666712193</v>
          </cell>
        </row>
        <row r="132">
          <cell r="AU132">
            <v>1361.11570592229</v>
          </cell>
        </row>
        <row r="132">
          <cell r="AZ132">
            <v>1332.06968785121</v>
          </cell>
        </row>
        <row r="132">
          <cell r="BE132">
            <v>1291.83642179432</v>
          </cell>
        </row>
        <row r="132">
          <cell r="BJ132">
            <v>1262.60875445466</v>
          </cell>
          <cell r="BK132">
            <v>1257.14695278856</v>
          </cell>
        </row>
        <row r="133">
          <cell r="A133" t="str">
            <v>Kuwait</v>
          </cell>
          <cell r="B133" t="str">
            <v>KWT</v>
          </cell>
          <cell r="C133" t="str">
            <v>Renewable internal freshwater resources per capita (cubic meters)</v>
          </cell>
          <cell r="D133" t="str">
            <v>ER.H2O.INTR.PC</v>
          </cell>
        </row>
        <row r="133">
          <cell r="AP133">
            <v>0</v>
          </cell>
        </row>
        <row r="133">
          <cell r="AU133">
            <v>0</v>
          </cell>
        </row>
        <row r="133">
          <cell r="AZ133">
            <v>0</v>
          </cell>
        </row>
        <row r="133">
          <cell r="BE133">
            <v>0</v>
          </cell>
        </row>
        <row r="133">
          <cell r="BJ133">
            <v>0</v>
          </cell>
          <cell r="BK133">
            <v>0</v>
          </cell>
        </row>
        <row r="134">
          <cell r="A134" t="str">
            <v>Latin America &amp; Caribbean (excluding high income)</v>
          </cell>
          <cell r="B134" t="str">
            <v>LAC</v>
          </cell>
          <cell r="C134" t="str">
            <v>Renewable internal freshwater resources per capita (cubic meters)</v>
          </cell>
          <cell r="D134" t="str">
            <v>ER.H2O.INTR.PC</v>
          </cell>
        </row>
        <row r="134">
          <cell r="AK134">
            <v>28963.8917727558</v>
          </cell>
        </row>
        <row r="134">
          <cell r="AP134">
            <v>26646.5432550409</v>
          </cell>
        </row>
        <row r="134">
          <cell r="AU134">
            <v>24767.8557278229</v>
          </cell>
        </row>
        <row r="134">
          <cell r="AZ134">
            <v>23262.0720158759</v>
          </cell>
        </row>
        <row r="134">
          <cell r="BE134">
            <v>21989.2644534092</v>
          </cell>
        </row>
        <row r="134">
          <cell r="BJ134">
            <v>20831.0197429218</v>
          </cell>
          <cell r="BK134">
            <v>20607.686540035</v>
          </cell>
        </row>
        <row r="135">
          <cell r="A135" t="str">
            <v>Lao PDR</v>
          </cell>
          <cell r="B135" t="str">
            <v>LAO</v>
          </cell>
          <cell r="C135" t="str">
            <v>Renewable internal freshwater resources per capita (cubic meters)</v>
          </cell>
          <cell r="D135" t="str">
            <v>ER.H2O.INTR.PC</v>
          </cell>
        </row>
        <row r="135">
          <cell r="AK135">
            <v>42307.8567506774</v>
          </cell>
        </row>
        <row r="135">
          <cell r="AP135">
            <v>37700.6697208337</v>
          </cell>
        </row>
        <row r="135">
          <cell r="AU135">
            <v>34660.7377925085</v>
          </cell>
        </row>
        <row r="135">
          <cell r="AZ135">
            <v>32027.1817082539</v>
          </cell>
        </row>
        <row r="135">
          <cell r="BE135">
            <v>29544.4481645409</v>
          </cell>
        </row>
        <row r="135">
          <cell r="BJ135">
            <v>27383.7401122595</v>
          </cell>
          <cell r="BK135">
            <v>26963.1165931767</v>
          </cell>
        </row>
        <row r="136">
          <cell r="A136" t="str">
            <v>Lebanon</v>
          </cell>
          <cell r="B136" t="str">
            <v>LBN</v>
          </cell>
          <cell r="C136" t="str">
            <v>Renewable internal freshwater resources per capita (cubic meters)</v>
          </cell>
          <cell r="D136" t="str">
            <v>ER.H2O.INTR.PC</v>
          </cell>
        </row>
        <row r="136">
          <cell r="AK136">
            <v>1560.40073388727</v>
          </cell>
        </row>
        <row r="136">
          <cell r="AP136">
            <v>1312.04006935631</v>
          </cell>
        </row>
        <row r="136">
          <cell r="AU136">
            <v>1147.71996846995</v>
          </cell>
        </row>
        <row r="136">
          <cell r="AZ136">
            <v>1006.84934214666</v>
          </cell>
        </row>
        <row r="136">
          <cell r="BE136">
            <v>866.798406307197</v>
          </cell>
        </row>
        <row r="136">
          <cell r="BJ136">
            <v>703.877055960256</v>
          </cell>
          <cell r="BK136">
            <v>699.768870831836</v>
          </cell>
        </row>
        <row r="137">
          <cell r="A137" t="str">
            <v>Liberia</v>
          </cell>
          <cell r="B137" t="str">
            <v>LBR</v>
          </cell>
          <cell r="C137" t="str">
            <v>Renewable internal freshwater resources per capita (cubic meters)</v>
          </cell>
          <cell r="D137" t="str">
            <v>ER.H2O.INTR.PC</v>
          </cell>
        </row>
        <row r="137">
          <cell r="AK137">
            <v>99919.4649112815</v>
          </cell>
        </row>
        <row r="137">
          <cell r="AP137">
            <v>85976.7604816418</v>
          </cell>
        </row>
        <row r="137">
          <cell r="AU137">
            <v>66121.6698234254</v>
          </cell>
        </row>
        <row r="137">
          <cell r="AZ137">
            <v>57771.5602740798</v>
          </cell>
        </row>
        <row r="137">
          <cell r="BE137">
            <v>48359.8514578803</v>
          </cell>
        </row>
        <row r="137">
          <cell r="BJ137">
            <v>42533.0652048903</v>
          </cell>
          <cell r="BK137">
            <v>41502.5930820158</v>
          </cell>
        </row>
        <row r="138">
          <cell r="A138" t="str">
            <v>Libya</v>
          </cell>
          <cell r="B138" t="str">
            <v>LBY</v>
          </cell>
          <cell r="C138" t="str">
            <v>Renewable internal freshwater resources per capita (cubic meters)</v>
          </cell>
          <cell r="D138" t="str">
            <v>ER.H2O.INTR.PC</v>
          </cell>
        </row>
        <row r="138">
          <cell r="AK138">
            <v>150.508630612052</v>
          </cell>
        </row>
        <row r="138">
          <cell r="AP138">
            <v>136.771960512581</v>
          </cell>
        </row>
        <row r="138">
          <cell r="AU138">
            <v>126.557170861236</v>
          </cell>
        </row>
        <row r="138">
          <cell r="AZ138">
            <v>117.159005875536</v>
          </cell>
        </row>
        <row r="138">
          <cell r="BE138">
            <v>111.362984006059</v>
          </cell>
        </row>
        <row r="138">
          <cell r="BJ138">
            <v>106.371289002602</v>
          </cell>
          <cell r="BK138">
            <v>104.812933329102</v>
          </cell>
        </row>
        <row r="139">
          <cell r="A139" t="str">
            <v>St. Lucia</v>
          </cell>
          <cell r="B139" t="str">
            <v>LCA</v>
          </cell>
          <cell r="C139" t="str">
            <v>Renewable internal freshwater resources per capita (cubic meters)</v>
          </cell>
          <cell r="D139" t="str">
            <v>ER.H2O.INTR.PC</v>
          </cell>
        </row>
        <row r="139">
          <cell r="AK139">
            <v>2116.28276302522</v>
          </cell>
        </row>
        <row r="139">
          <cell r="AP139">
            <v>1987.80818924549</v>
          </cell>
        </row>
        <row r="139">
          <cell r="AU139">
            <v>1882.15225306746</v>
          </cell>
        </row>
        <row r="139">
          <cell r="AZ139">
            <v>1789.50640596102</v>
          </cell>
        </row>
        <row r="139">
          <cell r="BE139">
            <v>1698.23503527194</v>
          </cell>
        </row>
        <row r="139">
          <cell r="BJ139">
            <v>1657.8708072224</v>
          </cell>
          <cell r="BK139">
            <v>1649.34857287882</v>
          </cell>
        </row>
        <row r="140">
          <cell r="A140" t="str">
            <v>Latin America &amp; Caribbean</v>
          </cell>
          <cell r="B140" t="str">
            <v>LCN</v>
          </cell>
          <cell r="C140" t="str">
            <v>Renewable internal freshwater resources per capita (cubic meters)</v>
          </cell>
          <cell r="D140" t="str">
            <v>ER.H2O.INTR.PC</v>
          </cell>
        </row>
        <row r="140">
          <cell r="AK140">
            <v>30305.2029695146</v>
          </cell>
        </row>
        <row r="140">
          <cell r="AP140">
            <v>27879.4317984139</v>
          </cell>
        </row>
        <row r="140">
          <cell r="AU140">
            <v>25919.7207425017</v>
          </cell>
        </row>
        <row r="140">
          <cell r="AZ140">
            <v>24348.0953409197</v>
          </cell>
        </row>
        <row r="140">
          <cell r="BE140">
            <v>23015.4695287056</v>
          </cell>
        </row>
        <row r="140">
          <cell r="BJ140">
            <v>21873.8354044152</v>
          </cell>
          <cell r="BK140">
            <v>21671.6141414898</v>
          </cell>
        </row>
        <row r="141">
          <cell r="A141" t="str">
            <v>Least developed countries: UN classification</v>
          </cell>
          <cell r="B141" t="str">
            <v>LDC</v>
          </cell>
          <cell r="C141" t="str">
            <v>Renewable internal freshwater resources per capita (cubic meters)</v>
          </cell>
          <cell r="D141" t="str">
            <v>ER.H2O.INTR.PC</v>
          </cell>
        </row>
        <row r="141">
          <cell r="AK141">
            <v>9808.71074336639</v>
          </cell>
        </row>
        <row r="141">
          <cell r="AP141">
            <v>7880.69595743784</v>
          </cell>
        </row>
        <row r="141">
          <cell r="AU141">
            <v>6960.99778285693</v>
          </cell>
        </row>
        <row r="141">
          <cell r="AZ141">
            <v>6167.44244649733</v>
          </cell>
        </row>
        <row r="141">
          <cell r="BE141">
            <v>5235.68591127066</v>
          </cell>
        </row>
        <row r="141">
          <cell r="BJ141">
            <v>4654.36227206664</v>
          </cell>
          <cell r="BK141">
            <v>4546.92637851979</v>
          </cell>
        </row>
        <row r="142">
          <cell r="A142" t="str">
            <v>Low income</v>
          </cell>
          <cell r="B142" t="str">
            <v>LIC</v>
          </cell>
          <cell r="C142" t="str">
            <v>Renewable internal freshwater resources per capita (cubic meters)</v>
          </cell>
          <cell r="D142" t="str">
            <v>ER.H2O.INTR.PC</v>
          </cell>
        </row>
        <row r="142">
          <cell r="AK142">
            <v>10445.3150101749</v>
          </cell>
        </row>
        <row r="142">
          <cell r="AP142">
            <v>7739.42738512216</v>
          </cell>
        </row>
        <row r="142">
          <cell r="AU142">
            <v>6734.15610338761</v>
          </cell>
        </row>
        <row r="142">
          <cell r="AZ142">
            <v>5834.15001356828</v>
          </cell>
        </row>
        <row r="142">
          <cell r="BE142">
            <v>4723.80738938326</v>
          </cell>
        </row>
        <row r="142">
          <cell r="BJ142">
            <v>4154.4858805509</v>
          </cell>
          <cell r="BK142">
            <v>4047.62724342435</v>
          </cell>
        </row>
        <row r="143">
          <cell r="A143" t="str">
            <v>Liechtenstein</v>
          </cell>
          <cell r="B143" t="str">
            <v>LIE</v>
          </cell>
          <cell r="C143" t="str">
            <v>Renewable internal freshwater resources per capita (cubic meters)</v>
          </cell>
          <cell r="D143" t="str">
            <v>ER.H2O.INTR.PC</v>
          </cell>
        </row>
        <row r="144">
          <cell r="A144" t="str">
            <v>Sri Lanka</v>
          </cell>
          <cell r="B144" t="str">
            <v>LKA</v>
          </cell>
          <cell r="C144" t="str">
            <v>Renewable internal freshwater resources per capita (cubic meters)</v>
          </cell>
          <cell r="D144" t="str">
            <v>ER.H2O.INTR.PC</v>
          </cell>
        </row>
        <row r="144">
          <cell r="AK144">
            <v>2976.85709157903</v>
          </cell>
        </row>
        <row r="144">
          <cell r="AP144">
            <v>2858.55089966992</v>
          </cell>
        </row>
        <row r="144">
          <cell r="AU144">
            <v>2769.83951282407</v>
          </cell>
        </row>
        <row r="144">
          <cell r="AZ144">
            <v>2661.0161350847</v>
          </cell>
        </row>
        <row r="144">
          <cell r="BE144">
            <v>2585.06728210823</v>
          </cell>
        </row>
        <row r="144">
          <cell r="BJ144">
            <v>2462.22716084035</v>
          </cell>
          <cell r="BK144">
            <v>2436.54818814308</v>
          </cell>
        </row>
        <row r="145">
          <cell r="A145" t="str">
            <v>Lower middle income</v>
          </cell>
          <cell r="B145" t="str">
            <v>LMC</v>
          </cell>
          <cell r="C145" t="str">
            <v>Renewable internal freshwater resources per capita (cubic meters)</v>
          </cell>
          <cell r="D145" t="str">
            <v>ER.H2O.INTR.PC</v>
          </cell>
        </row>
        <row r="145">
          <cell r="AK145">
            <v>4345.56114356673</v>
          </cell>
        </row>
        <row r="145">
          <cell r="AP145">
            <v>3934.58777124716</v>
          </cell>
        </row>
        <row r="145">
          <cell r="AU145">
            <v>3601.09032383436</v>
          </cell>
        </row>
        <row r="145">
          <cell r="AZ145">
            <v>3317.57274929906</v>
          </cell>
        </row>
        <row r="145">
          <cell r="BE145">
            <v>3070.21638134191</v>
          </cell>
        </row>
        <row r="145">
          <cell r="BJ145">
            <v>2853.13135408649</v>
          </cell>
          <cell r="BK145">
            <v>2813.3261869775</v>
          </cell>
        </row>
        <row r="146">
          <cell r="A146" t="str">
            <v>Low &amp; middle income</v>
          </cell>
          <cell r="B146" t="str">
            <v>LMY</v>
          </cell>
          <cell r="C146" t="str">
            <v>Renewable internal freshwater resources per capita (cubic meters)</v>
          </cell>
          <cell r="D146" t="str">
            <v>ER.H2O.INTR.PC</v>
          </cell>
        </row>
        <row r="146">
          <cell r="AK146">
            <v>7364.89475808243</v>
          </cell>
        </row>
        <row r="146">
          <cell r="AP146">
            <v>6720.19937949741</v>
          </cell>
        </row>
        <row r="146">
          <cell r="AU146">
            <v>6244.29087773077</v>
          </cell>
        </row>
        <row r="146">
          <cell r="AZ146">
            <v>5830.15860194658</v>
          </cell>
        </row>
        <row r="146">
          <cell r="BE146">
            <v>5421.56016193039</v>
          </cell>
        </row>
        <row r="146">
          <cell r="BJ146">
            <v>5078.57209921908</v>
          </cell>
          <cell r="BK146">
            <v>5015.97870467174</v>
          </cell>
        </row>
        <row r="147">
          <cell r="A147" t="str">
            <v>Lesotho</v>
          </cell>
          <cell r="B147" t="str">
            <v>LSO</v>
          </cell>
          <cell r="C147" t="str">
            <v>Renewable internal freshwater resources per capita (cubic meters)</v>
          </cell>
          <cell r="D147" t="str">
            <v>ER.H2O.INTR.PC</v>
          </cell>
        </row>
        <row r="147">
          <cell r="AK147">
            <v>2934.43694667825</v>
          </cell>
        </row>
        <row r="147">
          <cell r="AP147">
            <v>2657.44741713057</v>
          </cell>
        </row>
        <row r="147">
          <cell r="AU147">
            <v>2576.56792240614</v>
          </cell>
        </row>
        <row r="147">
          <cell r="AZ147">
            <v>2632.206745029</v>
          </cell>
        </row>
        <row r="147">
          <cell r="BE147">
            <v>2595.54896558862</v>
          </cell>
        </row>
        <row r="147">
          <cell r="BJ147">
            <v>2500.55940768465</v>
          </cell>
          <cell r="BK147">
            <v>2480.63987183842</v>
          </cell>
        </row>
        <row r="148">
          <cell r="A148" t="str">
            <v>Late-demographic dividend</v>
          </cell>
          <cell r="B148" t="str">
            <v>LTE</v>
          </cell>
          <cell r="C148" t="str">
            <v>Renewable internal freshwater resources per capita (cubic meters)</v>
          </cell>
          <cell r="D148" t="str">
            <v>ER.H2O.INTR.PC</v>
          </cell>
        </row>
        <row r="148">
          <cell r="AK148">
            <v>9715.28517157197</v>
          </cell>
        </row>
        <row r="148">
          <cell r="AP148">
            <v>9198.64360431343</v>
          </cell>
        </row>
        <row r="148">
          <cell r="AU148">
            <v>8844.45364379844</v>
          </cell>
        </row>
        <row r="148">
          <cell r="AZ148">
            <v>8539.94047329018</v>
          </cell>
        </row>
        <row r="148">
          <cell r="BE148">
            <v>8271.2698153886</v>
          </cell>
        </row>
        <row r="148">
          <cell r="BJ148">
            <v>7999.98124478794</v>
          </cell>
          <cell r="BK148">
            <v>7956.35710789265</v>
          </cell>
        </row>
        <row r="149">
          <cell r="A149" t="str">
            <v>Lithuania</v>
          </cell>
          <cell r="B149" t="str">
            <v>LTU</v>
          </cell>
          <cell r="C149" t="str">
            <v>Renewable internal freshwater resources per capita (cubic meters)</v>
          </cell>
          <cell r="D149" t="str">
            <v>ER.H2O.INTR.PC</v>
          </cell>
        </row>
        <row r="149">
          <cell r="AK149">
            <v>4178.24965342879</v>
          </cell>
        </row>
        <row r="149">
          <cell r="AP149">
            <v>4324.30982033612</v>
          </cell>
        </row>
        <row r="149">
          <cell r="AU149">
            <v>4490.18274641388</v>
          </cell>
        </row>
        <row r="149">
          <cell r="AZ149">
            <v>4784.46097388446</v>
          </cell>
        </row>
        <row r="149">
          <cell r="BE149">
            <v>5174.42256762713</v>
          </cell>
        </row>
        <row r="149">
          <cell r="BJ149">
            <v>5465.98205352879</v>
          </cell>
          <cell r="BK149">
            <v>5518.38755933676</v>
          </cell>
        </row>
        <row r="150">
          <cell r="A150" t="str">
            <v>Luxembourg</v>
          </cell>
          <cell r="B150" t="str">
            <v>LUX</v>
          </cell>
          <cell r="C150" t="str">
            <v>Renewable internal freshwater resources per capita (cubic meters)</v>
          </cell>
          <cell r="D150" t="str">
            <v>ER.H2O.INTR.PC</v>
          </cell>
        </row>
        <row r="150">
          <cell r="AK150">
            <v>2549.88206795436</v>
          </cell>
        </row>
        <row r="150">
          <cell r="AP150">
            <v>2384.07438312075</v>
          </cell>
        </row>
        <row r="150">
          <cell r="AU150">
            <v>2241.27304308847</v>
          </cell>
        </row>
        <row r="150">
          <cell r="AZ150">
            <v>2083.36371572085</v>
          </cell>
        </row>
        <row r="150">
          <cell r="BE150">
            <v>1883.43070670087</v>
          </cell>
        </row>
        <row r="150">
          <cell r="BJ150">
            <v>1676.90697861608</v>
          </cell>
          <cell r="BK150">
            <v>1644.87211119335</v>
          </cell>
        </row>
        <row r="151">
          <cell r="A151" t="str">
            <v>Latvia</v>
          </cell>
          <cell r="B151" t="str">
            <v>LVA</v>
          </cell>
          <cell r="C151" t="str">
            <v>Renewable internal freshwater resources per capita (cubic meters)</v>
          </cell>
          <cell r="D151" t="str">
            <v>ER.H2O.INTR.PC</v>
          </cell>
        </row>
        <row r="151">
          <cell r="AK151">
            <v>6479.65203200871</v>
          </cell>
        </row>
        <row r="151">
          <cell r="AP151">
            <v>6963.02426003796</v>
          </cell>
        </row>
        <row r="151">
          <cell r="AU151">
            <v>7332.78439928854</v>
          </cell>
        </row>
        <row r="151">
          <cell r="AZ151">
            <v>7698.86291073255</v>
          </cell>
        </row>
        <row r="151">
          <cell r="BE151">
            <v>8327.11120235204</v>
          </cell>
        </row>
        <row r="151">
          <cell r="BJ151">
            <v>8721.85247921872</v>
          </cell>
          <cell r="BK151">
            <v>8790.07320255338</v>
          </cell>
        </row>
        <row r="152">
          <cell r="A152" t="str">
            <v>Macao SAR, China</v>
          </cell>
          <cell r="B152" t="str">
            <v>MAC</v>
          </cell>
          <cell r="C152" t="str">
            <v>Renewable internal freshwater resources per capita (cubic meters)</v>
          </cell>
          <cell r="D152" t="str">
            <v>ER.H2O.INTR.PC</v>
          </cell>
        </row>
        <row r="153">
          <cell r="A153" t="str">
            <v>St. Martin (French part)</v>
          </cell>
          <cell r="B153" t="str">
            <v>MAF</v>
          </cell>
          <cell r="C153" t="str">
            <v>Renewable internal freshwater resources per capita (cubic meters)</v>
          </cell>
          <cell r="D153" t="str">
            <v>ER.H2O.INTR.PC</v>
          </cell>
        </row>
        <row r="154">
          <cell r="A154" t="str">
            <v>Morocco</v>
          </cell>
          <cell r="B154" t="str">
            <v>MAR</v>
          </cell>
          <cell r="C154" t="str">
            <v>Renewable internal freshwater resources per capita (cubic meters)</v>
          </cell>
          <cell r="D154" t="str">
            <v>ER.H2O.INTR.PC</v>
          </cell>
        </row>
        <row r="154">
          <cell r="AK154">
            <v>1127.90391503228</v>
          </cell>
        </row>
        <row r="154">
          <cell r="AP154">
            <v>1044.87285752874</v>
          </cell>
        </row>
        <row r="154">
          <cell r="AU154">
            <v>984.560562611856</v>
          </cell>
        </row>
        <row r="154">
          <cell r="AZ154">
            <v>930.570757551983</v>
          </cell>
        </row>
        <row r="154">
          <cell r="BE154">
            <v>872.393026415038</v>
          </cell>
        </row>
        <row r="154">
          <cell r="BJ154">
            <v>815.035848789715</v>
          </cell>
          <cell r="BK154">
            <v>804.905169819864</v>
          </cell>
        </row>
        <row r="155">
          <cell r="A155" t="str">
            <v>Monaco</v>
          </cell>
          <cell r="B155" t="str">
            <v>MCO</v>
          </cell>
          <cell r="C155" t="str">
            <v>Renewable internal freshwater resources per capita (cubic meters)</v>
          </cell>
          <cell r="D155" t="str">
            <v>ER.H2O.INTR.PC</v>
          </cell>
        </row>
        <row r="156">
          <cell r="A156" t="str">
            <v>Moldova</v>
          </cell>
          <cell r="B156" t="str">
            <v>MDA</v>
          </cell>
          <cell r="C156" t="str">
            <v>Renewable internal freshwater resources per capita (cubic meters)</v>
          </cell>
          <cell r="D156" t="str">
            <v>ER.H2O.INTR.PC</v>
          </cell>
        </row>
        <row r="156">
          <cell r="AK156">
            <v>544.148224890539</v>
          </cell>
        </row>
        <row r="156">
          <cell r="AP156">
            <v>551.860589376333</v>
          </cell>
        </row>
        <row r="156">
          <cell r="AU156">
            <v>556.604630939648</v>
          </cell>
        </row>
        <row r="156">
          <cell r="AZ156">
            <v>563.786334991527</v>
          </cell>
        </row>
        <row r="156">
          <cell r="BE156">
            <v>566.540933550473</v>
          </cell>
        </row>
        <row r="156">
          <cell r="BJ156">
            <v>587.988059039943</v>
          </cell>
          <cell r="BK156">
            <v>598.180204654569</v>
          </cell>
        </row>
        <row r="157">
          <cell r="A157" t="str">
            <v>Madagascar</v>
          </cell>
          <cell r="B157" t="str">
            <v>MDG</v>
          </cell>
          <cell r="C157" t="str">
            <v>Renewable internal freshwater resources per capita (cubic meters)</v>
          </cell>
          <cell r="D157" t="str">
            <v>ER.H2O.INTR.PC</v>
          </cell>
        </row>
        <row r="157">
          <cell r="AK157">
            <v>27395.3938994279</v>
          </cell>
        </row>
        <row r="157">
          <cell r="AP157">
            <v>23487.8232712056</v>
          </cell>
        </row>
        <row r="157">
          <cell r="AU157">
            <v>20101.2554516454</v>
          </cell>
        </row>
        <row r="157">
          <cell r="AZ157">
            <v>17341.1713369477</v>
          </cell>
        </row>
        <row r="157">
          <cell r="BE157">
            <v>15080.5662470704</v>
          </cell>
        </row>
        <row r="157">
          <cell r="BJ157">
            <v>13179.2438563312</v>
          </cell>
          <cell r="BK157">
            <v>12832.0761389143</v>
          </cell>
        </row>
        <row r="158">
          <cell r="A158" t="str">
            <v>Maldives</v>
          </cell>
          <cell r="B158" t="str">
            <v>MDV</v>
          </cell>
          <cell r="C158" t="str">
            <v>Renewable internal freshwater resources per capita (cubic meters)</v>
          </cell>
          <cell r="D158" t="str">
            <v>ER.H2O.INTR.PC</v>
          </cell>
        </row>
        <row r="158">
          <cell r="AK158">
            <v>126.972837671351</v>
          </cell>
        </row>
        <row r="158">
          <cell r="AP158">
            <v>113.706997261358</v>
          </cell>
        </row>
        <row r="158">
          <cell r="AU158">
            <v>101.976645068402</v>
          </cell>
        </row>
        <row r="158">
          <cell r="AZ158">
            <v>89.5062813404691</v>
          </cell>
        </row>
        <row r="158">
          <cell r="BE158">
            <v>75.5228049408221</v>
          </cell>
        </row>
        <row r="158">
          <cell r="BJ158">
            <v>60.4353751011239</v>
          </cell>
          <cell r="BK158">
            <v>58.1729040873208</v>
          </cell>
        </row>
        <row r="159">
          <cell r="A159" t="str">
            <v>Middle East &amp; North Africa</v>
          </cell>
          <cell r="B159" t="str">
            <v>MEA</v>
          </cell>
          <cell r="C159" t="str">
            <v>Renewable internal freshwater resources per capita (cubic meters)</v>
          </cell>
          <cell r="D159" t="str">
            <v>ER.H2O.INTR.PC</v>
          </cell>
        </row>
        <row r="159">
          <cell r="AK159">
            <v>867.580428807776</v>
          </cell>
        </row>
        <row r="159">
          <cell r="AP159">
            <v>773.698939139842</v>
          </cell>
        </row>
        <row r="159">
          <cell r="AU159">
            <v>704.047225610525</v>
          </cell>
        </row>
        <row r="159">
          <cell r="AZ159">
            <v>636.805531853719</v>
          </cell>
        </row>
        <row r="159">
          <cell r="BE159">
            <v>573.374727949056</v>
          </cell>
        </row>
        <row r="159">
          <cell r="BJ159">
            <v>522.272909731338</v>
          </cell>
          <cell r="BK159">
            <v>513.344607222921</v>
          </cell>
        </row>
        <row r="160">
          <cell r="A160" t="str">
            <v>Mexico</v>
          </cell>
          <cell r="B160" t="str">
            <v>MEX</v>
          </cell>
          <cell r="C160" t="str">
            <v>Renewable internal freshwater resources per capita (cubic meters)</v>
          </cell>
          <cell r="D160" t="str">
            <v>ER.H2O.INTR.PC</v>
          </cell>
        </row>
        <row r="160">
          <cell r="AK160">
            <v>4697.09286471858</v>
          </cell>
        </row>
        <row r="160">
          <cell r="AP160">
            <v>4322.96419461042</v>
          </cell>
        </row>
        <row r="160">
          <cell r="AU160">
            <v>4022.2348354961</v>
          </cell>
        </row>
        <row r="160">
          <cell r="AZ160">
            <v>3746.43322839687</v>
          </cell>
        </row>
        <row r="160">
          <cell r="BE160">
            <v>3487.55441053867</v>
          </cell>
        </row>
        <row r="160">
          <cell r="BJ160">
            <v>3277.8391163792</v>
          </cell>
          <cell r="BK160">
            <v>3241.12422094349</v>
          </cell>
        </row>
        <row r="161">
          <cell r="A161" t="str">
            <v>Marshall Islands</v>
          </cell>
          <cell r="B161" t="str">
            <v>MHL</v>
          </cell>
          <cell r="C161" t="str">
            <v>Renewable internal freshwater resources per capita (cubic meters)</v>
          </cell>
          <cell r="D161" t="str">
            <v>ER.H2O.INTR.PC</v>
          </cell>
        </row>
        <row r="162">
          <cell r="A162" t="str">
            <v>Middle income</v>
          </cell>
          <cell r="B162" t="str">
            <v>MIC</v>
          </cell>
          <cell r="C162" t="str">
            <v>Renewable internal freshwater resources per capita (cubic meters)</v>
          </cell>
          <cell r="D162" t="str">
            <v>ER.H2O.INTR.PC</v>
          </cell>
        </row>
        <row r="162">
          <cell r="AK162">
            <v>7185.57261585974</v>
          </cell>
        </row>
        <row r="162">
          <cell r="AP162">
            <v>6642.39821010209</v>
          </cell>
        </row>
        <row r="162">
          <cell r="AU162">
            <v>6204.15114289272</v>
          </cell>
        </row>
        <row r="162">
          <cell r="AZ162">
            <v>5829.80393469125</v>
          </cell>
        </row>
        <row r="162">
          <cell r="BE162">
            <v>5494.56524767744</v>
          </cell>
        </row>
        <row r="162">
          <cell r="BJ162">
            <v>5182.2591992376</v>
          </cell>
          <cell r="BK162">
            <v>5126.29677008839</v>
          </cell>
        </row>
        <row r="163">
          <cell r="A163" t="str">
            <v>North Macedonia</v>
          </cell>
          <cell r="B163" t="str">
            <v>MKD</v>
          </cell>
          <cell r="C163" t="str">
            <v>Renewable internal freshwater resources per capita (cubic meters)</v>
          </cell>
          <cell r="D163" t="str">
            <v>ER.H2O.INTR.PC</v>
          </cell>
        </row>
        <row r="163">
          <cell r="AK163">
            <v>2715.39771040054</v>
          </cell>
        </row>
        <row r="163">
          <cell r="AP163">
            <v>2704.23352526752</v>
          </cell>
        </row>
        <row r="163">
          <cell r="AU163">
            <v>2673.05961634043</v>
          </cell>
        </row>
        <row r="163">
          <cell r="AZ163">
            <v>2642.44883331846</v>
          </cell>
        </row>
        <row r="163">
          <cell r="BE163">
            <v>2620.03144783296</v>
          </cell>
        </row>
        <row r="163">
          <cell r="BJ163">
            <v>2603.03441277349</v>
          </cell>
          <cell r="BK163">
            <v>2600.88425023368</v>
          </cell>
        </row>
        <row r="164">
          <cell r="A164" t="str">
            <v>Mali</v>
          </cell>
          <cell r="B164" t="str">
            <v>MLI</v>
          </cell>
          <cell r="C164" t="str">
            <v>Renewable internal freshwater resources per capita (cubic meters)</v>
          </cell>
          <cell r="D164" t="str">
            <v>ER.H2O.INTR.PC</v>
          </cell>
        </row>
        <row r="164">
          <cell r="AK164">
            <v>6779.40516143233</v>
          </cell>
        </row>
        <row r="164">
          <cell r="AP164">
            <v>5943.91146821251</v>
          </cell>
        </row>
        <row r="164">
          <cell r="AU164">
            <v>5164.89353002396</v>
          </cell>
        </row>
        <row r="164">
          <cell r="AZ164">
            <v>4395.13590309604</v>
          </cell>
        </row>
        <row r="164">
          <cell r="BE164">
            <v>3754.81273121824</v>
          </cell>
        </row>
        <row r="164">
          <cell r="BJ164">
            <v>3241.06577262227</v>
          </cell>
          <cell r="BK164">
            <v>3145.0241393707</v>
          </cell>
        </row>
        <row r="165">
          <cell r="A165" t="str">
            <v>Malta</v>
          </cell>
          <cell r="B165" t="str">
            <v>MLT</v>
          </cell>
          <cell r="C165" t="str">
            <v>Renewable internal freshwater resources per capita (cubic meters)</v>
          </cell>
          <cell r="D165" t="str">
            <v>ER.H2O.INTR.PC</v>
          </cell>
        </row>
        <row r="165">
          <cell r="AK165">
            <v>137.370862575655</v>
          </cell>
        </row>
        <row r="165">
          <cell r="AP165">
            <v>131.925781322803</v>
          </cell>
        </row>
        <row r="165">
          <cell r="AU165">
            <v>127.535240784852</v>
          </cell>
        </row>
        <row r="165">
          <cell r="AZ165">
            <v>124.162827269443</v>
          </cell>
        </row>
        <row r="165">
          <cell r="BE165">
            <v>120.230084085673</v>
          </cell>
        </row>
        <row r="165">
          <cell r="BJ165">
            <v>107.906217231953</v>
          </cell>
          <cell r="BK165">
            <v>104.203210198166</v>
          </cell>
        </row>
        <row r="166">
          <cell r="A166" t="str">
            <v>Myanmar</v>
          </cell>
          <cell r="B166" t="str">
            <v>MMR</v>
          </cell>
          <cell r="C166" t="str">
            <v>Renewable internal freshwater resources per capita (cubic meters)</v>
          </cell>
          <cell r="D166" t="str">
            <v>ER.H2O.INTR.PC</v>
          </cell>
        </row>
        <row r="166">
          <cell r="AK166">
            <v>23650.0026860481</v>
          </cell>
        </row>
        <row r="166">
          <cell r="AP166">
            <v>22270.9712254067</v>
          </cell>
        </row>
        <row r="166">
          <cell r="AU166">
            <v>21022.1072741077</v>
          </cell>
        </row>
        <row r="166">
          <cell r="AZ166">
            <v>20208.9903002079</v>
          </cell>
        </row>
        <row r="166">
          <cell r="BE166">
            <v>19504.5275729891</v>
          </cell>
        </row>
        <row r="166">
          <cell r="BJ166">
            <v>18785.1747914448</v>
          </cell>
          <cell r="BK166">
            <v>18671.2231016613</v>
          </cell>
        </row>
        <row r="167">
          <cell r="A167" t="str">
            <v>Middle East &amp; North Africa (excluding high income)</v>
          </cell>
          <cell r="B167" t="str">
            <v>MNA</v>
          </cell>
          <cell r="C167" t="str">
            <v>Renewable internal freshwater resources per capita (cubic meters)</v>
          </cell>
          <cell r="D167" t="str">
            <v>ER.H2O.INTR.PC</v>
          </cell>
        </row>
        <row r="167">
          <cell r="AK167">
            <v>948.867878360517</v>
          </cell>
        </row>
        <row r="167">
          <cell r="AP167">
            <v>853.173736112268</v>
          </cell>
        </row>
        <row r="167">
          <cell r="AU167">
            <v>780.144528414736</v>
          </cell>
        </row>
        <row r="167">
          <cell r="AZ167">
            <v>715.10471781514</v>
          </cell>
        </row>
        <row r="167">
          <cell r="BE167">
            <v>654.11312743167</v>
          </cell>
        </row>
        <row r="167">
          <cell r="BJ167">
            <v>599.24301051556</v>
          </cell>
          <cell r="BK167">
            <v>589.280469737309</v>
          </cell>
        </row>
        <row r="168">
          <cell r="A168" t="str">
            <v>Montenegro</v>
          </cell>
          <cell r="B168" t="str">
            <v>MNE</v>
          </cell>
          <cell r="C168" t="str">
            <v>Renewable internal freshwater resources per capita (cubic meters)</v>
          </cell>
          <cell r="D168" t="str">
            <v>ER.H2O.INTR.PC</v>
          </cell>
        </row>
        <row r="169">
          <cell r="A169" t="str">
            <v>Mongolia</v>
          </cell>
          <cell r="B169" t="str">
            <v>MNG</v>
          </cell>
          <cell r="C169" t="str">
            <v>Renewable internal freshwater resources per capita (cubic meters)</v>
          </cell>
          <cell r="D169" t="str">
            <v>ER.H2O.INTR.PC</v>
          </cell>
        </row>
        <row r="169">
          <cell r="AK169">
            <v>15511.5118317895</v>
          </cell>
        </row>
        <row r="169">
          <cell r="AP169">
            <v>14898.8927027365</v>
          </cell>
        </row>
        <row r="169">
          <cell r="AU169">
            <v>14243.2590038725</v>
          </cell>
        </row>
        <row r="169">
          <cell r="AZ169">
            <v>13416.5102642322</v>
          </cell>
        </row>
        <row r="169">
          <cell r="BE169">
            <v>12319.9008308359</v>
          </cell>
        </row>
        <row r="169">
          <cell r="BJ169">
            <v>11176.0978066138</v>
          </cell>
          <cell r="BK169">
            <v>10977.1766944</v>
          </cell>
        </row>
        <row r="170">
          <cell r="A170" t="str">
            <v>Northern Mariana Islands</v>
          </cell>
          <cell r="B170" t="str">
            <v>MNP</v>
          </cell>
          <cell r="C170" t="str">
            <v>Renewable internal freshwater resources per capita (cubic meters)</v>
          </cell>
          <cell r="D170" t="str">
            <v>ER.H2O.INTR.PC</v>
          </cell>
        </row>
        <row r="171">
          <cell r="A171" t="str">
            <v>Mozambique</v>
          </cell>
          <cell r="B171" t="str">
            <v>MOZ</v>
          </cell>
          <cell r="C171" t="str">
            <v>Renewable internal freshwater resources per capita (cubic meters)</v>
          </cell>
          <cell r="D171" t="str">
            <v>ER.H2O.INTR.PC</v>
          </cell>
        </row>
        <row r="171">
          <cell r="AK171">
            <v>7264.95801222049</v>
          </cell>
        </row>
        <row r="171">
          <cell r="AP171">
            <v>6116.9075192378</v>
          </cell>
        </row>
        <row r="171">
          <cell r="AU171">
            <v>5345.30043128302</v>
          </cell>
        </row>
        <row r="171">
          <cell r="AZ171">
            <v>4627.81003000777</v>
          </cell>
        </row>
        <row r="171">
          <cell r="BE171">
            <v>4034.16008615638</v>
          </cell>
        </row>
        <row r="171">
          <cell r="BJ171">
            <v>3500.99405022164</v>
          </cell>
          <cell r="BK171">
            <v>3400.46014536265</v>
          </cell>
        </row>
        <row r="172">
          <cell r="A172" t="str">
            <v>Mauritania</v>
          </cell>
          <cell r="B172" t="str">
            <v>MRT</v>
          </cell>
          <cell r="C172" t="str">
            <v>Renewable internal freshwater resources per capita (cubic meters)</v>
          </cell>
          <cell r="D172" t="str">
            <v>ER.H2O.INTR.PC</v>
          </cell>
        </row>
        <row r="172">
          <cell r="AK172">
            <v>186.685151278193</v>
          </cell>
        </row>
        <row r="172">
          <cell r="AP172">
            <v>164.367780283207</v>
          </cell>
        </row>
        <row r="172">
          <cell r="AU172">
            <v>143.983455567053</v>
          </cell>
        </row>
        <row r="172">
          <cell r="AZ172">
            <v>124.901953828889</v>
          </cell>
        </row>
        <row r="172">
          <cell r="BE172">
            <v>107.916921767103</v>
          </cell>
        </row>
        <row r="172">
          <cell r="BJ172">
            <v>93.4015988393133</v>
          </cell>
          <cell r="BK172">
            <v>90.8407139808544</v>
          </cell>
        </row>
        <row r="173">
          <cell r="A173" t="str">
            <v>Mauritius</v>
          </cell>
          <cell r="B173" t="str">
            <v>MUS</v>
          </cell>
          <cell r="C173" t="str">
            <v>Renewable internal freshwater resources per capita (cubic meters)</v>
          </cell>
          <cell r="D173" t="str">
            <v>ER.H2O.INTR.PC</v>
          </cell>
        </row>
        <row r="173">
          <cell r="AK173">
            <v>2536.7907774796</v>
          </cell>
        </row>
        <row r="173">
          <cell r="AP173">
            <v>2395.74872376585</v>
          </cell>
        </row>
        <row r="173">
          <cell r="AU173">
            <v>2283.70576930068</v>
          </cell>
        </row>
        <row r="173">
          <cell r="AZ173">
            <v>2219.2105124277</v>
          </cell>
        </row>
        <row r="173">
          <cell r="BE173">
            <v>2190.49236116192</v>
          </cell>
        </row>
        <row r="173">
          <cell r="BJ173">
            <v>2175.36900816357</v>
          </cell>
          <cell r="BK173">
            <v>2174.18272739474</v>
          </cell>
        </row>
        <row r="174">
          <cell r="A174" t="str">
            <v>Malawi</v>
          </cell>
          <cell r="B174" t="str">
            <v>MWI</v>
          </cell>
          <cell r="C174" t="str">
            <v>Renewable internal freshwater resources per capita (cubic meters)</v>
          </cell>
          <cell r="D174" t="str">
            <v>ER.H2O.INTR.PC</v>
          </cell>
        </row>
        <row r="174">
          <cell r="AK174">
            <v>1666.32693724435</v>
          </cell>
        </row>
        <row r="174">
          <cell r="AP174">
            <v>1572.34751001601</v>
          </cell>
        </row>
        <row r="174">
          <cell r="AU174">
            <v>1377.87807192749</v>
          </cell>
        </row>
        <row r="174">
          <cell r="AZ174">
            <v>1209.73104916878</v>
          </cell>
        </row>
        <row r="174">
          <cell r="BE174">
            <v>1048.32351951242</v>
          </cell>
        </row>
        <row r="174">
          <cell r="BJ174">
            <v>913.402552515889</v>
          </cell>
          <cell r="BK174">
            <v>889.588718959038</v>
          </cell>
        </row>
        <row r="175">
          <cell r="A175" t="str">
            <v>Malaysia</v>
          </cell>
          <cell r="B175" t="str">
            <v>MYS</v>
          </cell>
          <cell r="C175" t="str">
            <v>Renewable internal freshwater resources per capita (cubic meters)</v>
          </cell>
          <cell r="D175" t="str">
            <v>ER.H2O.INTR.PC</v>
          </cell>
        </row>
        <row r="175">
          <cell r="AK175">
            <v>30522.0427034952</v>
          </cell>
        </row>
        <row r="175">
          <cell r="AP175">
            <v>26898.1889634876</v>
          </cell>
        </row>
        <row r="175">
          <cell r="AU175">
            <v>23958.6348386392</v>
          </cell>
        </row>
        <row r="175">
          <cell r="AZ175">
            <v>21706.2886898223</v>
          </cell>
        </row>
        <row r="175">
          <cell r="BE175">
            <v>19953.0834205048</v>
          </cell>
        </row>
        <row r="175">
          <cell r="BJ175">
            <v>18646.7266716188</v>
          </cell>
          <cell r="BK175">
            <v>18396.3268498228</v>
          </cell>
        </row>
        <row r="176">
          <cell r="A176" t="str">
            <v>North America</v>
          </cell>
          <cell r="B176" t="str">
            <v>NAC</v>
          </cell>
          <cell r="C176" t="str">
            <v>Renewable internal freshwater resources per capita (cubic meters)</v>
          </cell>
          <cell r="D176" t="str">
            <v>ER.H2O.INTR.PC</v>
          </cell>
        </row>
        <row r="176">
          <cell r="AK176">
            <v>19895.7289696809</v>
          </cell>
        </row>
        <row r="176">
          <cell r="AP176">
            <v>18733.2918239546</v>
          </cell>
        </row>
        <row r="176">
          <cell r="AU176">
            <v>17768.8454531531</v>
          </cell>
        </row>
        <row r="176">
          <cell r="AZ176">
            <v>16963.9532633869</v>
          </cell>
        </row>
        <row r="176">
          <cell r="BE176">
            <v>16259.7015597758</v>
          </cell>
        </row>
        <row r="176">
          <cell r="BJ176">
            <v>15671.8591838439</v>
          </cell>
          <cell r="BK176">
            <v>15575.5670937434</v>
          </cell>
        </row>
        <row r="177">
          <cell r="A177" t="str">
            <v>Namibia</v>
          </cell>
          <cell r="B177" t="str">
            <v>NAM</v>
          </cell>
          <cell r="C177" t="str">
            <v>Renewable internal freshwater resources per capita (cubic meters)</v>
          </cell>
          <cell r="D177" t="str">
            <v>ER.H2O.INTR.PC</v>
          </cell>
        </row>
        <row r="177">
          <cell r="AK177">
            <v>4060.77707678897</v>
          </cell>
        </row>
        <row r="177">
          <cell r="AP177">
            <v>3627.73536106398</v>
          </cell>
        </row>
        <row r="177">
          <cell r="AU177">
            <v>3326.99791220728</v>
          </cell>
        </row>
        <row r="177">
          <cell r="AZ177">
            <v>3069.9978706435</v>
          </cell>
        </row>
        <row r="177">
          <cell r="BE177">
            <v>2806.66320423993</v>
          </cell>
        </row>
        <row r="177">
          <cell r="BJ177">
            <v>2563.86451283123</v>
          </cell>
          <cell r="BK177">
            <v>2516.03146975947</v>
          </cell>
        </row>
        <row r="178">
          <cell r="A178" t="str">
            <v>New Caledonia</v>
          </cell>
          <cell r="B178" t="str">
            <v>NCL</v>
          </cell>
          <cell r="C178" t="str">
            <v>Renewable internal freshwater resources per capita (cubic meters)</v>
          </cell>
          <cell r="D178" t="str">
            <v>ER.H2O.INTR.PC</v>
          </cell>
        </row>
        <row r="179">
          <cell r="A179" t="str">
            <v>Niger</v>
          </cell>
          <cell r="B179" t="str">
            <v>NER</v>
          </cell>
          <cell r="C179" t="str">
            <v>Renewable internal freshwater resources per capita (cubic meters)</v>
          </cell>
          <cell r="D179" t="str">
            <v>ER.H2O.INTR.PC</v>
          </cell>
        </row>
        <row r="179">
          <cell r="AK179">
            <v>408.555240112</v>
          </cell>
        </row>
        <row r="179">
          <cell r="AP179">
            <v>343.872332582316</v>
          </cell>
        </row>
        <row r="179">
          <cell r="AU179">
            <v>287.120873293723</v>
          </cell>
        </row>
        <row r="179">
          <cell r="AZ179">
            <v>238.331883821514</v>
          </cell>
        </row>
        <row r="179">
          <cell r="BE179">
            <v>196.682151920778</v>
          </cell>
        </row>
        <row r="179">
          <cell r="BJ179">
            <v>162.019124922671</v>
          </cell>
          <cell r="BK179">
            <v>155.951804832465</v>
          </cell>
        </row>
        <row r="180">
          <cell r="A180" t="str">
            <v>Nigeria</v>
          </cell>
          <cell r="B180" t="str">
            <v>NGA</v>
          </cell>
          <cell r="C180" t="str">
            <v>Renewable internal freshwater resources per capita (cubic meters)</v>
          </cell>
          <cell r="D180" t="str">
            <v>ER.H2O.INTR.PC</v>
          </cell>
        </row>
        <row r="180">
          <cell r="AK180">
            <v>2206.4320229044</v>
          </cell>
        </row>
        <row r="180">
          <cell r="AP180">
            <v>1947.8631769079</v>
          </cell>
        </row>
        <row r="180">
          <cell r="AU180">
            <v>1718.55939713372</v>
          </cell>
        </row>
        <row r="180">
          <cell r="AZ180">
            <v>1510.18206775509</v>
          </cell>
        </row>
        <row r="180">
          <cell r="BE180">
            <v>1321.54267707101</v>
          </cell>
        </row>
        <row r="180">
          <cell r="BJ180">
            <v>1157.83643582068</v>
          </cell>
          <cell r="BK180">
            <v>1128.2723951796</v>
          </cell>
        </row>
        <row r="181">
          <cell r="A181" t="str">
            <v>Nicaragua</v>
          </cell>
          <cell r="B181" t="str">
            <v>NIC</v>
          </cell>
          <cell r="C181" t="str">
            <v>Renewable internal freshwater resources per capita (cubic meters)</v>
          </cell>
          <cell r="D181" t="str">
            <v>ER.H2O.INTR.PC</v>
          </cell>
        </row>
        <row r="181">
          <cell r="AK181">
            <v>35790.9280881828</v>
          </cell>
        </row>
        <row r="181">
          <cell r="AP181">
            <v>32357.3059056518</v>
          </cell>
        </row>
        <row r="181">
          <cell r="AU181">
            <v>29929.164526645</v>
          </cell>
        </row>
        <row r="181">
          <cell r="AZ181">
            <v>27944.2150976155</v>
          </cell>
        </row>
        <row r="181">
          <cell r="BE181">
            <v>26111.027728046</v>
          </cell>
        </row>
        <row r="181">
          <cell r="BJ181">
            <v>24465.7553386774</v>
          </cell>
          <cell r="BK181">
            <v>24160.537992853</v>
          </cell>
        </row>
        <row r="182">
          <cell r="A182" t="str">
            <v>Netherlands</v>
          </cell>
          <cell r="B182" t="str">
            <v>NLD</v>
          </cell>
          <cell r="C182" t="str">
            <v>Renewable internal freshwater resources per capita (cubic meters)</v>
          </cell>
          <cell r="D182" t="str">
            <v>ER.H2O.INTR.PC</v>
          </cell>
        </row>
        <row r="182">
          <cell r="AK182">
            <v>724.438866118824</v>
          </cell>
        </row>
        <row r="182">
          <cell r="AP182">
            <v>704.647147940669</v>
          </cell>
        </row>
        <row r="182">
          <cell r="AU182">
            <v>681.159722728362</v>
          </cell>
        </row>
        <row r="182">
          <cell r="AZ182">
            <v>671.481145786126</v>
          </cell>
        </row>
        <row r="182">
          <cell r="BE182">
            <v>656.521930637623</v>
          </cell>
        </row>
        <row r="182">
          <cell r="BJ182">
            <v>642.099698703472</v>
          </cell>
          <cell r="BK182">
            <v>638.361189868117</v>
          </cell>
        </row>
        <row r="183">
          <cell r="A183" t="str">
            <v>Norway</v>
          </cell>
          <cell r="B183" t="str">
            <v>NOR</v>
          </cell>
          <cell r="C183" t="str">
            <v>Renewable internal freshwater resources per capita (cubic meters)</v>
          </cell>
          <cell r="D183" t="str">
            <v>ER.H2O.INTR.PC</v>
          </cell>
        </row>
        <row r="183">
          <cell r="AK183">
            <v>89119.0534903291</v>
          </cell>
        </row>
        <row r="183">
          <cell r="AP183">
            <v>86716.5460845096</v>
          </cell>
        </row>
        <row r="183">
          <cell r="AU183">
            <v>84175.1027233731</v>
          </cell>
        </row>
        <row r="183">
          <cell r="AZ183">
            <v>81118.6215440441</v>
          </cell>
        </row>
        <row r="183">
          <cell r="BE183">
            <v>76117.2548451522</v>
          </cell>
        </row>
        <row r="183">
          <cell r="BJ183">
            <v>72390.0542887507</v>
          </cell>
          <cell r="BK183">
            <v>71913.7877933311</v>
          </cell>
        </row>
        <row r="184">
          <cell r="A184" t="str">
            <v>Nepal</v>
          </cell>
          <cell r="B184" t="str">
            <v>NPL</v>
          </cell>
          <cell r="C184" t="str">
            <v>Renewable internal freshwater resources per capita (cubic meters)</v>
          </cell>
          <cell r="D184" t="str">
            <v>ER.H2O.INTR.PC</v>
          </cell>
        </row>
        <row r="184">
          <cell r="AK184">
            <v>9940.65583594457</v>
          </cell>
        </row>
        <row r="184">
          <cell r="AP184">
            <v>8775.8245665815</v>
          </cell>
        </row>
        <row r="184">
          <cell r="AU184">
            <v>8015.97520581348</v>
          </cell>
        </row>
        <row r="184">
          <cell r="AZ184">
            <v>7512.53106682726</v>
          </cell>
        </row>
        <row r="184">
          <cell r="BE184">
            <v>7343.68898284504</v>
          </cell>
        </row>
        <row r="184">
          <cell r="BJ184">
            <v>7172.66593768357</v>
          </cell>
          <cell r="BK184">
            <v>7054.45716941582</v>
          </cell>
        </row>
        <row r="185">
          <cell r="A185" t="str">
            <v>Nauru</v>
          </cell>
          <cell r="B185" t="str">
            <v>NRU</v>
          </cell>
          <cell r="C185" t="str">
            <v>Renewable internal freshwater resources per capita (cubic meters)</v>
          </cell>
          <cell r="D185" t="str">
            <v>ER.H2O.INTR.PC</v>
          </cell>
        </row>
        <row r="185">
          <cell r="AK185">
            <v>997.00895079587</v>
          </cell>
        </row>
        <row r="185">
          <cell r="AP185">
            <v>939.584682559671</v>
          </cell>
        </row>
        <row r="185">
          <cell r="AU185">
            <v>989.902967380972</v>
          </cell>
        </row>
        <row r="185">
          <cell r="AZ185">
            <v>1015.64084668724</v>
          </cell>
        </row>
        <row r="185">
          <cell r="BE185">
            <v>986.582456243348</v>
          </cell>
        </row>
        <row r="185">
          <cell r="BJ185">
            <v>945.447648339092</v>
          </cell>
          <cell r="BK185">
            <v>936.504942543789</v>
          </cell>
        </row>
        <row r="186">
          <cell r="A186" t="str">
            <v>New Zealand</v>
          </cell>
          <cell r="B186" t="str">
            <v>NZL</v>
          </cell>
          <cell r="C186" t="str">
            <v>Renewable internal freshwater resources per capita (cubic meters)</v>
          </cell>
          <cell r="D186" t="str">
            <v>ER.H2O.INTR.PC</v>
          </cell>
        </row>
        <row r="186">
          <cell r="AK186">
            <v>92589.9708355749</v>
          </cell>
        </row>
        <row r="186">
          <cell r="AP186">
            <v>86478.1953296485</v>
          </cell>
        </row>
        <row r="186">
          <cell r="AU186">
            <v>82816.2593389895</v>
          </cell>
        </row>
        <row r="186">
          <cell r="AZ186">
            <v>77418.438373029</v>
          </cell>
        </row>
        <row r="186">
          <cell r="BE186">
            <v>74181.6201991788</v>
          </cell>
        </row>
        <row r="186">
          <cell r="BJ186">
            <v>67932.5245138773</v>
          </cell>
          <cell r="BK186">
            <v>66726.5232828633</v>
          </cell>
        </row>
        <row r="187">
          <cell r="A187" t="str">
            <v>OECD members</v>
          </cell>
          <cell r="B187" t="str">
            <v>OED</v>
          </cell>
          <cell r="C187" t="str">
            <v>Renewable internal freshwater resources per capita (cubic meters)</v>
          </cell>
          <cell r="D187" t="str">
            <v>ER.H2O.INTR.PC</v>
          </cell>
        </row>
        <row r="187">
          <cell r="AK187">
            <v>11441.3493177284</v>
          </cell>
        </row>
        <row r="187">
          <cell r="AP187">
            <v>10858.118252909</v>
          </cell>
        </row>
        <row r="187">
          <cell r="AU187">
            <v>10466.2338127154</v>
          </cell>
        </row>
        <row r="187">
          <cell r="AZ187">
            <v>10087.5223559946</v>
          </cell>
        </row>
        <row r="187">
          <cell r="BE187">
            <v>9761.82546829529</v>
          </cell>
        </row>
        <row r="187">
          <cell r="BJ187">
            <v>9447.86201232456</v>
          </cell>
          <cell r="BK187">
            <v>9391.90248803677</v>
          </cell>
        </row>
        <row r="188">
          <cell r="A188" t="str">
            <v>Oman</v>
          </cell>
          <cell r="B188" t="str">
            <v>OMN</v>
          </cell>
          <cell r="C188" t="str">
            <v>Renewable internal freshwater resources per capita (cubic meters)</v>
          </cell>
          <cell r="D188" t="str">
            <v>ER.H2O.INTR.PC</v>
          </cell>
        </row>
        <row r="188">
          <cell r="AK188">
            <v>705.904170561648</v>
          </cell>
        </row>
        <row r="188">
          <cell r="AP188">
            <v>622.288865677675</v>
          </cell>
        </row>
        <row r="188">
          <cell r="AU188">
            <v>599.607675046101</v>
          </cell>
        </row>
        <row r="188">
          <cell r="AZ188">
            <v>526.87791567023</v>
          </cell>
        </row>
        <row r="188">
          <cell r="BE188">
            <v>400.225148421538</v>
          </cell>
        </row>
        <row r="188">
          <cell r="BJ188">
            <v>300.0476167342</v>
          </cell>
          <cell r="BK188">
            <v>289.886516913665</v>
          </cell>
        </row>
        <row r="189">
          <cell r="A189" t="str">
            <v>Other small states</v>
          </cell>
          <cell r="B189" t="str">
            <v>OSS</v>
          </cell>
          <cell r="C189" t="str">
            <v>Renewable internal freshwater resources per capita (cubic meters)</v>
          </cell>
          <cell r="D189" t="str">
            <v>ER.H2O.INTR.PC</v>
          </cell>
        </row>
        <row r="189">
          <cell r="AK189">
            <v>30225.3153634841</v>
          </cell>
        </row>
        <row r="189">
          <cell r="AP189">
            <v>26890.5225172254</v>
          </cell>
        </row>
        <row r="189">
          <cell r="AU189">
            <v>24549.22975186</v>
          </cell>
        </row>
        <row r="189">
          <cell r="AZ189">
            <v>21841.0556260727</v>
          </cell>
        </row>
        <row r="189">
          <cell r="BE189">
            <v>19274.3563522105</v>
          </cell>
        </row>
        <row r="189">
          <cell r="BJ189">
            <v>17365.8991319675</v>
          </cell>
          <cell r="BK189">
            <v>17012.5190650322</v>
          </cell>
        </row>
        <row r="190">
          <cell r="A190" t="str">
            <v>Pakistan</v>
          </cell>
          <cell r="B190" t="str">
            <v>PAK</v>
          </cell>
          <cell r="C190" t="str">
            <v>Renewable internal freshwater resources per capita (cubic meters)</v>
          </cell>
          <cell r="D190" t="str">
            <v>ER.H2O.INTR.PC</v>
          </cell>
        </row>
        <row r="190">
          <cell r="AK190">
            <v>482.832554916541</v>
          </cell>
        </row>
        <row r="190">
          <cell r="AP190">
            <v>419.663342709172</v>
          </cell>
        </row>
        <row r="190">
          <cell r="AU190">
            <v>367.770726647085</v>
          </cell>
        </row>
        <row r="190">
          <cell r="AZ190">
            <v>327.75532309506</v>
          </cell>
        </row>
        <row r="190">
          <cell r="BE190">
            <v>293.677719405623</v>
          </cell>
        </row>
        <row r="190">
          <cell r="BJ190">
            <v>264.542362635537</v>
          </cell>
          <cell r="BK190">
            <v>259.154896448112</v>
          </cell>
        </row>
        <row r="191">
          <cell r="A191" t="str">
            <v>Panama</v>
          </cell>
          <cell r="B191" t="str">
            <v>PAN</v>
          </cell>
          <cell r="C191" t="str">
            <v>Renewable internal freshwater resources per capita (cubic meters)</v>
          </cell>
          <cell r="D191" t="str">
            <v>ER.H2O.INTR.PC</v>
          </cell>
        </row>
        <row r="191">
          <cell r="AK191">
            <v>53029.0025553751</v>
          </cell>
        </row>
        <row r="191">
          <cell r="AP191">
            <v>47864.2107481134</v>
          </cell>
        </row>
        <row r="191">
          <cell r="AU191">
            <v>43376.166322986</v>
          </cell>
        </row>
        <row r="191">
          <cell r="AZ191">
            <v>39552.1189202782</v>
          </cell>
        </row>
        <row r="191">
          <cell r="BE191">
            <v>36227.321420269</v>
          </cell>
        </row>
        <row r="191">
          <cell r="BJ191">
            <v>33262.2001418918</v>
          </cell>
          <cell r="BK191">
            <v>32703.9317746014</v>
          </cell>
        </row>
        <row r="192">
          <cell r="A192" t="str">
            <v>Peru</v>
          </cell>
          <cell r="B192" t="str">
            <v>PER</v>
          </cell>
          <cell r="C192" t="str">
            <v>Renewable internal freshwater resources per capita (cubic meters)</v>
          </cell>
          <cell r="D192" t="str">
            <v>ER.H2O.INTR.PC</v>
          </cell>
        </row>
        <row r="192">
          <cell r="AK192">
            <v>71450.895557078</v>
          </cell>
        </row>
        <row r="192">
          <cell r="AP192">
            <v>65090.7460593424</v>
          </cell>
        </row>
        <row r="192">
          <cell r="AU192">
            <v>60551.3516050573</v>
          </cell>
        </row>
        <row r="192">
          <cell r="AZ192">
            <v>57918.2262410859</v>
          </cell>
        </row>
        <row r="192">
          <cell r="BE192">
            <v>55614.3179247895</v>
          </cell>
        </row>
        <row r="192">
          <cell r="BJ192">
            <v>52187.520542277</v>
          </cell>
          <cell r="BK192">
            <v>51298.4590299277</v>
          </cell>
        </row>
        <row r="193">
          <cell r="A193" t="str">
            <v>Philippines</v>
          </cell>
          <cell r="B193" t="str">
            <v>PHL</v>
          </cell>
          <cell r="C193" t="str">
            <v>Renewable internal freshwater resources per capita (cubic meters)</v>
          </cell>
          <cell r="D193" t="str">
            <v>ER.H2O.INTR.PC</v>
          </cell>
        </row>
        <row r="193">
          <cell r="AK193">
            <v>7366.94996152268</v>
          </cell>
        </row>
        <row r="193">
          <cell r="AP193">
            <v>6558.86943384592</v>
          </cell>
        </row>
        <row r="193">
          <cell r="AU193">
            <v>5887.03336042925</v>
          </cell>
        </row>
        <row r="193">
          <cell r="AZ193">
            <v>5357.6133060834</v>
          </cell>
        </row>
        <row r="193">
          <cell r="BE193">
            <v>4927.34283244795</v>
          </cell>
        </row>
        <row r="193">
          <cell r="BJ193">
            <v>4554.40426533366</v>
          </cell>
          <cell r="BK193">
            <v>4491.26806537569</v>
          </cell>
        </row>
        <row r="194">
          <cell r="A194" t="str">
            <v>Palau</v>
          </cell>
          <cell r="B194" t="str">
            <v>PLW</v>
          </cell>
          <cell r="C194" t="str">
            <v>Renewable internal freshwater resources per capita (cubic meters)</v>
          </cell>
          <cell r="D194" t="str">
            <v>ER.H2O.INTR.PC</v>
          </cell>
        </row>
        <row r="195">
          <cell r="A195" t="str">
            <v>Papua New Guinea</v>
          </cell>
          <cell r="B195" t="str">
            <v>PNG</v>
          </cell>
          <cell r="C195" t="str">
            <v>Renewable internal freshwater resources per capita (cubic meters)</v>
          </cell>
          <cell r="D195" t="str">
            <v>ER.H2O.INTR.PC</v>
          </cell>
        </row>
        <row r="195">
          <cell r="AK195">
            <v>165625.356683821</v>
          </cell>
        </row>
        <row r="195">
          <cell r="AP195">
            <v>147063.332521211</v>
          </cell>
        </row>
        <row r="195">
          <cell r="AU195">
            <v>131341.167126142</v>
          </cell>
        </row>
        <row r="195">
          <cell r="AZ195">
            <v>117647.006985236</v>
          </cell>
        </row>
        <row r="195">
          <cell r="BE195">
            <v>104966.542406024</v>
          </cell>
        </row>
        <row r="195">
          <cell r="BJ195">
            <v>94927.2804886634</v>
          </cell>
          <cell r="BK195">
            <v>93071.0951621157</v>
          </cell>
        </row>
        <row r="196">
          <cell r="A196" t="str">
            <v>Poland</v>
          </cell>
          <cell r="B196" t="str">
            <v>POL</v>
          </cell>
          <cell r="C196" t="str">
            <v>Renewable internal freshwater resources per capita (cubic meters)</v>
          </cell>
          <cell r="D196" t="str">
            <v>ER.H2O.INTR.PC</v>
          </cell>
        </row>
        <row r="196">
          <cell r="AK196">
            <v>1397.15524259245</v>
          </cell>
        </row>
        <row r="196">
          <cell r="AP196">
            <v>1386.81681738264</v>
          </cell>
        </row>
        <row r="196">
          <cell r="AU196">
            <v>1402.02689344316</v>
          </cell>
        </row>
        <row r="196">
          <cell r="AZ196">
            <v>1406.06534830866</v>
          </cell>
        </row>
        <row r="196">
          <cell r="BE196">
            <v>1408.18557474941</v>
          </cell>
        </row>
        <row r="196">
          <cell r="BJ196">
            <v>1411.46133162325</v>
          </cell>
          <cell r="BK196">
            <v>1411.46415642292</v>
          </cell>
        </row>
        <row r="197">
          <cell r="A197" t="str">
            <v>Pre-demographic dividend</v>
          </cell>
          <cell r="B197" t="str">
            <v>PRE</v>
          </cell>
          <cell r="C197" t="str">
            <v>Renewable internal freshwater resources per capita (cubic meters)</v>
          </cell>
          <cell r="D197" t="str">
            <v>ER.H2O.INTR.PC</v>
          </cell>
        </row>
        <row r="197">
          <cell r="AK197">
            <v>8602.95332532752</v>
          </cell>
        </row>
        <row r="197">
          <cell r="AP197">
            <v>7418.74476865379</v>
          </cell>
        </row>
        <row r="197">
          <cell r="AU197">
            <v>6466.15610723948</v>
          </cell>
        </row>
        <row r="197">
          <cell r="AZ197">
            <v>5604.12201825585</v>
          </cell>
        </row>
        <row r="197">
          <cell r="BE197">
            <v>4602.79534338209</v>
          </cell>
        </row>
        <row r="197">
          <cell r="BJ197">
            <v>3990.7832318283</v>
          </cell>
          <cell r="BK197">
            <v>3882.39574258377</v>
          </cell>
        </row>
        <row r="198">
          <cell r="A198" t="str">
            <v>Puerto Rico</v>
          </cell>
          <cell r="B198" t="str">
            <v>PRI</v>
          </cell>
          <cell r="C198" t="str">
            <v>Renewable internal freshwater resources per capita (cubic meters)</v>
          </cell>
          <cell r="D198" t="str">
            <v>ER.H2O.INTR.PC</v>
          </cell>
        </row>
        <row r="198">
          <cell r="AK198">
            <v>1980.37694791903</v>
          </cell>
        </row>
        <row r="198">
          <cell r="AP198">
            <v>1888.5841482971</v>
          </cell>
        </row>
        <row r="198">
          <cell r="AU198">
            <v>1856.83972272742</v>
          </cell>
        </row>
        <row r="198">
          <cell r="AZ198">
            <v>1876.81979612254</v>
          </cell>
        </row>
        <row r="198">
          <cell r="BE198">
            <v>1953.50759299042</v>
          </cell>
        </row>
        <row r="198">
          <cell r="BJ198">
            <v>2135.15466177423</v>
          </cell>
          <cell r="BK198">
            <v>2223.36762683767</v>
          </cell>
        </row>
        <row r="199">
          <cell r="A199" t="str">
            <v>Korea, Dem. People's Rep.</v>
          </cell>
          <cell r="B199" t="str">
            <v>PRK</v>
          </cell>
          <cell r="C199" t="str">
            <v>Renewable internal freshwater resources per capita (cubic meters)</v>
          </cell>
          <cell r="D199" t="str">
            <v>ER.H2O.INTR.PC</v>
          </cell>
        </row>
        <row r="199">
          <cell r="AK199">
            <v>3200.01421379448</v>
          </cell>
        </row>
        <row r="199">
          <cell r="AP199">
            <v>2999.74081343927</v>
          </cell>
        </row>
        <row r="199">
          <cell r="AU199">
            <v>2870.67567521827</v>
          </cell>
        </row>
        <row r="199">
          <cell r="AZ199">
            <v>2769.9307889383</v>
          </cell>
        </row>
        <row r="199">
          <cell r="BE199">
            <v>2701.54340384308</v>
          </cell>
        </row>
        <row r="199">
          <cell r="BJ199">
            <v>2634.70250826825</v>
          </cell>
          <cell r="BK199">
            <v>2622.34963623314</v>
          </cell>
        </row>
        <row r="200">
          <cell r="A200" t="str">
            <v>Portugal</v>
          </cell>
          <cell r="B200" t="str">
            <v>PRT</v>
          </cell>
          <cell r="C200" t="str">
            <v>Renewable internal freshwater resources per capita (cubic meters)</v>
          </cell>
          <cell r="D200" t="str">
            <v>ER.H2O.INTR.PC</v>
          </cell>
        </row>
        <row r="200">
          <cell r="AK200">
            <v>3818.13844851351</v>
          </cell>
        </row>
        <row r="200">
          <cell r="AP200">
            <v>3759.03516250952</v>
          </cell>
        </row>
        <row r="200">
          <cell r="AU200">
            <v>3646.96216209576</v>
          </cell>
        </row>
        <row r="200">
          <cell r="AZ200">
            <v>3604.29951197785</v>
          </cell>
        </row>
        <row r="200">
          <cell r="BE200">
            <v>3613.93854250239</v>
          </cell>
        </row>
        <row r="200">
          <cell r="BJ200">
            <v>3689.21293554557</v>
          </cell>
          <cell r="BK200">
            <v>3695.12424466312</v>
          </cell>
        </row>
        <row r="201">
          <cell r="A201" t="str">
            <v>Paraguay</v>
          </cell>
          <cell r="B201" t="str">
            <v>PRY</v>
          </cell>
          <cell r="C201" t="str">
            <v>Renewable internal freshwater resources per capita (cubic meters)</v>
          </cell>
          <cell r="D201" t="str">
            <v>ER.H2O.INTR.PC</v>
          </cell>
        </row>
        <row r="201">
          <cell r="AK201">
            <v>26321.5972755122</v>
          </cell>
        </row>
        <row r="201">
          <cell r="AP201">
            <v>23408.9141144948</v>
          </cell>
        </row>
        <row r="201">
          <cell r="AU201">
            <v>21149.8351939765</v>
          </cell>
        </row>
        <row r="201">
          <cell r="AZ201">
            <v>19505.1038355036</v>
          </cell>
        </row>
        <row r="201">
          <cell r="BE201">
            <v>18220.0136727966</v>
          </cell>
        </row>
        <row r="201">
          <cell r="BJ201">
            <v>17037.8639586268</v>
          </cell>
          <cell r="BK201">
            <v>16819.8446565151</v>
          </cell>
        </row>
        <row r="202">
          <cell r="A202" t="str">
            <v>West Bank and Gaza</v>
          </cell>
          <cell r="B202" t="str">
            <v>PSE</v>
          </cell>
          <cell r="C202" t="str">
            <v>Renewable internal freshwater resources per capita (cubic meters)</v>
          </cell>
          <cell r="D202" t="str">
            <v>ER.H2O.INTR.PC</v>
          </cell>
        </row>
        <row r="202">
          <cell r="AK202">
            <v>375.301975574394</v>
          </cell>
        </row>
        <row r="202">
          <cell r="AP202">
            <v>300.016470104754</v>
          </cell>
        </row>
        <row r="202">
          <cell r="AU202">
            <v>264.033005633781</v>
          </cell>
        </row>
        <row r="202">
          <cell r="AZ202">
            <v>232.365404520417</v>
          </cell>
        </row>
        <row r="202">
          <cell r="BE202">
            <v>204.020197154616</v>
          </cell>
        </row>
        <row r="202">
          <cell r="BJ202">
            <v>182.275088726662</v>
          </cell>
          <cell r="BK202">
            <v>177.716024368759</v>
          </cell>
        </row>
        <row r="203">
          <cell r="A203" t="str">
            <v>Pacific island small states</v>
          </cell>
          <cell r="B203" t="str">
            <v>PSS</v>
          </cell>
          <cell r="C203" t="str">
            <v>Renewable internal freshwater resources per capita (cubic meters)</v>
          </cell>
          <cell r="D203" t="str">
            <v>ER.H2O.INTR.PC</v>
          </cell>
        </row>
        <row r="203">
          <cell r="AK203">
            <v>67162.4935465414</v>
          </cell>
        </row>
        <row r="203">
          <cell r="AP203">
            <v>61297.4805158357</v>
          </cell>
        </row>
        <row r="203">
          <cell r="AU203">
            <v>57234.3818740215</v>
          </cell>
        </row>
        <row r="203">
          <cell r="AZ203">
            <v>53453.0709513289</v>
          </cell>
        </row>
        <row r="203">
          <cell r="BE203">
            <v>49536.7604884996</v>
          </cell>
        </row>
        <row r="203">
          <cell r="BJ203">
            <v>46011.0324794876</v>
          </cell>
          <cell r="BK203">
            <v>45257.4035207806</v>
          </cell>
        </row>
        <row r="204">
          <cell r="A204" t="str">
            <v>Post-demographic dividend</v>
          </cell>
          <cell r="B204" t="str">
            <v>PST</v>
          </cell>
          <cell r="C204" t="str">
            <v>Renewable internal freshwater resources per capita (cubic meters)</v>
          </cell>
          <cell r="D204" t="str">
            <v>ER.H2O.INTR.PC</v>
          </cell>
        </row>
        <row r="204">
          <cell r="AK204">
            <v>9227.48750439362</v>
          </cell>
        </row>
        <row r="204">
          <cell r="AP204">
            <v>8895.01776170186</v>
          </cell>
        </row>
        <row r="204">
          <cell r="AU204">
            <v>8681.55515965433</v>
          </cell>
        </row>
        <row r="204">
          <cell r="AZ204">
            <v>8456.84489459688</v>
          </cell>
        </row>
        <row r="204">
          <cell r="BE204">
            <v>8267.33912254176</v>
          </cell>
        </row>
        <row r="204">
          <cell r="BJ204">
            <v>8090.61318012039</v>
          </cell>
          <cell r="BK204">
            <v>8062.62459382709</v>
          </cell>
        </row>
        <row r="205">
          <cell r="A205" t="str">
            <v>French Polynesia</v>
          </cell>
          <cell r="B205" t="str">
            <v>PYF</v>
          </cell>
          <cell r="C205" t="str">
            <v>Renewable internal freshwater resources per capita (cubic meters)</v>
          </cell>
          <cell r="D205" t="str">
            <v>ER.H2O.INTR.PC</v>
          </cell>
        </row>
        <row r="206">
          <cell r="A206" t="str">
            <v>Qatar</v>
          </cell>
          <cell r="B206" t="str">
            <v>QAT</v>
          </cell>
          <cell r="C206" t="str">
            <v>Renewable internal freshwater resources per capita (cubic meters)</v>
          </cell>
          <cell r="D206" t="str">
            <v>ER.H2O.INTR.PC</v>
          </cell>
        </row>
        <row r="206">
          <cell r="AK206">
            <v>113.039286658609</v>
          </cell>
        </row>
        <row r="206">
          <cell r="AP206">
            <v>104.610329762637</v>
          </cell>
        </row>
        <row r="206">
          <cell r="AU206">
            <v>87.3809461616902</v>
          </cell>
        </row>
        <row r="206">
          <cell r="AZ206">
            <v>45.960372089034</v>
          </cell>
        </row>
        <row r="206">
          <cell r="BE206">
            <v>25.5000057960303</v>
          </cell>
        </row>
        <row r="206">
          <cell r="BJ206">
            <v>20.5525183728626</v>
          </cell>
          <cell r="BK206">
            <v>20.1317051081089</v>
          </cell>
        </row>
        <row r="207">
          <cell r="A207" t="str">
            <v>Romania</v>
          </cell>
          <cell r="B207" t="str">
            <v>ROU</v>
          </cell>
          <cell r="C207" t="str">
            <v>Renewable internal freshwater resources per capita (cubic meters)</v>
          </cell>
          <cell r="D207" t="str">
            <v>ER.H2O.INTR.PC</v>
          </cell>
        </row>
        <row r="207">
          <cell r="AK207">
            <v>1859.23809092293</v>
          </cell>
        </row>
        <row r="207">
          <cell r="AP207">
            <v>1879.04772577659</v>
          </cell>
        </row>
        <row r="207">
          <cell r="AU207">
            <v>1950.25465907981</v>
          </cell>
        </row>
        <row r="207">
          <cell r="AZ207">
            <v>2029.40370623866</v>
          </cell>
        </row>
        <row r="207">
          <cell r="BE207">
            <v>2112.86903568147</v>
          </cell>
        </row>
        <row r="207">
          <cell r="BJ207">
            <v>2163.49061529126</v>
          </cell>
          <cell r="BK207">
            <v>2176.23838735066</v>
          </cell>
        </row>
        <row r="208">
          <cell r="A208" t="str">
            <v>Russian Federation</v>
          </cell>
          <cell r="B208" t="str">
            <v>RUS</v>
          </cell>
          <cell r="C208" t="str">
            <v>Renewable internal freshwater resources per capita (cubic meters)</v>
          </cell>
          <cell r="D208" t="str">
            <v>ER.H2O.INTR.PC</v>
          </cell>
        </row>
        <row r="208">
          <cell r="AK208">
            <v>29029.5700842525</v>
          </cell>
        </row>
        <row r="208">
          <cell r="AP208">
            <v>29151.8066200034</v>
          </cell>
        </row>
        <row r="208">
          <cell r="AU208">
            <v>29675.2044060356</v>
          </cell>
        </row>
        <row r="208">
          <cell r="AZ208">
            <v>30194.9970783259</v>
          </cell>
        </row>
        <row r="208">
          <cell r="BE208">
            <v>30111.3699604211</v>
          </cell>
        </row>
        <row r="208">
          <cell r="BJ208">
            <v>29841.5038971918</v>
          </cell>
          <cell r="BK208">
            <v>29845.4035091979</v>
          </cell>
        </row>
        <row r="209">
          <cell r="A209" t="str">
            <v>Rwanda</v>
          </cell>
          <cell r="B209" t="str">
            <v>RWA</v>
          </cell>
          <cell r="C209" t="str">
            <v>Renewable internal freshwater resources per capita (cubic meters)</v>
          </cell>
          <cell r="D209" t="str">
            <v>ER.H2O.INTR.PC</v>
          </cell>
        </row>
        <row r="209">
          <cell r="AK209">
            <v>1417.43677001074</v>
          </cell>
        </row>
        <row r="209">
          <cell r="AP209">
            <v>1479.77428924883</v>
          </cell>
        </row>
        <row r="209">
          <cell r="AU209">
            <v>1127.32066375217</v>
          </cell>
        </row>
        <row r="209">
          <cell r="AZ209">
            <v>1024.39582482141</v>
          </cell>
        </row>
        <row r="209">
          <cell r="BE209">
            <v>900.502271730257</v>
          </cell>
        </row>
        <row r="209">
          <cell r="BJ209">
            <v>792.924773974707</v>
          </cell>
          <cell r="BK209">
            <v>772.234103337441</v>
          </cell>
        </row>
        <row r="210">
          <cell r="A210" t="str">
            <v>South Asia</v>
          </cell>
          <cell r="B210" t="str">
            <v>SAS</v>
          </cell>
          <cell r="C210" t="str">
            <v>Renewable internal freshwater resources per capita (cubic meters)</v>
          </cell>
          <cell r="D210" t="str">
            <v>ER.H2O.INTR.PC</v>
          </cell>
        </row>
        <row r="210">
          <cell r="AK210">
            <v>1688.30648557747</v>
          </cell>
        </row>
        <row r="210">
          <cell r="AP210">
            <v>1511.54336395874</v>
          </cell>
        </row>
        <row r="210">
          <cell r="AU210">
            <v>1376.07056014055</v>
          </cell>
        </row>
        <row r="210">
          <cell r="AZ210">
            <v>1264.14284697511</v>
          </cell>
        </row>
        <row r="210">
          <cell r="BE210">
            <v>1177.2479513431</v>
          </cell>
        </row>
        <row r="210">
          <cell r="BJ210">
            <v>1105.58235891299</v>
          </cell>
          <cell r="BK210">
            <v>1092.43821315305</v>
          </cell>
        </row>
        <row r="211">
          <cell r="A211" t="str">
            <v>Saudi Arabia</v>
          </cell>
          <cell r="B211" t="str">
            <v>SAU</v>
          </cell>
          <cell r="C211" t="str">
            <v>Renewable internal freshwater resources per capita (cubic meters)</v>
          </cell>
          <cell r="D211" t="str">
            <v>ER.H2O.INTR.PC</v>
          </cell>
        </row>
        <row r="211">
          <cell r="AK211">
            <v>138.867308899058</v>
          </cell>
        </row>
        <row r="211">
          <cell r="AP211">
            <v>123.665843740969</v>
          </cell>
        </row>
        <row r="211">
          <cell r="AU211">
            <v>110.064877527029</v>
          </cell>
        </row>
        <row r="211">
          <cell r="AZ211">
            <v>95.2963772951558</v>
          </cell>
        </row>
        <row r="211">
          <cell r="BE211">
            <v>82.3189104217119</v>
          </cell>
        </row>
        <row r="211">
          <cell r="BJ211">
            <v>72.5049644107109</v>
          </cell>
          <cell r="BK211">
            <v>71.2107942791573</v>
          </cell>
        </row>
        <row r="212">
          <cell r="A212" t="str">
            <v>Sudan</v>
          </cell>
          <cell r="B212" t="str">
            <v>SDN</v>
          </cell>
          <cell r="C212" t="str">
            <v>Renewable internal freshwater resources per capita (cubic meters)</v>
          </cell>
          <cell r="D212" t="str">
            <v>ER.H2O.INTR.PC</v>
          </cell>
        </row>
        <row r="212">
          <cell r="BE212">
            <v>110.516223767835</v>
          </cell>
        </row>
        <row r="212">
          <cell r="BJ212">
            <v>98.0070319065323</v>
          </cell>
          <cell r="BK212">
            <v>95.6902727871313</v>
          </cell>
        </row>
        <row r="213">
          <cell r="A213" t="str">
            <v>Senegal</v>
          </cell>
          <cell r="B213" t="str">
            <v>SEN</v>
          </cell>
          <cell r="C213" t="str">
            <v>Renewable internal freshwater resources per capita (cubic meters)</v>
          </cell>
          <cell r="D213" t="str">
            <v>ER.H2O.INTR.PC</v>
          </cell>
        </row>
        <row r="213">
          <cell r="AK213">
            <v>3228.99982816971</v>
          </cell>
        </row>
        <row r="213">
          <cell r="AP213">
            <v>2825.57765947763</v>
          </cell>
        </row>
        <row r="213">
          <cell r="AU213">
            <v>2508.82603440558</v>
          </cell>
        </row>
        <row r="213">
          <cell r="AZ213">
            <v>2207.56627422701</v>
          </cell>
        </row>
        <row r="213">
          <cell r="BE213">
            <v>1925.0871875789</v>
          </cell>
        </row>
        <row r="213">
          <cell r="BJ213">
            <v>1673.2217988549</v>
          </cell>
          <cell r="BK213">
            <v>1627.31626003483</v>
          </cell>
        </row>
        <row r="214">
          <cell r="A214" t="str">
            <v>Singapore</v>
          </cell>
          <cell r="B214" t="str">
            <v>SGP</v>
          </cell>
          <cell r="C214" t="str">
            <v>Renewable internal freshwater resources per capita (cubic meters)</v>
          </cell>
          <cell r="D214" t="str">
            <v>ER.H2O.INTR.PC</v>
          </cell>
        </row>
        <row r="214">
          <cell r="AK214">
            <v>185.718387742172</v>
          </cell>
        </row>
        <row r="214">
          <cell r="AP214">
            <v>158.059540985063</v>
          </cell>
        </row>
        <row r="214">
          <cell r="AU214">
            <v>143.679886933957</v>
          </cell>
        </row>
        <row r="214">
          <cell r="AZ214">
            <v>130.758870810428</v>
          </cell>
        </row>
        <row r="214">
          <cell r="BE214">
            <v>112.942520323885</v>
          </cell>
        </row>
        <row r="214">
          <cell r="BJ214">
            <v>106.908940819642</v>
          </cell>
          <cell r="BK214">
            <v>106.407962408526</v>
          </cell>
        </row>
        <row r="215">
          <cell r="A215" t="str">
            <v>Solomon Islands</v>
          </cell>
          <cell r="B215" t="str">
            <v>SLB</v>
          </cell>
          <cell r="C215" t="str">
            <v>Renewable internal freshwater resources per capita (cubic meters)</v>
          </cell>
          <cell r="D215" t="str">
            <v>ER.H2O.INTR.PC</v>
          </cell>
        </row>
        <row r="215">
          <cell r="AK215">
            <v>135452.905913078</v>
          </cell>
        </row>
        <row r="215">
          <cell r="AP215">
            <v>117632.200071946</v>
          </cell>
        </row>
        <row r="215">
          <cell r="AU215">
            <v>102656.202232576</v>
          </cell>
        </row>
        <row r="215">
          <cell r="AZ215">
            <v>90829.1066905481</v>
          </cell>
        </row>
        <row r="215">
          <cell r="BE215">
            <v>80386.1425854836</v>
          </cell>
        </row>
        <row r="215">
          <cell r="BJ215">
            <v>70279.704987091</v>
          </cell>
          <cell r="BK215">
            <v>68468.3923605504</v>
          </cell>
        </row>
        <row r="216">
          <cell r="A216" t="str">
            <v>Sierra Leone</v>
          </cell>
          <cell r="B216" t="str">
            <v>SLE</v>
          </cell>
          <cell r="C216" t="str">
            <v>Renewable internal freshwater resources per capita (cubic meters)</v>
          </cell>
          <cell r="D216" t="str">
            <v>ER.H2O.INTR.PC</v>
          </cell>
        </row>
        <row r="216">
          <cell r="AK216">
            <v>36800.8386911138</v>
          </cell>
        </row>
        <row r="216">
          <cell r="AP216">
            <v>36906.3696934119</v>
          </cell>
        </row>
        <row r="216">
          <cell r="AU216">
            <v>32220.5821050915</v>
          </cell>
        </row>
        <row r="216">
          <cell r="AZ216">
            <v>26712.7862922002</v>
          </cell>
        </row>
        <row r="216">
          <cell r="BE216">
            <v>23835.8212468339</v>
          </cell>
        </row>
        <row r="216">
          <cell r="BJ216">
            <v>21366.3029632258</v>
          </cell>
          <cell r="BK216">
            <v>20914.6253229839</v>
          </cell>
        </row>
        <row r="217">
          <cell r="A217" t="str">
            <v>El Salvador</v>
          </cell>
          <cell r="B217" t="str">
            <v>SLV</v>
          </cell>
          <cell r="C217" t="str">
            <v>Renewable internal freshwater resources per capita (cubic meters)</v>
          </cell>
          <cell r="D217" t="str">
            <v>ER.H2O.INTR.PC</v>
          </cell>
        </row>
        <row r="217">
          <cell r="AK217">
            <v>2885.71943947271</v>
          </cell>
        </row>
        <row r="217">
          <cell r="AP217">
            <v>2720.01683772914</v>
          </cell>
        </row>
        <row r="217">
          <cell r="AU217">
            <v>2621.54238846845</v>
          </cell>
        </row>
        <row r="217">
          <cell r="AZ217">
            <v>2559.85694190302</v>
          </cell>
        </row>
        <row r="217">
          <cell r="BE217">
            <v>2505.64212159769</v>
          </cell>
        </row>
        <row r="217">
          <cell r="BJ217">
            <v>2446.72772701984</v>
          </cell>
          <cell r="BK217">
            <v>2434.29886811192</v>
          </cell>
        </row>
        <row r="218">
          <cell r="A218" t="str">
            <v>San Marino</v>
          </cell>
          <cell r="B218" t="str">
            <v>SMR</v>
          </cell>
          <cell r="C218" t="str">
            <v>Renewable internal freshwater resources per capita (cubic meters)</v>
          </cell>
          <cell r="D218" t="str">
            <v>ER.H2O.INTR.PC</v>
          </cell>
        </row>
        <row r="219">
          <cell r="A219" t="str">
            <v>Somalia</v>
          </cell>
          <cell r="B219" t="str">
            <v>SOM</v>
          </cell>
          <cell r="C219" t="str">
            <v>Renewable internal freshwater resources per capita (cubic meters)</v>
          </cell>
          <cell r="D219" t="str">
            <v>ER.H2O.INTR.PC</v>
          </cell>
        </row>
        <row r="219">
          <cell r="AK219">
            <v>822.438310273077</v>
          </cell>
        </row>
        <row r="219">
          <cell r="AP219">
            <v>756.036764555787</v>
          </cell>
        </row>
        <row r="219">
          <cell r="AU219">
            <v>631.490206376262</v>
          </cell>
        </row>
        <row r="219">
          <cell r="AZ219">
            <v>541.510283009519</v>
          </cell>
        </row>
        <row r="219">
          <cell r="BE219">
            <v>471.865529019848</v>
          </cell>
        </row>
        <row r="219">
          <cell r="BJ219">
            <v>411.26411278507</v>
          </cell>
          <cell r="BK219">
            <v>399.780786868534</v>
          </cell>
        </row>
        <row r="220">
          <cell r="A220" t="str">
            <v>Serbia</v>
          </cell>
          <cell r="B220" t="str">
            <v>SRB</v>
          </cell>
          <cell r="C220" t="str">
            <v>Renewable internal freshwater resources per capita (cubic meters)</v>
          </cell>
          <cell r="D220" t="str">
            <v>ER.H2O.INTR.PC</v>
          </cell>
        </row>
        <row r="220">
          <cell r="AZ220">
            <v>1138.91615710036</v>
          </cell>
        </row>
        <row r="220">
          <cell r="BE220">
            <v>1167.78853567099</v>
          </cell>
        </row>
        <row r="220">
          <cell r="BJ220">
            <v>1197.43193609851</v>
          </cell>
          <cell r="BK220">
            <v>1203.9920333464</v>
          </cell>
        </row>
        <row r="221">
          <cell r="A221" t="str">
            <v>Sub-Saharan Africa (excluding high income)</v>
          </cell>
          <cell r="B221" t="str">
            <v>SSA</v>
          </cell>
          <cell r="C221" t="str">
            <v>Renewable internal freshwater resources per capita (cubic meters)</v>
          </cell>
          <cell r="D221" t="str">
            <v>ER.H2O.INTR.PC</v>
          </cell>
        </row>
        <row r="221">
          <cell r="AK221">
            <v>8150.8626380894</v>
          </cell>
        </row>
        <row r="221">
          <cell r="AP221">
            <v>6597.19486948025</v>
          </cell>
        </row>
        <row r="221">
          <cell r="AU221">
            <v>5789.99700168001</v>
          </cell>
        </row>
        <row r="221">
          <cell r="AZ221">
            <v>5069.75241149501</v>
          </cell>
        </row>
        <row r="221">
          <cell r="BE221">
            <v>4232.34738034252</v>
          </cell>
        </row>
        <row r="221">
          <cell r="BJ221">
            <v>3698.5841067028</v>
          </cell>
          <cell r="BK221">
            <v>3602.00245739557</v>
          </cell>
        </row>
        <row r="222">
          <cell r="A222" t="str">
            <v>South Sudan</v>
          </cell>
          <cell r="B222" t="str">
            <v>SSD</v>
          </cell>
          <cell r="C222" t="str">
            <v>Renewable internal freshwater resources per capita (cubic meters)</v>
          </cell>
          <cell r="D222" t="str">
            <v>ER.H2O.INTR.PC</v>
          </cell>
        </row>
        <row r="222">
          <cell r="BE222">
            <v>2570.78355900858</v>
          </cell>
        </row>
        <row r="222">
          <cell r="BJ222">
            <v>2382.96568144478</v>
          </cell>
          <cell r="BK222">
            <v>2368.82106690972</v>
          </cell>
        </row>
        <row r="223">
          <cell r="A223" t="str">
            <v>Sub-Saharan Africa</v>
          </cell>
          <cell r="B223" t="str">
            <v>SSF</v>
          </cell>
          <cell r="C223" t="str">
            <v>Renewable internal freshwater resources per capita (cubic meters)</v>
          </cell>
          <cell r="D223" t="str">
            <v>ER.H2O.INTR.PC</v>
          </cell>
        </row>
        <row r="223">
          <cell r="AK223">
            <v>8150.8626380894</v>
          </cell>
        </row>
        <row r="223">
          <cell r="AP223">
            <v>6597.19486948024</v>
          </cell>
        </row>
        <row r="223">
          <cell r="AU223">
            <v>5789.99700168001</v>
          </cell>
        </row>
        <row r="223">
          <cell r="AZ223">
            <v>5069.75241149501</v>
          </cell>
        </row>
        <row r="223">
          <cell r="BE223">
            <v>4232.34738034252</v>
          </cell>
        </row>
        <row r="223">
          <cell r="BJ223">
            <v>3698.5841067028</v>
          </cell>
          <cell r="BK223">
            <v>3602.00245739557</v>
          </cell>
        </row>
        <row r="224">
          <cell r="A224" t="str">
            <v>Small states</v>
          </cell>
          <cell r="B224" t="str">
            <v>SST</v>
          </cell>
          <cell r="C224" t="str">
            <v>Renewable internal freshwater resources per capita (cubic meters)</v>
          </cell>
          <cell r="D224" t="str">
            <v>ER.H2O.INTR.PC</v>
          </cell>
        </row>
        <row r="224">
          <cell r="AK224">
            <v>39602.8218254167</v>
          </cell>
        </row>
        <row r="224">
          <cell r="AP224">
            <v>36087.8125224932</v>
          </cell>
        </row>
        <row r="224">
          <cell r="AU224">
            <v>33417.6079294082</v>
          </cell>
        </row>
        <row r="224">
          <cell r="AZ224">
            <v>30390.4815063979</v>
          </cell>
        </row>
        <row r="224">
          <cell r="BE224">
            <v>27393.6783603571</v>
          </cell>
        </row>
        <row r="224">
          <cell r="BJ224">
            <v>25059.8567053318</v>
          </cell>
          <cell r="BK224">
            <v>24622.1885122841</v>
          </cell>
        </row>
        <row r="225">
          <cell r="A225" t="str">
            <v>Sao Tome and Principe</v>
          </cell>
          <cell r="B225" t="str">
            <v>STP</v>
          </cell>
          <cell r="C225" t="str">
            <v>Renewable internal freshwater resources per capita (cubic meters)</v>
          </cell>
          <cell r="D225" t="str">
            <v>ER.H2O.INTR.PC</v>
          </cell>
        </row>
        <row r="225">
          <cell r="AK225">
            <v>17499.6393048084</v>
          </cell>
        </row>
        <row r="225">
          <cell r="AP225">
            <v>16049.3559405232</v>
          </cell>
        </row>
        <row r="225">
          <cell r="AU225">
            <v>14784.6732231753</v>
          </cell>
        </row>
        <row r="225">
          <cell r="AZ225">
            <v>13109.0763318472</v>
          </cell>
        </row>
        <row r="225">
          <cell r="BE225">
            <v>11571.494138652</v>
          </cell>
        </row>
        <row r="225">
          <cell r="BJ225">
            <v>10527.027740925</v>
          </cell>
          <cell r="BK225">
            <v>10330.1872074245</v>
          </cell>
        </row>
        <row r="226">
          <cell r="A226" t="str">
            <v>Suriname</v>
          </cell>
          <cell r="B226" t="str">
            <v>SUR</v>
          </cell>
          <cell r="C226" t="str">
            <v>Renewable internal freshwater resources per capita (cubic meters)</v>
          </cell>
          <cell r="D226" t="str">
            <v>ER.H2O.INTR.PC</v>
          </cell>
        </row>
        <row r="226">
          <cell r="AK226">
            <v>235345.577642646</v>
          </cell>
        </row>
        <row r="226">
          <cell r="AP226">
            <v>217982.451311748</v>
          </cell>
        </row>
        <row r="226">
          <cell r="AU226">
            <v>205297.079389832</v>
          </cell>
        </row>
        <row r="226">
          <cell r="AZ226">
            <v>193669.170020013</v>
          </cell>
        </row>
        <row r="226">
          <cell r="BE226">
            <v>182910.944541032</v>
          </cell>
        </row>
        <row r="226">
          <cell r="BJ226">
            <v>173531.685308177</v>
          </cell>
          <cell r="BK226">
            <v>171878.879210816</v>
          </cell>
        </row>
        <row r="227">
          <cell r="A227" t="str">
            <v>Slovak Republic</v>
          </cell>
          <cell r="B227" t="str">
            <v>SVK</v>
          </cell>
          <cell r="C227" t="str">
            <v>Renewable internal freshwater resources per capita (cubic meters)</v>
          </cell>
          <cell r="D227" t="str">
            <v>ER.H2O.INTR.PC</v>
          </cell>
        </row>
        <row r="227">
          <cell r="AP227">
            <v>2340.57575216902</v>
          </cell>
        </row>
        <row r="227">
          <cell r="AU227">
            <v>2343.35253793808</v>
          </cell>
        </row>
        <row r="227">
          <cell r="AZ227">
            <v>2344.35098532877</v>
          </cell>
        </row>
        <row r="227">
          <cell r="BE227">
            <v>2330.06311724151</v>
          </cell>
        </row>
        <row r="227">
          <cell r="BJ227">
            <v>2316.50357651038</v>
          </cell>
          <cell r="BK227">
            <v>2313.29725106301</v>
          </cell>
        </row>
        <row r="228">
          <cell r="A228" t="str">
            <v>Slovenia</v>
          </cell>
          <cell r="B228" t="str">
            <v>SVN</v>
          </cell>
          <cell r="C228" t="str">
            <v>Renewable internal freshwater resources per capita (cubic meters)</v>
          </cell>
          <cell r="D228" t="str">
            <v>ER.H2O.INTR.PC</v>
          </cell>
        </row>
        <row r="228">
          <cell r="AK228">
            <v>9351.37429453668</v>
          </cell>
        </row>
        <row r="228">
          <cell r="AP228">
            <v>9401.01395816116</v>
          </cell>
        </row>
        <row r="228">
          <cell r="AU228">
            <v>9360.60128265501</v>
          </cell>
        </row>
        <row r="228">
          <cell r="AZ228">
            <v>9251.17514020158</v>
          </cell>
        </row>
        <row r="228">
          <cell r="BE228">
            <v>9075.62326309921</v>
          </cell>
        </row>
        <row r="228">
          <cell r="BJ228">
            <v>9035.08928443927</v>
          </cell>
          <cell r="BK228">
            <v>9002.38877989613</v>
          </cell>
        </row>
        <row r="229">
          <cell r="A229" t="str">
            <v>Sweden</v>
          </cell>
          <cell r="B229" t="str">
            <v>SWE</v>
          </cell>
          <cell r="C229" t="str">
            <v>Renewable internal freshwater resources per capita (cubic meters)</v>
          </cell>
          <cell r="D229" t="str">
            <v>ER.H2O.INTR.PC</v>
          </cell>
        </row>
        <row r="229">
          <cell r="AK229">
            <v>19727.581708817</v>
          </cell>
        </row>
        <row r="229">
          <cell r="AP229">
            <v>19330.6354850328</v>
          </cell>
        </row>
        <row r="229">
          <cell r="AU229">
            <v>19159.7540290946</v>
          </cell>
        </row>
        <row r="229">
          <cell r="AZ229">
            <v>18692.4224198882</v>
          </cell>
        </row>
        <row r="229">
          <cell r="BE229">
            <v>17963.3660784837</v>
          </cell>
        </row>
        <row r="229">
          <cell r="BJ229">
            <v>17001.9024233975</v>
          </cell>
          <cell r="BK229">
            <v>16805.5433527</v>
          </cell>
        </row>
        <row r="230">
          <cell r="A230" t="str">
            <v>Eswatini</v>
          </cell>
          <cell r="B230" t="str">
            <v>SWZ</v>
          </cell>
          <cell r="C230" t="str">
            <v>Renewable internal freshwater resources per capita (cubic meters)</v>
          </cell>
          <cell r="D230" t="str">
            <v>ER.H2O.INTR.PC</v>
          </cell>
        </row>
        <row r="230">
          <cell r="AK230">
            <v>3045.0003805145</v>
          </cell>
        </row>
        <row r="230">
          <cell r="AP230">
            <v>2740.24938853431</v>
          </cell>
        </row>
        <row r="230">
          <cell r="AU230">
            <v>2590.63808679831</v>
          </cell>
        </row>
        <row r="230">
          <cell r="AZ230">
            <v>2532.00745494338</v>
          </cell>
        </row>
        <row r="230">
          <cell r="BE230">
            <v>2446.06392649223</v>
          </cell>
        </row>
        <row r="230">
          <cell r="BJ230">
            <v>2347.0673260718</v>
          </cell>
          <cell r="BK230">
            <v>2323.38336079517</v>
          </cell>
        </row>
        <row r="231">
          <cell r="A231" t="str">
            <v>Sint Maarten (Dutch part)</v>
          </cell>
          <cell r="B231" t="str">
            <v>SXM</v>
          </cell>
          <cell r="C231" t="str">
            <v>Renewable internal freshwater resources per capita (cubic meters)</v>
          </cell>
          <cell r="D231" t="str">
            <v>ER.H2O.INTR.PC</v>
          </cell>
        </row>
        <row r="232">
          <cell r="A232" t="str">
            <v>Seychelles</v>
          </cell>
          <cell r="B232" t="str">
            <v>SYC</v>
          </cell>
          <cell r="C232" t="str">
            <v>Renewable internal freshwater resources per capita (cubic meters)</v>
          </cell>
          <cell r="D232" t="str">
            <v>ER.H2O.INTR.PC</v>
          </cell>
        </row>
        <row r="233">
          <cell r="A233" t="str">
            <v>Syrian Arab Republic</v>
          </cell>
          <cell r="B233" t="str">
            <v>SYR</v>
          </cell>
          <cell r="C233" t="str">
            <v>Renewable internal freshwater resources per capita (cubic meters)</v>
          </cell>
          <cell r="D233" t="str">
            <v>ER.H2O.INTR.PC</v>
          </cell>
        </row>
        <row r="233">
          <cell r="AK233">
            <v>540.808233015434</v>
          </cell>
        </row>
        <row r="233">
          <cell r="AP233">
            <v>469.973984678428</v>
          </cell>
        </row>
        <row r="233">
          <cell r="AU233">
            <v>417.45128834426</v>
          </cell>
        </row>
        <row r="233">
          <cell r="AZ233">
            <v>358.783970319049</v>
          </cell>
        </row>
        <row r="233">
          <cell r="BE233">
            <v>348.943122098752</v>
          </cell>
        </row>
        <row r="233">
          <cell r="BJ233">
            <v>417.181683236989</v>
          </cell>
          <cell r="BK233">
            <v>420.889576531642</v>
          </cell>
        </row>
        <row r="234">
          <cell r="A234" t="str">
            <v>Turks and Caicos Islands</v>
          </cell>
          <cell r="B234" t="str">
            <v>TCA</v>
          </cell>
          <cell r="C234" t="str">
            <v>Renewable internal freshwater resources per capita (cubic meters)</v>
          </cell>
          <cell r="D234" t="str">
            <v>ER.H2O.INTR.PC</v>
          </cell>
        </row>
        <row r="235">
          <cell r="A235" t="str">
            <v>Chad</v>
          </cell>
          <cell r="B235" t="str">
            <v>TCD</v>
          </cell>
          <cell r="C235" t="str">
            <v>Renewable internal freshwater resources per capita (cubic meters)</v>
          </cell>
          <cell r="D235" t="str">
            <v>ER.H2O.INTR.PC</v>
          </cell>
        </row>
        <row r="235">
          <cell r="AK235">
            <v>2359.69972663665</v>
          </cell>
        </row>
        <row r="235">
          <cell r="AP235">
            <v>1999.06870052805</v>
          </cell>
        </row>
        <row r="235">
          <cell r="AU235">
            <v>1663.11388582568</v>
          </cell>
        </row>
        <row r="235">
          <cell r="AZ235">
            <v>1386.5739523209</v>
          </cell>
        </row>
        <row r="235">
          <cell r="BE235">
            <v>1173.2730281426</v>
          </cell>
        </row>
        <row r="235">
          <cell r="BJ235">
            <v>998.883847189151</v>
          </cell>
          <cell r="BK235">
            <v>969.134550570636</v>
          </cell>
        </row>
        <row r="236">
          <cell r="A236" t="str">
            <v>East Asia &amp; Pacific (IDA &amp; IBRD countries)</v>
          </cell>
          <cell r="B236" t="str">
            <v>TEA</v>
          </cell>
          <cell r="C236" t="str">
            <v>Renewable internal freshwater resources per capita (cubic meters)</v>
          </cell>
          <cell r="D236" t="str">
            <v>ER.H2O.INTR.PC</v>
          </cell>
        </row>
        <row r="236">
          <cell r="AK236">
            <v>5343.53629202547</v>
          </cell>
        </row>
        <row r="236">
          <cell r="AP236">
            <v>5018.04236487295</v>
          </cell>
        </row>
        <row r="236">
          <cell r="AU236">
            <v>4773.8758476503</v>
          </cell>
        </row>
        <row r="236">
          <cell r="AZ236">
            <v>4589.02150822955</v>
          </cell>
        </row>
        <row r="236">
          <cell r="BE236">
            <v>4418.6279359163</v>
          </cell>
        </row>
        <row r="236">
          <cell r="BJ236">
            <v>4247.57027940136</v>
          </cell>
          <cell r="BK236">
            <v>4219.63426872523</v>
          </cell>
        </row>
        <row r="237">
          <cell r="A237" t="str">
            <v>Europe &amp; Central Asia (IDA &amp; IBRD countries)</v>
          </cell>
          <cell r="B237" t="str">
            <v>TEC</v>
          </cell>
          <cell r="C237" t="str">
            <v>Renewable internal freshwater resources per capita (cubic meters)</v>
          </cell>
          <cell r="D237" t="str">
            <v>ER.H2O.INTR.PC</v>
          </cell>
        </row>
        <row r="237">
          <cell r="AK237">
            <v>12164.5254715428</v>
          </cell>
        </row>
        <row r="237">
          <cell r="AP237">
            <v>12069.8525333776</v>
          </cell>
        </row>
        <row r="237">
          <cell r="AU237">
            <v>12083.4112071601</v>
          </cell>
        </row>
        <row r="237">
          <cell r="AZ237">
            <v>11835.8856835782</v>
          </cell>
        </row>
        <row r="237">
          <cell r="BE237">
            <v>11590.7682207896</v>
          </cell>
        </row>
        <row r="237">
          <cell r="BJ237">
            <v>11282.3606589012</v>
          </cell>
          <cell r="BK237">
            <v>11233.1514963831</v>
          </cell>
        </row>
        <row r="238">
          <cell r="A238" t="str">
            <v>Togo</v>
          </cell>
          <cell r="B238" t="str">
            <v>TGO</v>
          </cell>
          <cell r="C238" t="str">
            <v>Renewable internal freshwater resources per capita (cubic meters)</v>
          </cell>
          <cell r="D238" t="str">
            <v>ER.H2O.INTR.PC</v>
          </cell>
        </row>
        <row r="238">
          <cell r="AK238">
            <v>2914.41601945512</v>
          </cell>
        </row>
        <row r="238">
          <cell r="AP238">
            <v>2563.56241549997</v>
          </cell>
        </row>
        <row r="238">
          <cell r="AU238">
            <v>2212.79805427705</v>
          </cell>
        </row>
        <row r="238">
          <cell r="AZ238">
            <v>1942.44944564182</v>
          </cell>
        </row>
        <row r="238">
          <cell r="BE238">
            <v>1697.71592252333</v>
          </cell>
        </row>
        <row r="238">
          <cell r="BJ238">
            <v>1493.80214993201</v>
          </cell>
          <cell r="BK238">
            <v>1457.70839367507</v>
          </cell>
        </row>
        <row r="239">
          <cell r="A239" t="str">
            <v>Thailand</v>
          </cell>
          <cell r="B239" t="str">
            <v>THA</v>
          </cell>
          <cell r="C239" t="str">
            <v>Renewable internal freshwater resources per capita (cubic meters)</v>
          </cell>
          <cell r="D239" t="str">
            <v>ER.H2O.INTR.PC</v>
          </cell>
        </row>
        <row r="239">
          <cell r="AK239">
            <v>3883.51520331694</v>
          </cell>
        </row>
        <row r="239">
          <cell r="AP239">
            <v>3689.77130659875</v>
          </cell>
        </row>
        <row r="239">
          <cell r="AU239">
            <v>3504.18562202583</v>
          </cell>
        </row>
        <row r="239">
          <cell r="AZ239">
            <v>3392.30874556641</v>
          </cell>
        </row>
        <row r="239">
          <cell r="BE239">
            <v>3309.60105407849</v>
          </cell>
        </row>
        <row r="239">
          <cell r="BJ239">
            <v>3243.90388876243</v>
          </cell>
          <cell r="BK239">
            <v>3233.68851777739</v>
          </cell>
        </row>
        <row r="240">
          <cell r="A240" t="str">
            <v>Tajikistan</v>
          </cell>
          <cell r="B240" t="str">
            <v>TJK</v>
          </cell>
          <cell r="C240" t="str">
            <v>Renewable internal freshwater resources per capita (cubic meters)</v>
          </cell>
          <cell r="D240" t="str">
            <v>ER.H2O.INTR.PC</v>
          </cell>
        </row>
        <row r="240">
          <cell r="AK240">
            <v>11532.9603660293</v>
          </cell>
        </row>
        <row r="240">
          <cell r="AP240">
            <v>10686.3728174224</v>
          </cell>
        </row>
        <row r="240">
          <cell r="AU240">
            <v>9874.1826039917</v>
          </cell>
        </row>
        <row r="240">
          <cell r="AZ240">
            <v>8985.27413008042</v>
          </cell>
        </row>
        <row r="240">
          <cell r="BE240">
            <v>8058.57835862436</v>
          </cell>
        </row>
        <row r="240">
          <cell r="BJ240">
            <v>7146.17901082655</v>
          </cell>
          <cell r="BK240">
            <v>6972.97724975189</v>
          </cell>
        </row>
        <row r="241">
          <cell r="A241" t="str">
            <v>Turkmenistan</v>
          </cell>
          <cell r="B241" t="str">
            <v>TKM</v>
          </cell>
          <cell r="C241" t="str">
            <v>Renewable internal freshwater resources per capita (cubic meters)</v>
          </cell>
          <cell r="D241" t="str">
            <v>ER.H2O.INTR.PC</v>
          </cell>
        </row>
        <row r="241">
          <cell r="AK241">
            <v>360.270906133855</v>
          </cell>
        </row>
        <row r="241">
          <cell r="AP241">
            <v>322.608414543732</v>
          </cell>
        </row>
        <row r="241">
          <cell r="AU241">
            <v>304.771038071819</v>
          </cell>
        </row>
        <row r="241">
          <cell r="AZ241">
            <v>288.492608919775</v>
          </cell>
        </row>
        <row r="241">
          <cell r="BE241">
            <v>266.709385359148</v>
          </cell>
        </row>
        <row r="241">
          <cell r="BJ241">
            <v>244.02244370676</v>
          </cell>
          <cell r="BK241">
            <v>240.133909504854</v>
          </cell>
        </row>
        <row r="242">
          <cell r="A242" t="str">
            <v>Latin America &amp; the Caribbean (IDA &amp; IBRD countries)</v>
          </cell>
          <cell r="B242" t="str">
            <v>TLA</v>
          </cell>
          <cell r="C242" t="str">
            <v>Renewable internal freshwater resources per capita (cubic meters)</v>
          </cell>
          <cell r="D242" t="str">
            <v>ER.H2O.INTR.PC</v>
          </cell>
        </row>
        <row r="242">
          <cell r="AK242">
            <v>31217.7854448985</v>
          </cell>
        </row>
        <row r="242">
          <cell r="AP242">
            <v>28669.0537127127</v>
          </cell>
        </row>
        <row r="242">
          <cell r="AU242">
            <v>26609.8410257557</v>
          </cell>
        </row>
        <row r="242">
          <cell r="AZ242">
            <v>24952.981629471</v>
          </cell>
        </row>
        <row r="242">
          <cell r="BE242">
            <v>23546.3635826571</v>
          </cell>
        </row>
        <row r="242">
          <cell r="BJ242">
            <v>22341.5948115408</v>
          </cell>
          <cell r="BK242">
            <v>22125.4179186464</v>
          </cell>
        </row>
        <row r="243">
          <cell r="A243" t="str">
            <v>Timor-Leste</v>
          </cell>
          <cell r="B243" t="str">
            <v>TLS</v>
          </cell>
          <cell r="C243" t="str">
            <v>Renewable internal freshwater resources per capita (cubic meters)</v>
          </cell>
          <cell r="D243" t="str">
            <v>ER.H2O.INTR.PC</v>
          </cell>
        </row>
        <row r="243">
          <cell r="AK243">
            <v>10488.9660325891</v>
          </cell>
        </row>
        <row r="243">
          <cell r="AP243">
            <v>9531.60007029818</v>
          </cell>
        </row>
        <row r="243">
          <cell r="AU243">
            <v>8903.22862882467</v>
          </cell>
        </row>
        <row r="243">
          <cell r="AZ243">
            <v>7926.56818931509</v>
          </cell>
        </row>
        <row r="243">
          <cell r="BE243">
            <v>7250.64929504793</v>
          </cell>
        </row>
        <row r="243">
          <cell r="BJ243">
            <v>6607.62845469804</v>
          </cell>
          <cell r="BK243">
            <v>6478.83448221605</v>
          </cell>
        </row>
        <row r="244">
          <cell r="A244" t="str">
            <v>Middle East &amp; North Africa (IDA &amp; IBRD countries)</v>
          </cell>
          <cell r="B244" t="str">
            <v>TMN</v>
          </cell>
          <cell r="C244" t="str">
            <v>Renewable internal freshwater resources per capita (cubic meters)</v>
          </cell>
          <cell r="D244" t="str">
            <v>ER.H2O.INTR.PC</v>
          </cell>
        </row>
        <row r="244">
          <cell r="AK244">
            <v>954.133664645817</v>
          </cell>
        </row>
        <row r="244">
          <cell r="AP244">
            <v>858.89239002099</v>
          </cell>
        </row>
        <row r="244">
          <cell r="AU244">
            <v>785.690638028187</v>
          </cell>
        </row>
        <row r="244">
          <cell r="AZ244">
            <v>720.510180272651</v>
          </cell>
        </row>
        <row r="244">
          <cell r="BE244">
            <v>659.366124937748</v>
          </cell>
        </row>
        <row r="244">
          <cell r="BJ244">
            <v>604.234525722105</v>
          </cell>
          <cell r="BK244">
            <v>594.250192082792</v>
          </cell>
        </row>
        <row r="245">
          <cell r="A245" t="str">
            <v>Tonga</v>
          </cell>
          <cell r="B245" t="str">
            <v>TON</v>
          </cell>
          <cell r="C245" t="str">
            <v>Renewable internal freshwater resources per capita (cubic meters)</v>
          </cell>
          <cell r="D245" t="str">
            <v>ER.H2O.INTR.PC</v>
          </cell>
        </row>
        <row r="246">
          <cell r="A246" t="str">
            <v>South Asia (IDA &amp; IBRD)</v>
          </cell>
          <cell r="B246" t="str">
            <v>TSA</v>
          </cell>
          <cell r="C246" t="str">
            <v>Renewable internal freshwater resources per capita (cubic meters)</v>
          </cell>
          <cell r="D246" t="str">
            <v>ER.H2O.INTR.PC</v>
          </cell>
        </row>
        <row r="246">
          <cell r="AK246">
            <v>1688.30648557747</v>
          </cell>
        </row>
        <row r="246">
          <cell r="AP246">
            <v>1511.54336395874</v>
          </cell>
        </row>
        <row r="246">
          <cell r="AU246">
            <v>1376.07056014055</v>
          </cell>
        </row>
        <row r="246">
          <cell r="AZ246">
            <v>1264.14284697511</v>
          </cell>
        </row>
        <row r="246">
          <cell r="BE246">
            <v>1177.2479513431</v>
          </cell>
        </row>
        <row r="246">
          <cell r="BJ246">
            <v>1105.58235891299</v>
          </cell>
          <cell r="BK246">
            <v>1092.43821315305</v>
          </cell>
        </row>
        <row r="247">
          <cell r="A247" t="str">
            <v>Sub-Saharan Africa (IDA &amp; IBRD countries)</v>
          </cell>
          <cell r="B247" t="str">
            <v>TSS</v>
          </cell>
          <cell r="C247" t="str">
            <v>Renewable internal freshwater resources per capita (cubic meters)</v>
          </cell>
          <cell r="D247" t="str">
            <v>ER.H2O.INTR.PC</v>
          </cell>
        </row>
        <row r="247">
          <cell r="AK247">
            <v>8150.8626380894</v>
          </cell>
        </row>
        <row r="247">
          <cell r="AP247">
            <v>6597.19486948024</v>
          </cell>
        </row>
        <row r="247">
          <cell r="AU247">
            <v>5789.99700168001</v>
          </cell>
        </row>
        <row r="247">
          <cell r="AZ247">
            <v>5069.75241149501</v>
          </cell>
        </row>
        <row r="247">
          <cell r="BE247">
            <v>4232.34738034252</v>
          </cell>
        </row>
        <row r="247">
          <cell r="BJ247">
            <v>3698.5841067028</v>
          </cell>
          <cell r="BK247">
            <v>3602.00245739557</v>
          </cell>
        </row>
        <row r="248">
          <cell r="A248" t="str">
            <v>Trinidad and Tobago</v>
          </cell>
          <cell r="B248" t="str">
            <v>TTO</v>
          </cell>
          <cell r="C248" t="str">
            <v>Renewable internal freshwater resources per capita (cubic meters)</v>
          </cell>
          <cell r="D248" t="str">
            <v>ER.H2O.INTR.PC</v>
          </cell>
        </row>
        <row r="248">
          <cell r="AK248">
            <v>3105.07519228365</v>
          </cell>
        </row>
        <row r="248">
          <cell r="AP248">
            <v>3048.01086661087</v>
          </cell>
        </row>
        <row r="248">
          <cell r="AU248">
            <v>3006.55327954628</v>
          </cell>
        </row>
        <row r="248">
          <cell r="AZ248">
            <v>2934.77008228768</v>
          </cell>
        </row>
        <row r="248">
          <cell r="BE248">
            <v>2855.41339855869</v>
          </cell>
        </row>
        <row r="248">
          <cell r="BJ248">
            <v>2774.44613251543</v>
          </cell>
          <cell r="BK248">
            <v>2762.90591094183</v>
          </cell>
        </row>
        <row r="249">
          <cell r="A249" t="str">
            <v>Tunisia</v>
          </cell>
          <cell r="B249" t="str">
            <v>TUN</v>
          </cell>
          <cell r="C249" t="str">
            <v>Renewable internal freshwater resources per capita (cubic meters)</v>
          </cell>
          <cell r="D249" t="str">
            <v>ER.H2O.INTR.PC</v>
          </cell>
        </row>
        <row r="249">
          <cell r="AK249">
            <v>487.006128111209</v>
          </cell>
        </row>
        <row r="249">
          <cell r="AP249">
            <v>446.508465902495</v>
          </cell>
        </row>
        <row r="249">
          <cell r="AU249">
            <v>424.971051992383</v>
          </cell>
        </row>
        <row r="249">
          <cell r="AZ249">
            <v>407.094662233367</v>
          </cell>
        </row>
        <row r="249">
          <cell r="BE249">
            <v>386.74314362159</v>
          </cell>
        </row>
        <row r="249">
          <cell r="BJ249">
            <v>366.906277154901</v>
          </cell>
          <cell r="BK249">
            <v>362.726030114766</v>
          </cell>
        </row>
        <row r="250">
          <cell r="A250" t="str">
            <v>Turkiye</v>
          </cell>
          <cell r="B250" t="str">
            <v>TUR</v>
          </cell>
          <cell r="C250" t="str">
            <v>Renewable internal freshwater resources per capita (cubic meters)</v>
          </cell>
          <cell r="D250" t="str">
            <v>ER.H2O.INTR.PC</v>
          </cell>
        </row>
        <row r="250">
          <cell r="AK250">
            <v>4071.82586016963</v>
          </cell>
        </row>
        <row r="250">
          <cell r="AP250">
            <v>3759.98563983634</v>
          </cell>
        </row>
        <row r="250">
          <cell r="AU250">
            <v>3484.51540452837</v>
          </cell>
        </row>
        <row r="250">
          <cell r="AZ250">
            <v>3262.34480616168</v>
          </cell>
        </row>
        <row r="250">
          <cell r="BE250">
            <v>3040.81472615936</v>
          </cell>
        </row>
        <row r="250">
          <cell r="BJ250">
            <v>2798.44590340867</v>
          </cell>
          <cell r="BK250">
            <v>2756.85877924107</v>
          </cell>
        </row>
        <row r="251">
          <cell r="A251" t="str">
            <v>Tuvalu</v>
          </cell>
          <cell r="B251" t="str">
            <v>TUV</v>
          </cell>
          <cell r="C251" t="str">
            <v>Renewable internal freshwater resources per capita (cubic meters)</v>
          </cell>
          <cell r="D251" t="str">
            <v>ER.H2O.INTR.PC</v>
          </cell>
        </row>
        <row r="252">
          <cell r="A252" t="str">
            <v>Tanzania</v>
          </cell>
          <cell r="B252" t="str">
            <v>TZA</v>
          </cell>
          <cell r="C252" t="str">
            <v>Renewable internal freshwater resources per capita (cubic meters)</v>
          </cell>
          <cell r="D252" t="str">
            <v>ER.H2O.INTR.PC</v>
          </cell>
        </row>
        <row r="252">
          <cell r="AK252">
            <v>3115.58786469625</v>
          </cell>
        </row>
        <row r="252">
          <cell r="AP252">
            <v>2692.92456191808</v>
          </cell>
        </row>
        <row r="252">
          <cell r="AU252">
            <v>2377.26048463851</v>
          </cell>
        </row>
        <row r="252">
          <cell r="AZ252">
            <v>2064.82488220174</v>
          </cell>
        </row>
        <row r="252">
          <cell r="BE252">
            <v>1785.21966904875</v>
          </cell>
        </row>
        <row r="252">
          <cell r="BJ252">
            <v>1536.76307751076</v>
          </cell>
          <cell r="BK252">
            <v>1491.65091021604</v>
          </cell>
        </row>
        <row r="253">
          <cell r="A253" t="str">
            <v>Uganda</v>
          </cell>
          <cell r="B253" t="str">
            <v>UGA</v>
          </cell>
          <cell r="C253" t="str">
            <v>Renewable internal freshwater resources per capita (cubic meters)</v>
          </cell>
          <cell r="D253" t="str">
            <v>ER.H2O.INTR.PC</v>
          </cell>
        </row>
        <row r="253">
          <cell r="AK253">
            <v>2101.10427575798</v>
          </cell>
        </row>
        <row r="253">
          <cell r="AP253">
            <v>1800.9371522806</v>
          </cell>
        </row>
        <row r="253">
          <cell r="AU253">
            <v>1549.6322782205</v>
          </cell>
        </row>
        <row r="253">
          <cell r="AZ253">
            <v>1322.64657509996</v>
          </cell>
        </row>
        <row r="253">
          <cell r="BE253">
            <v>1128.51467213755</v>
          </cell>
        </row>
        <row r="253">
          <cell r="BJ253">
            <v>947.37023141194</v>
          </cell>
          <cell r="BK253">
            <v>912.728376341406</v>
          </cell>
        </row>
        <row r="254">
          <cell r="A254" t="str">
            <v>Ukraine</v>
          </cell>
          <cell r="B254" t="str">
            <v>UKR</v>
          </cell>
          <cell r="C254" t="str">
            <v>Renewable internal freshwater resources per capita (cubic meters)</v>
          </cell>
          <cell r="D254" t="str">
            <v>ER.H2O.INTR.PC</v>
          </cell>
        </row>
        <row r="254">
          <cell r="AK254">
            <v>1056.55946021739</v>
          </cell>
        </row>
        <row r="254">
          <cell r="AP254">
            <v>1089.04899878883</v>
          </cell>
        </row>
        <row r="254">
          <cell r="AU254">
            <v>1143.0949176281</v>
          </cell>
        </row>
        <row r="254">
          <cell r="AZ254">
            <v>1184.707860905</v>
          </cell>
        </row>
        <row r="254">
          <cell r="BE254">
            <v>1208.50975289596</v>
          </cell>
        </row>
        <row r="254">
          <cell r="BJ254">
            <v>1229.05651338341</v>
          </cell>
          <cell r="BK254">
            <v>1234.80253790521</v>
          </cell>
        </row>
        <row r="255">
          <cell r="A255" t="str">
            <v>Upper middle income</v>
          </cell>
          <cell r="B255" t="str">
            <v>UMC</v>
          </cell>
          <cell r="C255" t="str">
            <v>Renewable internal freshwater resources per capita (cubic meters)</v>
          </cell>
          <cell r="D255" t="str">
            <v>ER.H2O.INTR.PC</v>
          </cell>
        </row>
        <row r="255">
          <cell r="AK255">
            <v>10207.6381748689</v>
          </cell>
        </row>
        <row r="255">
          <cell r="AP255">
            <v>9644.5911769953</v>
          </cell>
        </row>
        <row r="255">
          <cell r="AU255">
            <v>9218.01335554783</v>
          </cell>
        </row>
        <row r="255">
          <cell r="AZ255">
            <v>8863.31912952571</v>
          </cell>
        </row>
        <row r="255">
          <cell r="BE255">
            <v>8543.76707545425</v>
          </cell>
        </row>
        <row r="255">
          <cell r="BJ255">
            <v>8212.28376139008</v>
          </cell>
          <cell r="BK255">
            <v>8157.5298631952</v>
          </cell>
        </row>
        <row r="256">
          <cell r="A256" t="str">
            <v>Uruguay</v>
          </cell>
          <cell r="B256" t="str">
            <v>URY</v>
          </cell>
          <cell r="C256" t="str">
            <v>Renewable internal freshwater resources per capita (cubic meters)</v>
          </cell>
          <cell r="D256" t="str">
            <v>ER.H2O.INTR.PC</v>
          </cell>
        </row>
        <row r="256">
          <cell r="AK256">
            <v>29228.4657839085</v>
          </cell>
        </row>
        <row r="256">
          <cell r="AP256">
            <v>28194.3554251025</v>
          </cell>
        </row>
        <row r="256">
          <cell r="AU256">
            <v>27720.6018642683</v>
          </cell>
        </row>
        <row r="256">
          <cell r="AZ256">
            <v>27673.118910148</v>
          </cell>
        </row>
        <row r="256">
          <cell r="BE256">
            <v>27286.3803219148</v>
          </cell>
        </row>
        <row r="256">
          <cell r="BJ256">
            <v>26828.4902712507</v>
          </cell>
          <cell r="BK256">
            <v>26730.1377814687</v>
          </cell>
        </row>
        <row r="257">
          <cell r="A257" t="str">
            <v>United States</v>
          </cell>
          <cell r="B257" t="str">
            <v>USA</v>
          </cell>
          <cell r="C257" t="str">
            <v>Renewable internal freshwater resources per capita (cubic meters)</v>
          </cell>
          <cell r="D257" t="str">
            <v>ER.H2O.INTR.PC</v>
          </cell>
        </row>
        <row r="257">
          <cell r="AK257">
            <v>10985.7551634609</v>
          </cell>
        </row>
        <row r="257">
          <cell r="AP257">
            <v>10335.3297366288</v>
          </cell>
        </row>
        <row r="257">
          <cell r="AU257">
            <v>9797.47278257368</v>
          </cell>
        </row>
        <row r="257">
          <cell r="AZ257">
            <v>9354.94043948773</v>
          </cell>
        </row>
        <row r="257">
          <cell r="BE257">
            <v>8978.02023260897</v>
          </cell>
        </row>
        <row r="257">
          <cell r="BJ257">
            <v>8667.51216638198</v>
          </cell>
          <cell r="BK257">
            <v>8622.00320715878</v>
          </cell>
        </row>
        <row r="258">
          <cell r="A258" t="str">
            <v>Uzbekistan</v>
          </cell>
          <cell r="B258" t="str">
            <v>UZB</v>
          </cell>
          <cell r="C258" t="str">
            <v>Renewable internal freshwater resources per capita (cubic meters)</v>
          </cell>
          <cell r="D258" t="str">
            <v>ER.H2O.INTR.PC</v>
          </cell>
        </row>
        <row r="258">
          <cell r="AK258">
            <v>761.807084367006</v>
          </cell>
        </row>
        <row r="258">
          <cell r="AP258">
            <v>690.412817534453</v>
          </cell>
        </row>
        <row r="258">
          <cell r="AU258">
            <v>646.569212486933</v>
          </cell>
        </row>
        <row r="258">
          <cell r="AZ258">
            <v>608.158409728595</v>
          </cell>
        </row>
        <row r="258">
          <cell r="BE258">
            <v>548.791756455621</v>
          </cell>
        </row>
        <row r="258">
          <cell r="BJ258">
            <v>504.498501095691</v>
          </cell>
          <cell r="BK258">
            <v>495.811098782559</v>
          </cell>
        </row>
        <row r="259">
          <cell r="A259" t="str">
            <v>St. Vincent and the Grenadines</v>
          </cell>
          <cell r="B259" t="str">
            <v>VCT</v>
          </cell>
          <cell r="C259" t="str">
            <v>Renewable internal freshwater resources per capita (cubic meters)</v>
          </cell>
          <cell r="D259" t="str">
            <v>ER.H2O.INTR.PC</v>
          </cell>
        </row>
        <row r="259">
          <cell r="AK259">
            <v>926.432046118861</v>
          </cell>
        </row>
        <row r="259">
          <cell r="AP259">
            <v>926.827021549803</v>
          </cell>
        </row>
        <row r="259">
          <cell r="AU259">
            <v>925.112183635839</v>
          </cell>
        </row>
        <row r="259">
          <cell r="AZ259">
            <v>921.523107100483</v>
          </cell>
        </row>
        <row r="259">
          <cell r="BE259">
            <v>922.211476830507</v>
          </cell>
        </row>
        <row r="259">
          <cell r="BJ259">
            <v>910.531217472329</v>
          </cell>
          <cell r="BK259">
            <v>907.35869240646</v>
          </cell>
        </row>
        <row r="260">
          <cell r="A260" t="str">
            <v>Venezuela, RB</v>
          </cell>
          <cell r="B260" t="str">
            <v>VEN</v>
          </cell>
          <cell r="C260" t="str">
            <v>Renewable internal freshwater resources per capita (cubic meters)</v>
          </cell>
          <cell r="D260" t="str">
            <v>ER.H2O.INTR.PC</v>
          </cell>
        </row>
        <row r="260">
          <cell r="AK260">
            <v>39158.0884509712</v>
          </cell>
        </row>
        <row r="260">
          <cell r="AP260">
            <v>35248.667085885</v>
          </cell>
        </row>
        <row r="260">
          <cell r="AU260">
            <v>32071.193108542</v>
          </cell>
        </row>
        <row r="260">
          <cell r="AZ260">
            <v>29543.8853497598</v>
          </cell>
        </row>
        <row r="260">
          <cell r="BE260">
            <v>27417.4838467595</v>
          </cell>
        </row>
        <row r="260">
          <cell r="BJ260">
            <v>27378.6428899875</v>
          </cell>
          <cell r="BK260">
            <v>27867.0938328667</v>
          </cell>
        </row>
        <row r="261">
          <cell r="A261" t="str">
            <v>British Virgin Islands</v>
          </cell>
          <cell r="B261" t="str">
            <v>VGB</v>
          </cell>
          <cell r="C261" t="str">
            <v>Renewable internal freshwater resources per capita (cubic meters)</v>
          </cell>
          <cell r="D261" t="str">
            <v>ER.H2O.INTR.PC</v>
          </cell>
        </row>
        <row r="262">
          <cell r="A262" t="str">
            <v>Virgin Islands (U.S.)</v>
          </cell>
          <cell r="B262" t="str">
            <v>VIR</v>
          </cell>
          <cell r="C262" t="str">
            <v>Renewable internal freshwater resources per capita (cubic meters)</v>
          </cell>
          <cell r="D262" t="str">
            <v>ER.H2O.INTR.PC</v>
          </cell>
        </row>
        <row r="263">
          <cell r="A263" t="str">
            <v>Vietnam</v>
          </cell>
          <cell r="B263" t="str">
            <v>VNM</v>
          </cell>
          <cell r="C263" t="str">
            <v>Renewable internal freshwater resources per capita (cubic meters)</v>
          </cell>
          <cell r="D263" t="str">
            <v>ER.H2O.INTR.PC</v>
          </cell>
        </row>
        <row r="263">
          <cell r="AK263">
            <v>5070.57459457602</v>
          </cell>
        </row>
        <row r="263">
          <cell r="AP263">
            <v>4659.7309266433</v>
          </cell>
        </row>
        <row r="263">
          <cell r="AU263">
            <v>4408.20055066979</v>
          </cell>
        </row>
        <row r="263">
          <cell r="AZ263">
            <v>4207.70015219149</v>
          </cell>
        </row>
        <row r="263">
          <cell r="BE263">
            <v>4002.36419681838</v>
          </cell>
        </row>
        <row r="263">
          <cell r="BJ263">
            <v>3799.3400682037</v>
          </cell>
          <cell r="BK263">
            <v>3761.75002260152</v>
          </cell>
        </row>
        <row r="264">
          <cell r="A264" t="str">
            <v>Vanuatu</v>
          </cell>
          <cell r="B264" t="str">
            <v>VUT</v>
          </cell>
          <cell r="C264" t="str">
            <v>Renewable internal freshwater resources per capita (cubic meters)</v>
          </cell>
          <cell r="D264" t="str">
            <v>ER.H2O.INTR.PC</v>
          </cell>
        </row>
        <row r="264">
          <cell r="AK264">
            <v>64442.9550961489</v>
          </cell>
        </row>
        <row r="264">
          <cell r="AP264">
            <v>57169.9720438837</v>
          </cell>
        </row>
        <row r="264">
          <cell r="AU264">
            <v>51565.7953766108</v>
          </cell>
        </row>
        <row r="264">
          <cell r="AZ264">
            <v>45565.5597273357</v>
          </cell>
        </row>
        <row r="264">
          <cell r="BE264">
            <v>40079.3571271117</v>
          </cell>
        </row>
        <row r="264">
          <cell r="BJ264">
            <v>35026.3923866633</v>
          </cell>
          <cell r="BK264">
            <v>34167.5920389511</v>
          </cell>
        </row>
        <row r="265">
          <cell r="A265" t="str">
            <v>World</v>
          </cell>
          <cell r="B265" t="str">
            <v>WLD</v>
          </cell>
          <cell r="C265" t="str">
            <v>Renewable internal freshwater resources per capita (cubic meters)</v>
          </cell>
          <cell r="D265" t="str">
            <v>ER.H2O.INTR.PC</v>
          </cell>
        </row>
        <row r="265">
          <cell r="AK265">
            <v>8018.76940911442</v>
          </cell>
        </row>
        <row r="265">
          <cell r="AP265">
            <v>7374.17218774691</v>
          </cell>
        </row>
        <row r="265">
          <cell r="AU265">
            <v>6903.92867464055</v>
          </cell>
        </row>
        <row r="265">
          <cell r="AZ265">
            <v>6483.24413485074</v>
          </cell>
        </row>
        <row r="265">
          <cell r="BE265">
            <v>6069.3305373255</v>
          </cell>
        </row>
        <row r="265">
          <cell r="BJ265">
            <v>5720.99735252485</v>
          </cell>
          <cell r="BK265">
            <v>5658.06001439018</v>
          </cell>
        </row>
        <row r="266">
          <cell r="A266" t="str">
            <v>Samoa</v>
          </cell>
          <cell r="B266" t="str">
            <v>WSM</v>
          </cell>
          <cell r="C266" t="str">
            <v>Renewable internal freshwater resources per capita (cubic meters)</v>
          </cell>
          <cell r="D266" t="str">
            <v>ER.H2O.INTR.PC</v>
          </cell>
        </row>
        <row r="267">
          <cell r="A267" t="str">
            <v>Kosovo</v>
          </cell>
          <cell r="B267" t="str">
            <v>XKX</v>
          </cell>
          <cell r="C267" t="str">
            <v>Renewable internal freshwater resources per capita (cubic meters)</v>
          </cell>
          <cell r="D267" t="str">
            <v>ER.H2O.INTR.PC</v>
          </cell>
        </row>
        <row r="268">
          <cell r="A268" t="str">
            <v>Yemen, Rep.</v>
          </cell>
          <cell r="B268" t="str">
            <v>YEM</v>
          </cell>
          <cell r="C268" t="str">
            <v>Renewable internal freshwater resources per capita (cubic meters)</v>
          </cell>
          <cell r="D268" t="str">
            <v>ER.H2O.INTR.PC</v>
          </cell>
        </row>
        <row r="268">
          <cell r="AK268">
            <v>162.110116824473</v>
          </cell>
        </row>
        <row r="268">
          <cell r="AP268">
            <v>131.449830644573</v>
          </cell>
        </row>
        <row r="268">
          <cell r="AU268">
            <v>113.860110845131</v>
          </cell>
        </row>
        <row r="268">
          <cell r="AZ268">
            <v>98.6725489588575</v>
          </cell>
        </row>
        <row r="268">
          <cell r="BE268">
            <v>85.8082295748035</v>
          </cell>
        </row>
        <row r="268">
          <cell r="BJ268">
            <v>75.4450930035979</v>
          </cell>
          <cell r="BK268">
            <v>73.6876123234386</v>
          </cell>
        </row>
        <row r="269">
          <cell r="A269" t="str">
            <v>South Africa</v>
          </cell>
          <cell r="B269" t="str">
            <v>ZAF</v>
          </cell>
          <cell r="C269" t="str">
            <v>Renewable internal freshwater resources per capita (cubic meters)</v>
          </cell>
          <cell r="D269" t="str">
            <v>ER.H2O.INTR.PC</v>
          </cell>
        </row>
        <row r="269">
          <cell r="AK269">
            <v>1158.44257935055</v>
          </cell>
        </row>
        <row r="269">
          <cell r="AP269">
            <v>1042.16446856172</v>
          </cell>
        </row>
        <row r="269">
          <cell r="AU269">
            <v>970.728341540296</v>
          </cell>
        </row>
        <row r="269">
          <cell r="AZ269">
            <v>912.056446625998</v>
          </cell>
        </row>
        <row r="269">
          <cell r="BE269">
            <v>847.960335236212</v>
          </cell>
        </row>
        <row r="269">
          <cell r="BJ269">
            <v>785.830466739988</v>
          </cell>
          <cell r="BK269">
            <v>775.186810283762</v>
          </cell>
        </row>
        <row r="270">
          <cell r="A270" t="str">
            <v>Zambia</v>
          </cell>
          <cell r="B270" t="str">
            <v>ZMB</v>
          </cell>
          <cell r="C270" t="str">
            <v>Renewable internal freshwater resources per capita (cubic meters)</v>
          </cell>
          <cell r="D270" t="str">
            <v>ER.H2O.INTR.PC</v>
          </cell>
        </row>
        <row r="270">
          <cell r="AK270">
            <v>9489.6122994186</v>
          </cell>
        </row>
        <row r="270">
          <cell r="AP270">
            <v>8356.24670602809</v>
          </cell>
        </row>
        <row r="270">
          <cell r="AU270">
            <v>7309.71205094871</v>
          </cell>
        </row>
        <row r="270">
          <cell r="AZ270">
            <v>6414.48183287844</v>
          </cell>
        </row>
        <row r="270">
          <cell r="BE270">
            <v>5544.36062100728</v>
          </cell>
        </row>
        <row r="270">
          <cell r="BJ270">
            <v>4758.62479703113</v>
          </cell>
          <cell r="BK270">
            <v>4622.02160249081</v>
          </cell>
        </row>
        <row r="271">
          <cell r="A271" t="str">
            <v>Zimbabwe</v>
          </cell>
          <cell r="B271" t="str">
            <v>ZWE</v>
          </cell>
          <cell r="C271" t="str">
            <v>Renewable internal freshwater resources per capita (cubic meters)</v>
          </cell>
          <cell r="D271" t="str">
            <v>ER.H2O.INTR.PC</v>
          </cell>
        </row>
        <row r="271">
          <cell r="AK271">
            <v>1124.71793559786</v>
          </cell>
        </row>
        <row r="271">
          <cell r="AP271">
            <v>1052.06667844722</v>
          </cell>
        </row>
        <row r="271">
          <cell r="AU271">
            <v>1025.57300786268</v>
          </cell>
        </row>
        <row r="271">
          <cell r="AZ271">
            <v>1000.33291902051</v>
          </cell>
        </row>
        <row r="271">
          <cell r="BE271">
            <v>934.796869549999</v>
          </cell>
        </row>
        <row r="271">
          <cell r="BJ271">
            <v>861.160746950996</v>
          </cell>
          <cell r="BK271">
            <v>849.100343496529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PI_IS.SHP.GOOD.TU_DS2_en_csv_v"/>
    </sheetNames>
    <sheetDataSet>
      <sheetData sheetId="0">
        <row r="1">
          <cell r="A1" t="str">
            <v>Data Source</v>
          </cell>
          <cell r="B1" t="str">
            <v>World Development Indicators</v>
          </cell>
        </row>
        <row r="3">
          <cell r="A3" t="str">
            <v>Last Updated Date</v>
          </cell>
          <cell r="B3">
            <v>44762</v>
          </cell>
        </row>
        <row r="5">
          <cell r="A5" t="str">
            <v>Country Name</v>
          </cell>
          <cell r="B5" t="str">
            <v>Country Code</v>
          </cell>
          <cell r="C5" t="str">
            <v>Indicator Name</v>
          </cell>
          <cell r="D5" t="str">
            <v>Indicator Code</v>
          </cell>
          <cell r="E5">
            <v>1960</v>
          </cell>
          <cell r="F5">
            <v>1961</v>
          </cell>
          <cell r="G5">
            <v>1962</v>
          </cell>
          <cell r="H5">
            <v>1963</v>
          </cell>
          <cell r="I5">
            <v>1964</v>
          </cell>
          <cell r="J5">
            <v>1965</v>
          </cell>
          <cell r="K5">
            <v>1966</v>
          </cell>
          <cell r="L5">
            <v>1967</v>
          </cell>
          <cell r="M5">
            <v>1968</v>
          </cell>
          <cell r="N5">
            <v>1969</v>
          </cell>
          <cell r="O5">
            <v>1970</v>
          </cell>
          <cell r="P5">
            <v>1971</v>
          </cell>
          <cell r="Q5">
            <v>1972</v>
          </cell>
          <cell r="R5">
            <v>1973</v>
          </cell>
          <cell r="S5">
            <v>1974</v>
          </cell>
          <cell r="T5">
            <v>1975</v>
          </cell>
          <cell r="U5">
            <v>1976</v>
          </cell>
          <cell r="V5">
            <v>1977</v>
          </cell>
          <cell r="W5">
            <v>1978</v>
          </cell>
          <cell r="X5">
            <v>1979</v>
          </cell>
          <cell r="Y5">
            <v>1980</v>
          </cell>
          <cell r="Z5">
            <v>1981</v>
          </cell>
          <cell r="AA5">
            <v>1982</v>
          </cell>
          <cell r="AB5">
            <v>1983</v>
          </cell>
          <cell r="AC5">
            <v>1984</v>
          </cell>
          <cell r="AD5">
            <v>1985</v>
          </cell>
          <cell r="AE5">
            <v>1986</v>
          </cell>
          <cell r="AF5">
            <v>1987</v>
          </cell>
          <cell r="AG5">
            <v>1988</v>
          </cell>
          <cell r="AH5">
            <v>1989</v>
          </cell>
          <cell r="AI5">
            <v>1990</v>
          </cell>
          <cell r="AJ5">
            <v>1991</v>
          </cell>
          <cell r="AK5">
            <v>1992</v>
          </cell>
          <cell r="AL5">
            <v>1993</v>
          </cell>
          <cell r="AM5">
            <v>1994</v>
          </cell>
          <cell r="AN5">
            <v>1995</v>
          </cell>
          <cell r="AO5">
            <v>1996</v>
          </cell>
          <cell r="AP5">
            <v>1997</v>
          </cell>
          <cell r="AQ5">
            <v>1998</v>
          </cell>
          <cell r="AR5">
            <v>1999</v>
          </cell>
          <cell r="AS5">
            <v>2000</v>
          </cell>
          <cell r="AT5">
            <v>2001</v>
          </cell>
          <cell r="AU5">
            <v>2002</v>
          </cell>
          <cell r="AV5">
            <v>2003</v>
          </cell>
          <cell r="AW5">
            <v>2004</v>
          </cell>
          <cell r="AX5">
            <v>2005</v>
          </cell>
          <cell r="AY5">
            <v>2006</v>
          </cell>
          <cell r="AZ5">
            <v>2007</v>
          </cell>
          <cell r="BA5">
            <v>2008</v>
          </cell>
          <cell r="BB5">
            <v>2009</v>
          </cell>
          <cell r="BC5">
            <v>2010</v>
          </cell>
          <cell r="BD5">
            <v>2011</v>
          </cell>
          <cell r="BE5">
            <v>2012</v>
          </cell>
          <cell r="BF5">
            <v>2013</v>
          </cell>
          <cell r="BG5">
            <v>2014</v>
          </cell>
          <cell r="BH5">
            <v>2015</v>
          </cell>
          <cell r="BI5">
            <v>2016</v>
          </cell>
          <cell r="BJ5">
            <v>2017</v>
          </cell>
          <cell r="BK5">
            <v>2018</v>
          </cell>
          <cell r="BL5">
            <v>2019</v>
          </cell>
          <cell r="BM5">
            <v>2020</v>
          </cell>
          <cell r="BN5">
            <v>2021</v>
          </cell>
        </row>
        <row r="6">
          <cell r="A6" t="str">
            <v>Aruba</v>
          </cell>
          <cell r="B6" t="str">
            <v>ABW</v>
          </cell>
          <cell r="C6" t="str">
            <v>Container port traffic (TEU: 20 foot equivalent units)</v>
          </cell>
          <cell r="D6" t="str">
            <v>IS.SHP.GOOD.TU</v>
          </cell>
        </row>
        <row r="6">
          <cell r="AZ6">
            <v>135000</v>
          </cell>
          <cell r="BA6">
            <v>140000</v>
          </cell>
          <cell r="BB6">
            <v>125000</v>
          </cell>
          <cell r="BC6">
            <v>49558</v>
          </cell>
          <cell r="BD6">
            <v>169719</v>
          </cell>
          <cell r="BE6">
            <v>167948</v>
          </cell>
          <cell r="BF6">
            <v>191838</v>
          </cell>
          <cell r="BG6">
            <v>29628</v>
          </cell>
          <cell r="BH6">
            <v>30000</v>
          </cell>
          <cell r="BI6">
            <v>62645</v>
          </cell>
          <cell r="BJ6">
            <v>46322.5</v>
          </cell>
          <cell r="BK6">
            <v>54483.75</v>
          </cell>
          <cell r="BL6">
            <v>50403.13</v>
          </cell>
        </row>
        <row r="7">
          <cell r="A7" t="str">
            <v>Africa Eastern and Southern</v>
          </cell>
          <cell r="B7" t="str">
            <v>AFE</v>
          </cell>
          <cell r="C7" t="str">
            <v>Container port traffic (TEU: 20 foot equivalent units)</v>
          </cell>
          <cell r="D7" t="str">
            <v>IS.SHP.GOOD.TU</v>
          </cell>
        </row>
        <row r="8">
          <cell r="A8" t="str">
            <v>Afghanistan</v>
          </cell>
          <cell r="B8" t="str">
            <v>AFG</v>
          </cell>
          <cell r="C8" t="str">
            <v>Container port traffic (TEU: 20 foot equivalent units)</v>
          </cell>
          <cell r="D8" t="str">
            <v>IS.SHP.GOOD.TU</v>
          </cell>
        </row>
        <row r="9">
          <cell r="A9" t="str">
            <v>Africa Western and Central</v>
          </cell>
          <cell r="B9" t="str">
            <v>AFW</v>
          </cell>
          <cell r="C9" t="str">
            <v>Container port traffic (TEU: 20 foot equivalent units)</v>
          </cell>
          <cell r="D9" t="str">
            <v>IS.SHP.GOOD.TU</v>
          </cell>
        </row>
        <row r="9">
          <cell r="BA9">
            <v>2853817.1736</v>
          </cell>
          <cell r="BB9">
            <v>2657321.41967184</v>
          </cell>
          <cell r="BC9">
            <v>4651430.17</v>
          </cell>
          <cell r="BD9">
            <v>5425132.18</v>
          </cell>
          <cell r="BE9">
            <v>5800116.91</v>
          </cell>
          <cell r="BF9">
            <v>5655198.11</v>
          </cell>
          <cell r="BG9">
            <v>5872649.31</v>
          </cell>
          <cell r="BH9">
            <v>5941709.87</v>
          </cell>
          <cell r="BI9">
            <v>6070621.06</v>
          </cell>
          <cell r="BJ9">
            <v>7226455.26</v>
          </cell>
          <cell r="BK9">
            <v>7551124.11</v>
          </cell>
          <cell r="BL9">
            <v>7839716.53637707</v>
          </cell>
        </row>
        <row r="10">
          <cell r="A10" t="str">
            <v>Angola</v>
          </cell>
          <cell r="B10" t="str">
            <v>AGO</v>
          </cell>
          <cell r="C10" t="str">
            <v>Container port traffic (TEU: 20 foot equivalent units)</v>
          </cell>
          <cell r="D10" t="str">
            <v>IS.SHP.GOOD.TU</v>
          </cell>
        </row>
        <row r="10">
          <cell r="BC10">
            <v>583300</v>
          </cell>
          <cell r="BD10">
            <v>631250</v>
          </cell>
          <cell r="BE10">
            <v>830000</v>
          </cell>
          <cell r="BF10">
            <v>913000</v>
          </cell>
          <cell r="BG10">
            <v>1000000</v>
          </cell>
          <cell r="BH10">
            <v>956500</v>
          </cell>
          <cell r="BI10">
            <v>978250</v>
          </cell>
          <cell r="BJ10">
            <v>570200</v>
          </cell>
          <cell r="BK10">
            <v>774225</v>
          </cell>
          <cell r="BL10">
            <v>672212.5</v>
          </cell>
        </row>
        <row r="11">
          <cell r="A11" t="str">
            <v>Albania</v>
          </cell>
          <cell r="B11" t="str">
            <v>ALB</v>
          </cell>
          <cell r="C11" t="str">
            <v>Container port traffic (TEU: 20 foot equivalent units)</v>
          </cell>
          <cell r="D11" t="str">
            <v>IS.SHP.GOOD.TU</v>
          </cell>
        </row>
        <row r="11">
          <cell r="AZ11">
            <v>33127</v>
          </cell>
          <cell r="BA11">
            <v>46798</v>
          </cell>
          <cell r="BB11">
            <v>68780</v>
          </cell>
          <cell r="BC11">
            <v>26626.84</v>
          </cell>
          <cell r="BD11">
            <v>36566.72</v>
          </cell>
          <cell r="BE11">
            <v>36005.96</v>
          </cell>
          <cell r="BF11">
            <v>36491.7</v>
          </cell>
          <cell r="BG11">
            <v>32003.45</v>
          </cell>
          <cell r="BH11">
            <v>39699.53</v>
          </cell>
          <cell r="BI11">
            <v>30279.78</v>
          </cell>
          <cell r="BJ11">
            <v>53273.59</v>
          </cell>
          <cell r="BK11">
            <v>13648</v>
          </cell>
          <cell r="BL11">
            <v>18479.35</v>
          </cell>
        </row>
        <row r="12">
          <cell r="A12" t="str">
            <v>Andorra</v>
          </cell>
          <cell r="B12" t="str">
            <v>AND</v>
          </cell>
          <cell r="C12" t="str">
            <v>Container port traffic (TEU: 20 foot equivalent units)</v>
          </cell>
          <cell r="D12" t="str">
            <v>IS.SHP.GOOD.TU</v>
          </cell>
        </row>
        <row r="13">
          <cell r="A13" t="str">
            <v>Arab World</v>
          </cell>
          <cell r="B13" t="str">
            <v>ARB</v>
          </cell>
          <cell r="C13" t="str">
            <v>Container port traffic (TEU: 20 foot equivalent units)</v>
          </cell>
          <cell r="D13" t="str">
            <v>IS.SHP.GOOD.TU</v>
          </cell>
        </row>
        <row r="13">
          <cell r="AZ13">
            <v>30991333</v>
          </cell>
          <cell r="BA13">
            <v>35945775.9208</v>
          </cell>
          <cell r="BB13">
            <v>36475109.3235755</v>
          </cell>
          <cell r="BC13">
            <v>40732371.32</v>
          </cell>
          <cell r="BD13">
            <v>42661021.27</v>
          </cell>
          <cell r="BE13">
            <v>46554509.64</v>
          </cell>
          <cell r="BF13">
            <v>47977278.49</v>
          </cell>
          <cell r="BG13">
            <v>50304353.81</v>
          </cell>
          <cell r="BH13">
            <v>52026278.39</v>
          </cell>
          <cell r="BI13">
            <v>51589164.04</v>
          </cell>
          <cell r="BJ13">
            <v>51679350.8</v>
          </cell>
          <cell r="BK13">
            <v>52755794.45</v>
          </cell>
          <cell r="BL13">
            <v>54638716.7928797</v>
          </cell>
          <cell r="BM13">
            <v>53974851.3</v>
          </cell>
        </row>
        <row r="14">
          <cell r="A14" t="str">
            <v>United Arab Emirates</v>
          </cell>
          <cell r="B14" t="str">
            <v>ARE</v>
          </cell>
          <cell r="C14" t="str">
            <v>Container port traffic (TEU: 20 foot equivalent units)</v>
          </cell>
          <cell r="D14" t="str">
            <v>IS.SHP.GOOD.TU</v>
          </cell>
        </row>
        <row r="14">
          <cell r="AS14">
            <v>5055801</v>
          </cell>
          <cell r="AT14">
            <v>5081964</v>
          </cell>
          <cell r="AU14">
            <v>5872240</v>
          </cell>
          <cell r="AV14">
            <v>6955202</v>
          </cell>
          <cell r="AW14">
            <v>8661636</v>
          </cell>
          <cell r="AX14">
            <v>9851709</v>
          </cell>
          <cell r="AY14">
            <v>10967048</v>
          </cell>
          <cell r="AZ14">
            <v>13182412</v>
          </cell>
          <cell r="BA14">
            <v>14756127</v>
          </cell>
          <cell r="BB14">
            <v>14425039</v>
          </cell>
          <cell r="BC14">
            <v>15177436</v>
          </cell>
          <cell r="BD14">
            <v>16866912</v>
          </cell>
          <cell r="BE14">
            <v>18120112</v>
          </cell>
          <cell r="BF14">
            <v>18693112</v>
          </cell>
          <cell r="BG14">
            <v>20223612</v>
          </cell>
          <cell r="BH14">
            <v>21233200</v>
          </cell>
          <cell r="BI14">
            <v>20413200</v>
          </cell>
          <cell r="BJ14">
            <v>19128300</v>
          </cell>
          <cell r="BK14">
            <v>19054000</v>
          </cell>
          <cell r="BL14">
            <v>19171000</v>
          </cell>
          <cell r="BM14">
            <v>19297684</v>
          </cell>
        </row>
        <row r="15">
          <cell r="A15" t="str">
            <v>Argentina</v>
          </cell>
          <cell r="B15" t="str">
            <v>ARG</v>
          </cell>
          <cell r="C15" t="str">
            <v>Container port traffic (TEU: 20 foot equivalent units)</v>
          </cell>
          <cell r="D15" t="str">
            <v>IS.SHP.GOOD.TU</v>
          </cell>
        </row>
        <row r="15">
          <cell r="AS15">
            <v>1144834</v>
          </cell>
          <cell r="AT15">
            <v>663811</v>
          </cell>
          <cell r="AU15">
            <v>554800</v>
          </cell>
          <cell r="AV15">
            <v>1025055</v>
          </cell>
          <cell r="AW15">
            <v>1251895</v>
          </cell>
          <cell r="AX15">
            <v>1490372</v>
          </cell>
          <cell r="AY15">
            <v>1757990</v>
          </cell>
          <cell r="AZ15">
            <v>1874259</v>
          </cell>
          <cell r="BA15">
            <v>1997146</v>
          </cell>
          <cell r="BB15">
            <v>1626835.3556</v>
          </cell>
          <cell r="BC15">
            <v>1992900</v>
          </cell>
          <cell r="BD15">
            <v>2168077</v>
          </cell>
          <cell r="BE15">
            <v>1945310</v>
          </cell>
          <cell r="BF15">
            <v>2129277</v>
          </cell>
          <cell r="BG15">
            <v>1703267</v>
          </cell>
          <cell r="BH15">
            <v>1700265</v>
          </cell>
          <cell r="BI15">
            <v>1654692</v>
          </cell>
          <cell r="BJ15">
            <v>1765973</v>
          </cell>
          <cell r="BK15">
            <v>2172990</v>
          </cell>
          <cell r="BL15">
            <v>1771628</v>
          </cell>
          <cell r="BM15">
            <v>1990008</v>
          </cell>
        </row>
        <row r="16">
          <cell r="A16" t="str">
            <v>Armenia</v>
          </cell>
          <cell r="B16" t="str">
            <v>ARM</v>
          </cell>
          <cell r="C16" t="str">
            <v>Container port traffic (TEU: 20 foot equivalent units)</v>
          </cell>
          <cell r="D16" t="str">
            <v>IS.SHP.GOOD.TU</v>
          </cell>
        </row>
        <row r="17">
          <cell r="A17" t="str">
            <v>American Samoa</v>
          </cell>
          <cell r="B17" t="str">
            <v>ASM</v>
          </cell>
          <cell r="C17" t="str">
            <v>Container port traffic (TEU: 20 foot equivalent units)</v>
          </cell>
          <cell r="D17" t="str">
            <v>IS.SHP.GOOD.TU</v>
          </cell>
        </row>
        <row r="17">
          <cell r="BC17">
            <v>59167.67</v>
          </cell>
          <cell r="BD17">
            <v>66334.73</v>
          </cell>
          <cell r="BE17">
            <v>59461.01</v>
          </cell>
          <cell r="BF17">
            <v>56599.88</v>
          </cell>
          <cell r="BG17">
            <v>57025</v>
          </cell>
          <cell r="BH17">
            <v>70288.38</v>
          </cell>
          <cell r="BI17">
            <v>65969.06</v>
          </cell>
          <cell r="BJ17">
            <v>92270.7</v>
          </cell>
          <cell r="BK17">
            <v>90245.84</v>
          </cell>
          <cell r="BL17">
            <v>76214.74</v>
          </cell>
        </row>
        <row r="18">
          <cell r="A18" t="str">
            <v>Antigua and Barbuda</v>
          </cell>
          <cell r="B18" t="str">
            <v>ATG</v>
          </cell>
          <cell r="C18" t="str">
            <v>Container port traffic (TEU: 20 foot equivalent units)</v>
          </cell>
          <cell r="D18" t="str">
            <v>IS.SHP.GOOD.TU</v>
          </cell>
        </row>
        <row r="18">
          <cell r="AZ18">
            <v>34081</v>
          </cell>
          <cell r="BA18">
            <v>32562</v>
          </cell>
          <cell r="BB18">
            <v>29150</v>
          </cell>
          <cell r="BC18">
            <v>26366</v>
          </cell>
          <cell r="BD18">
            <v>21824</v>
          </cell>
          <cell r="BE18">
            <v>24449</v>
          </cell>
          <cell r="BF18">
            <v>24842</v>
          </cell>
          <cell r="BG18">
            <v>26475</v>
          </cell>
          <cell r="BH18">
            <v>26500</v>
          </cell>
          <cell r="BI18">
            <v>31165</v>
          </cell>
          <cell r="BJ18">
            <v>26487.5</v>
          </cell>
          <cell r="BK18">
            <v>28826.25</v>
          </cell>
          <cell r="BL18">
            <v>27656.88</v>
          </cell>
        </row>
        <row r="19">
          <cell r="A19" t="str">
            <v>Australia</v>
          </cell>
          <cell r="B19" t="str">
            <v>AUS</v>
          </cell>
          <cell r="C19" t="str">
            <v>Container port traffic (TEU: 20 foot equivalent units)</v>
          </cell>
          <cell r="D19" t="str">
            <v>IS.SHP.GOOD.TU</v>
          </cell>
        </row>
        <row r="19">
          <cell r="AS19">
            <v>3542802</v>
          </cell>
          <cell r="AT19">
            <v>3774845</v>
          </cell>
          <cell r="AU19">
            <v>4355020</v>
          </cell>
          <cell r="AV19">
            <v>4758428</v>
          </cell>
          <cell r="AW19">
            <v>5057346</v>
          </cell>
          <cell r="AX19">
            <v>5191013</v>
          </cell>
          <cell r="AY19">
            <v>5741962</v>
          </cell>
          <cell r="AZ19">
            <v>6290090</v>
          </cell>
          <cell r="BA19">
            <v>6102342.1952</v>
          </cell>
          <cell r="BB19">
            <v>6200325.48531488</v>
          </cell>
          <cell r="BC19">
            <v>6371630</v>
          </cell>
          <cell r="BD19">
            <v>5946383</v>
          </cell>
          <cell r="BE19">
            <v>7173783</v>
          </cell>
          <cell r="BF19">
            <v>7249915</v>
          </cell>
          <cell r="BG19">
            <v>7401051</v>
          </cell>
          <cell r="BH19">
            <v>7621017</v>
          </cell>
          <cell r="BI19">
            <v>7629490</v>
          </cell>
          <cell r="BJ19">
            <v>7995040</v>
          </cell>
          <cell r="BK19">
            <v>8569337</v>
          </cell>
          <cell r="BL19">
            <v>8798571</v>
          </cell>
          <cell r="BM19">
            <v>8656995</v>
          </cell>
        </row>
        <row r="20">
          <cell r="A20" t="str">
            <v>Austria</v>
          </cell>
          <cell r="B20" t="str">
            <v>AUT</v>
          </cell>
          <cell r="C20" t="str">
            <v>Container port traffic (TEU: 20 foot equivalent units)</v>
          </cell>
          <cell r="D20" t="str">
            <v>IS.SHP.GOOD.TU</v>
          </cell>
        </row>
        <row r="20">
          <cell r="AZ20">
            <v>365918</v>
          </cell>
          <cell r="BA20">
            <v>379740.7072</v>
          </cell>
          <cell r="BB20">
            <v>330995.87292768</v>
          </cell>
          <cell r="BC20">
            <v>285900</v>
          </cell>
          <cell r="BD20">
            <v>285900</v>
          </cell>
          <cell r="BE20">
            <v>285900</v>
          </cell>
          <cell r="BF20">
            <v>285900</v>
          </cell>
          <cell r="BG20">
            <v>285900</v>
          </cell>
          <cell r="BH20">
            <v>285900</v>
          </cell>
          <cell r="BI20">
            <v>285900</v>
          </cell>
          <cell r="BJ20">
            <v>285900</v>
          </cell>
        </row>
        <row r="21">
          <cell r="A21" t="str">
            <v>Azerbaijan</v>
          </cell>
          <cell r="B21" t="str">
            <v>AZE</v>
          </cell>
          <cell r="C21" t="str">
            <v>Container port traffic (TEU: 20 foot equivalent units)</v>
          </cell>
          <cell r="D21" t="str">
            <v>IS.SHP.GOOD.TU</v>
          </cell>
        </row>
        <row r="22">
          <cell r="A22" t="str">
            <v>Burundi</v>
          </cell>
          <cell r="B22" t="str">
            <v>BDI</v>
          </cell>
          <cell r="C22" t="str">
            <v>Container port traffic (TEU: 20 foot equivalent units)</v>
          </cell>
          <cell r="D22" t="str">
            <v>IS.SHP.GOOD.TU</v>
          </cell>
        </row>
        <row r="23">
          <cell r="A23" t="str">
            <v>Belgium</v>
          </cell>
          <cell r="B23" t="str">
            <v>BEL</v>
          </cell>
          <cell r="C23" t="str">
            <v>Container port traffic (TEU: 20 foot equivalent units)</v>
          </cell>
          <cell r="D23" t="str">
            <v>IS.SHP.GOOD.TU</v>
          </cell>
        </row>
        <row r="23">
          <cell r="AS23">
            <v>5057579</v>
          </cell>
          <cell r="AT23">
            <v>5109693</v>
          </cell>
          <cell r="AU23">
            <v>5825610</v>
          </cell>
          <cell r="AV23">
            <v>6482443</v>
          </cell>
          <cell r="AW23">
            <v>7279638</v>
          </cell>
          <cell r="AX23">
            <v>7889994</v>
          </cell>
          <cell r="AY23">
            <v>8708293</v>
          </cell>
          <cell r="AZ23">
            <v>10257511</v>
          </cell>
          <cell r="BA23">
            <v>10937134</v>
          </cell>
          <cell r="BB23">
            <v>9701494</v>
          </cell>
          <cell r="BC23">
            <v>11055745</v>
          </cell>
          <cell r="BD23">
            <v>10940000</v>
          </cell>
          <cell r="BE23">
            <v>10671192</v>
          </cell>
          <cell r="BF23">
            <v>10674200</v>
          </cell>
          <cell r="BG23">
            <v>11061400</v>
          </cell>
          <cell r="BH23">
            <v>11237600</v>
          </cell>
          <cell r="BI23">
            <v>11459909</v>
          </cell>
          <cell r="BJ23">
            <v>11967553</v>
          </cell>
          <cell r="BK23">
            <v>12686187</v>
          </cell>
          <cell r="BL23">
            <v>13831469</v>
          </cell>
          <cell r="BM23">
            <v>14066604</v>
          </cell>
        </row>
        <row r="24">
          <cell r="A24" t="str">
            <v>Benin</v>
          </cell>
          <cell r="B24" t="str">
            <v>BEN</v>
          </cell>
          <cell r="C24" t="str">
            <v>Container port traffic (TEU: 20 foot equivalent units)</v>
          </cell>
          <cell r="D24" t="str">
            <v>IS.SHP.GOOD.TU</v>
          </cell>
        </row>
        <row r="24">
          <cell r="BA24">
            <v>300000</v>
          </cell>
          <cell r="BB24">
            <v>272820</v>
          </cell>
          <cell r="BC24">
            <v>316700</v>
          </cell>
          <cell r="BD24">
            <v>334800</v>
          </cell>
          <cell r="BE24">
            <v>348200</v>
          </cell>
          <cell r="BF24">
            <v>341500</v>
          </cell>
          <cell r="BG24">
            <v>344850</v>
          </cell>
          <cell r="BH24">
            <v>288000</v>
          </cell>
          <cell r="BI24">
            <v>310500</v>
          </cell>
          <cell r="BJ24">
            <v>333000</v>
          </cell>
          <cell r="BK24">
            <v>321750</v>
          </cell>
          <cell r="BL24">
            <v>510895.6</v>
          </cell>
        </row>
        <row r="25">
          <cell r="A25" t="str">
            <v>Burkina Faso</v>
          </cell>
          <cell r="B25" t="str">
            <v>BFA</v>
          </cell>
          <cell r="C25" t="str">
            <v>Container port traffic (TEU: 20 foot equivalent units)</v>
          </cell>
          <cell r="D25" t="str">
            <v>IS.SHP.GOOD.TU</v>
          </cell>
        </row>
        <row r="26">
          <cell r="A26" t="str">
            <v>Bangladesh</v>
          </cell>
          <cell r="B26" t="str">
            <v>BGD</v>
          </cell>
          <cell r="C26" t="str">
            <v>Container port traffic (TEU: 20 foot equivalent units)</v>
          </cell>
          <cell r="D26" t="str">
            <v>IS.SHP.GOOD.TU</v>
          </cell>
        </row>
        <row r="26">
          <cell r="AS26">
            <v>456007</v>
          </cell>
          <cell r="AT26">
            <v>486289</v>
          </cell>
          <cell r="AU26">
            <v>584220</v>
          </cell>
          <cell r="AV26">
            <v>625160</v>
          </cell>
          <cell r="AW26">
            <v>714420</v>
          </cell>
          <cell r="AX26">
            <v>808924</v>
          </cell>
          <cell r="AY26">
            <v>901528</v>
          </cell>
          <cell r="AZ26">
            <v>978007</v>
          </cell>
          <cell r="BA26">
            <v>1091200</v>
          </cell>
          <cell r="BB26">
            <v>1182121</v>
          </cell>
          <cell r="BC26">
            <v>1349627</v>
          </cell>
          <cell r="BD26">
            <v>1417251</v>
          </cell>
          <cell r="BE26">
            <v>1426651</v>
          </cell>
          <cell r="BF26">
            <v>1489351</v>
          </cell>
          <cell r="BG26">
            <v>1642951</v>
          </cell>
          <cell r="BH26">
            <v>2044651</v>
          </cell>
          <cell r="BI26">
            <v>2366651</v>
          </cell>
          <cell r="BJ26">
            <v>2587000</v>
          </cell>
          <cell r="BK26">
            <v>2732900</v>
          </cell>
          <cell r="BL26">
            <v>2890407</v>
          </cell>
          <cell r="BM26">
            <v>2587251</v>
          </cell>
        </row>
        <row r="27">
          <cell r="A27" t="str">
            <v>Bulgaria</v>
          </cell>
          <cell r="B27" t="str">
            <v>BGR</v>
          </cell>
          <cell r="C27" t="str">
            <v>Container port traffic (TEU: 20 foot equivalent units)</v>
          </cell>
          <cell r="D27" t="str">
            <v>IS.SHP.GOOD.TU</v>
          </cell>
        </row>
        <row r="27">
          <cell r="AZ27">
            <v>130694</v>
          </cell>
          <cell r="BA27">
            <v>203253</v>
          </cell>
          <cell r="BB27">
            <v>136444</v>
          </cell>
          <cell r="BC27">
            <v>166927</v>
          </cell>
          <cell r="BD27">
            <v>58325</v>
          </cell>
          <cell r="BE27">
            <v>92000</v>
          </cell>
          <cell r="BF27">
            <v>180935</v>
          </cell>
          <cell r="BG27">
            <v>195800</v>
          </cell>
          <cell r="BH27">
            <v>201000</v>
          </cell>
          <cell r="BI27">
            <v>201000</v>
          </cell>
          <cell r="BJ27">
            <v>228500</v>
          </cell>
          <cell r="BK27">
            <v>241800</v>
          </cell>
          <cell r="BL27">
            <v>261900</v>
          </cell>
          <cell r="BM27">
            <v>252310</v>
          </cell>
        </row>
        <row r="28">
          <cell r="A28" t="str">
            <v>Bahrain</v>
          </cell>
          <cell r="B28" t="str">
            <v>BHR</v>
          </cell>
          <cell r="C28" t="str">
            <v>Container port traffic (TEU: 20 foot equivalent units)</v>
          </cell>
          <cell r="D28" t="str">
            <v>IS.SHP.GOOD.TU</v>
          </cell>
        </row>
        <row r="28">
          <cell r="AZ28">
            <v>238624</v>
          </cell>
          <cell r="BA28">
            <v>269331</v>
          </cell>
          <cell r="BB28">
            <v>279799</v>
          </cell>
          <cell r="BC28">
            <v>269331</v>
          </cell>
          <cell r="BD28">
            <v>374858</v>
          </cell>
          <cell r="BE28">
            <v>525300</v>
          </cell>
          <cell r="BF28">
            <v>429831</v>
          </cell>
          <cell r="BG28">
            <v>432892</v>
          </cell>
          <cell r="BH28">
            <v>424602</v>
          </cell>
          <cell r="BI28">
            <v>379819</v>
          </cell>
          <cell r="BJ28">
            <v>402625</v>
          </cell>
          <cell r="BK28">
            <v>432432</v>
          </cell>
          <cell r="BL28">
            <v>418973</v>
          </cell>
          <cell r="BM28">
            <v>454000</v>
          </cell>
        </row>
        <row r="29">
          <cell r="A29" t="str">
            <v>Bahamas, The</v>
          </cell>
          <cell r="B29" t="str">
            <v>BHS</v>
          </cell>
          <cell r="C29" t="str">
            <v>Container port traffic (TEU: 20 foot equivalent units)</v>
          </cell>
          <cell r="D29" t="str">
            <v>IS.SHP.GOOD.TU</v>
          </cell>
        </row>
        <row r="29">
          <cell r="AT29">
            <v>570000</v>
          </cell>
        </row>
        <row r="29">
          <cell r="AV29">
            <v>1057879</v>
          </cell>
          <cell r="AW29">
            <v>1184800</v>
          </cell>
          <cell r="AX29">
            <v>1211500</v>
          </cell>
          <cell r="AY29">
            <v>1463000</v>
          </cell>
          <cell r="AZ29">
            <v>1632000</v>
          </cell>
          <cell r="BA29">
            <v>1702000</v>
          </cell>
          <cell r="BB29">
            <v>1297000</v>
          </cell>
          <cell r="BC29">
            <v>1125000</v>
          </cell>
          <cell r="BD29">
            <v>1189125</v>
          </cell>
          <cell r="BE29">
            <v>1278309</v>
          </cell>
          <cell r="BF29">
            <v>1379296</v>
          </cell>
          <cell r="BG29">
            <v>1400000</v>
          </cell>
          <cell r="BH29">
            <v>1468380</v>
          </cell>
          <cell r="BI29">
            <v>1261778</v>
          </cell>
          <cell r="BJ29">
            <v>920652</v>
          </cell>
          <cell r="BK29">
            <v>1182836</v>
          </cell>
          <cell r="BL29">
            <v>1555803</v>
          </cell>
          <cell r="BM29">
            <v>1400223</v>
          </cell>
        </row>
        <row r="30">
          <cell r="A30" t="str">
            <v>Bosnia and Herzegovina</v>
          </cell>
          <cell r="B30" t="str">
            <v>BIH</v>
          </cell>
          <cell r="C30" t="str">
            <v>Container port traffic (TEU: 20 foot equivalent units)</v>
          </cell>
          <cell r="D30" t="str">
            <v>IS.SHP.GOOD.TU</v>
          </cell>
        </row>
        <row r="31">
          <cell r="A31" t="str">
            <v>Belarus</v>
          </cell>
          <cell r="B31" t="str">
            <v>BLR</v>
          </cell>
          <cell r="C31" t="str">
            <v>Container port traffic (TEU: 20 foot equivalent units)</v>
          </cell>
          <cell r="D31" t="str">
            <v>IS.SHP.GOOD.TU</v>
          </cell>
        </row>
        <row r="32">
          <cell r="A32" t="str">
            <v>Belize</v>
          </cell>
          <cell r="B32" t="str">
            <v>BLZ</v>
          </cell>
          <cell r="C32" t="str">
            <v>Container port traffic (TEU: 20 foot equivalent units)</v>
          </cell>
          <cell r="D32" t="str">
            <v>IS.SHP.GOOD.TU</v>
          </cell>
        </row>
        <row r="32">
          <cell r="AZ32">
            <v>39191</v>
          </cell>
          <cell r="BA32">
            <v>38211</v>
          </cell>
          <cell r="BB32">
            <v>31344</v>
          </cell>
          <cell r="BC32">
            <v>31917</v>
          </cell>
          <cell r="BD32">
            <v>34776</v>
          </cell>
          <cell r="BE32">
            <v>36978</v>
          </cell>
          <cell r="BF32">
            <v>40978</v>
          </cell>
          <cell r="BG32">
            <v>43593</v>
          </cell>
          <cell r="BH32">
            <v>43000</v>
          </cell>
          <cell r="BI32">
            <v>46040</v>
          </cell>
          <cell r="BJ32">
            <v>44000</v>
          </cell>
          <cell r="BK32">
            <v>45020</v>
          </cell>
          <cell r="BL32">
            <v>44510</v>
          </cell>
        </row>
        <row r="33">
          <cell r="A33" t="str">
            <v>Bermuda</v>
          </cell>
          <cell r="B33" t="str">
            <v>BMU</v>
          </cell>
          <cell r="C33" t="str">
            <v>Container port traffic (TEU: 20 foot equivalent units)</v>
          </cell>
          <cell r="D33" t="str">
            <v>IS.SHP.GOOD.TU</v>
          </cell>
        </row>
        <row r="33">
          <cell r="BC33">
            <v>4485.461</v>
          </cell>
          <cell r="BD33">
            <v>4485.461</v>
          </cell>
          <cell r="BE33">
            <v>4485.461</v>
          </cell>
          <cell r="BF33">
            <v>4485.461</v>
          </cell>
          <cell r="BG33">
            <v>4437.324</v>
          </cell>
          <cell r="BH33">
            <v>4437.324</v>
          </cell>
          <cell r="BI33">
            <v>4437.324</v>
          </cell>
          <cell r="BJ33">
            <v>4437.324</v>
          </cell>
          <cell r="BK33">
            <v>4437.324</v>
          </cell>
          <cell r="BL33">
            <v>4006</v>
          </cell>
        </row>
        <row r="34">
          <cell r="A34" t="str">
            <v>Bolivia</v>
          </cell>
          <cell r="B34" t="str">
            <v>BOL</v>
          </cell>
          <cell r="C34" t="str">
            <v>Container port traffic (TEU: 20 foot equivalent units)</v>
          </cell>
          <cell r="D34" t="str">
            <v>IS.SHP.GOOD.TU</v>
          </cell>
        </row>
        <row r="35">
          <cell r="A35" t="str">
            <v>Brazil</v>
          </cell>
          <cell r="B35" t="str">
            <v>BRA</v>
          </cell>
          <cell r="C35" t="str">
            <v>Container port traffic (TEU: 20 foot equivalent units)</v>
          </cell>
          <cell r="D35" t="str">
            <v>IS.SHP.GOOD.TU</v>
          </cell>
        </row>
        <row r="35">
          <cell r="AS35">
            <v>2413098</v>
          </cell>
          <cell r="AT35">
            <v>2323801</v>
          </cell>
          <cell r="AU35">
            <v>3570260</v>
          </cell>
          <cell r="AV35">
            <v>4230474</v>
          </cell>
          <cell r="AW35">
            <v>5056814</v>
          </cell>
          <cell r="AX35">
            <v>5652149</v>
          </cell>
          <cell r="AY35">
            <v>6294286</v>
          </cell>
          <cell r="AZ35">
            <v>6464724</v>
          </cell>
          <cell r="BA35">
            <v>7256291.688</v>
          </cell>
          <cell r="BB35">
            <v>6590363.8866672</v>
          </cell>
          <cell r="BC35">
            <v>8951005</v>
          </cell>
          <cell r="BD35">
            <v>9149494</v>
          </cell>
          <cell r="BE35">
            <v>9384373</v>
          </cell>
          <cell r="BF35">
            <v>10442411</v>
          </cell>
          <cell r="BG35">
            <v>11144167</v>
          </cell>
          <cell r="BH35">
            <v>10969082</v>
          </cell>
          <cell r="BI35">
            <v>10151085</v>
          </cell>
          <cell r="BJ35">
            <v>10505739</v>
          </cell>
          <cell r="BK35">
            <v>10477015</v>
          </cell>
          <cell r="BL35">
            <v>10868837</v>
          </cell>
          <cell r="BM35">
            <v>10376571</v>
          </cell>
        </row>
        <row r="36">
          <cell r="A36" t="str">
            <v>Barbados</v>
          </cell>
          <cell r="B36" t="str">
            <v>BRB</v>
          </cell>
          <cell r="C36" t="str">
            <v>Container port traffic (TEU: 20 foot equivalent units)</v>
          </cell>
          <cell r="D36" t="str">
            <v>IS.SHP.GOOD.TU</v>
          </cell>
        </row>
        <row r="36">
          <cell r="AZ36">
            <v>99626</v>
          </cell>
          <cell r="BA36">
            <v>87255</v>
          </cell>
          <cell r="BB36">
            <v>75015</v>
          </cell>
          <cell r="BC36">
            <v>80430</v>
          </cell>
          <cell r="BD36">
            <v>77051</v>
          </cell>
          <cell r="BE36">
            <v>72163</v>
          </cell>
          <cell r="BF36">
            <v>74923</v>
          </cell>
          <cell r="BG36">
            <v>78432</v>
          </cell>
          <cell r="BH36">
            <v>86508</v>
          </cell>
          <cell r="BI36">
            <v>105326</v>
          </cell>
          <cell r="BJ36">
            <v>107098</v>
          </cell>
          <cell r="BK36">
            <v>100952</v>
          </cell>
          <cell r="BL36">
            <v>98435</v>
          </cell>
          <cell r="BM36">
            <v>101388</v>
          </cell>
        </row>
        <row r="37">
          <cell r="A37" t="str">
            <v>Brunei Darussalam</v>
          </cell>
          <cell r="B37" t="str">
            <v>BRN</v>
          </cell>
          <cell r="C37" t="str">
            <v>Container port traffic (TEU: 20 foot equivalent units)</v>
          </cell>
          <cell r="D37" t="str">
            <v>IS.SHP.GOOD.TU</v>
          </cell>
        </row>
        <row r="37">
          <cell r="BA37">
            <v>90366</v>
          </cell>
          <cell r="BB37">
            <v>85577</v>
          </cell>
          <cell r="BC37">
            <v>93230</v>
          </cell>
          <cell r="BD37">
            <v>105018</v>
          </cell>
          <cell r="BE37">
            <v>109219</v>
          </cell>
          <cell r="BF37">
            <v>121813</v>
          </cell>
          <cell r="BG37">
            <v>128026</v>
          </cell>
          <cell r="BH37">
            <v>128026</v>
          </cell>
          <cell r="BI37">
            <v>124919</v>
          </cell>
          <cell r="BJ37">
            <v>132664</v>
          </cell>
          <cell r="BK37">
            <v>432200</v>
          </cell>
          <cell r="BL37">
            <v>282432</v>
          </cell>
        </row>
        <row r="38">
          <cell r="A38" t="str">
            <v>Bhutan</v>
          </cell>
          <cell r="B38" t="str">
            <v>BTN</v>
          </cell>
          <cell r="C38" t="str">
            <v>Container port traffic (TEU: 20 foot equivalent units)</v>
          </cell>
          <cell r="D38" t="str">
            <v>IS.SHP.GOOD.TU</v>
          </cell>
        </row>
        <row r="39">
          <cell r="A39" t="str">
            <v>Botswana</v>
          </cell>
          <cell r="B39" t="str">
            <v>BWA</v>
          </cell>
          <cell r="C39" t="str">
            <v>Container port traffic (TEU: 20 foot equivalent units)</v>
          </cell>
          <cell r="D39" t="str">
            <v>IS.SHP.GOOD.TU</v>
          </cell>
        </row>
        <row r="40">
          <cell r="A40" t="str">
            <v>Central African Republic</v>
          </cell>
          <cell r="B40" t="str">
            <v>CAF</v>
          </cell>
          <cell r="C40" t="str">
            <v>Container port traffic (TEU: 20 foot equivalent units)</v>
          </cell>
          <cell r="D40" t="str">
            <v>IS.SHP.GOOD.TU</v>
          </cell>
        </row>
        <row r="41">
          <cell r="A41" t="str">
            <v>Canada</v>
          </cell>
          <cell r="B41" t="str">
            <v>CAN</v>
          </cell>
          <cell r="C41" t="str">
            <v>Container port traffic (TEU: 20 foot equivalent units)</v>
          </cell>
          <cell r="D41" t="str">
            <v>IS.SHP.GOOD.TU</v>
          </cell>
        </row>
        <row r="41">
          <cell r="AS41">
            <v>2927942</v>
          </cell>
          <cell r="AT41">
            <v>2890388</v>
          </cell>
          <cell r="AU41">
            <v>3307310</v>
          </cell>
          <cell r="AV41">
            <v>3631072</v>
          </cell>
          <cell r="AW41">
            <v>3926147</v>
          </cell>
          <cell r="AX41">
            <v>4163424</v>
          </cell>
          <cell r="AY41">
            <v>4330163</v>
          </cell>
          <cell r="AZ41">
            <v>4413927</v>
          </cell>
          <cell r="BA41">
            <v>4720663</v>
          </cell>
          <cell r="BB41">
            <v>4191568.063</v>
          </cell>
          <cell r="BC41">
            <v>4694495.54</v>
          </cell>
          <cell r="BD41">
            <v>4755352</v>
          </cell>
          <cell r="BE41">
            <v>5111777</v>
          </cell>
          <cell r="BF41">
            <v>5241009</v>
          </cell>
          <cell r="BG41">
            <v>5426175</v>
          </cell>
          <cell r="BH41">
            <v>5793852</v>
          </cell>
          <cell r="BI41">
            <v>5738484</v>
          </cell>
          <cell r="BJ41">
            <v>6377750</v>
          </cell>
          <cell r="BK41">
            <v>6770381</v>
          </cell>
          <cell r="BL41">
            <v>6901600</v>
          </cell>
          <cell r="BM41">
            <v>6196600</v>
          </cell>
        </row>
        <row r="42">
          <cell r="A42" t="str">
            <v>Central Europe and the Baltics</v>
          </cell>
          <cell r="B42" t="str">
            <v>CEB</v>
          </cell>
          <cell r="C42" t="str">
            <v>Container port traffic (TEU: 20 foot equivalent units)</v>
          </cell>
          <cell r="D42" t="str">
            <v>IS.SHP.GOOD.TU</v>
          </cell>
        </row>
        <row r="42">
          <cell r="AZ42">
            <v>3499057</v>
          </cell>
          <cell r="BA42">
            <v>3745827</v>
          </cell>
          <cell r="BB42">
            <v>2439520</v>
          </cell>
          <cell r="BC42">
            <v>3083518</v>
          </cell>
          <cell r="BD42">
            <v>3680422</v>
          </cell>
          <cell r="BE42">
            <v>4122052</v>
          </cell>
          <cell r="BF42">
            <v>4595451</v>
          </cell>
          <cell r="BG42">
            <v>4993428</v>
          </cell>
          <cell r="BH42">
            <v>4696390</v>
          </cell>
          <cell r="BI42">
            <v>5002476</v>
          </cell>
          <cell r="BJ42">
            <v>5607462</v>
          </cell>
          <cell r="BK42">
            <v>6434132</v>
          </cell>
          <cell r="BL42">
            <v>6678930</v>
          </cell>
          <cell r="BM42">
            <v>6409119</v>
          </cell>
        </row>
        <row r="43">
          <cell r="A43" t="str">
            <v>Switzerland</v>
          </cell>
          <cell r="B43" t="str">
            <v>CHE</v>
          </cell>
          <cell r="C43" t="str">
            <v>Container port traffic (TEU: 20 foot equivalent units)</v>
          </cell>
          <cell r="D43" t="str">
            <v>IS.SHP.GOOD.TU</v>
          </cell>
        </row>
        <row r="43">
          <cell r="AZ43">
            <v>104366</v>
          </cell>
          <cell r="BA43">
            <v>92464</v>
          </cell>
          <cell r="BB43">
            <v>78285</v>
          </cell>
          <cell r="BC43">
            <v>99000</v>
          </cell>
          <cell r="BD43">
            <v>93000</v>
          </cell>
          <cell r="BE43">
            <v>102000</v>
          </cell>
          <cell r="BF43">
            <v>105000</v>
          </cell>
          <cell r="BG43">
            <v>104500</v>
          </cell>
          <cell r="BH43">
            <v>102916</v>
          </cell>
          <cell r="BI43">
            <v>103708</v>
          </cell>
          <cell r="BJ43">
            <v>103312</v>
          </cell>
          <cell r="BK43">
            <v>103510</v>
          </cell>
          <cell r="BL43">
            <v>103411</v>
          </cell>
        </row>
        <row r="44">
          <cell r="A44" t="str">
            <v>Channel Islands</v>
          </cell>
          <cell r="B44" t="str">
            <v>CHI</v>
          </cell>
          <cell r="C44" t="str">
            <v>Container port traffic (TEU: 20 foot equivalent units)</v>
          </cell>
          <cell r="D44" t="str">
            <v>IS.SHP.GOOD.TU</v>
          </cell>
        </row>
        <row r="45">
          <cell r="A45" t="str">
            <v>Chile</v>
          </cell>
          <cell r="B45" t="str">
            <v>CHL</v>
          </cell>
          <cell r="C45" t="str">
            <v>Container port traffic (TEU: 20 foot equivalent units)</v>
          </cell>
          <cell r="D45" t="str">
            <v>IS.SHP.GOOD.TU</v>
          </cell>
        </row>
        <row r="45">
          <cell r="AS45">
            <v>1253131</v>
          </cell>
          <cell r="AT45">
            <v>1080545</v>
          </cell>
          <cell r="AU45">
            <v>1167880</v>
          </cell>
          <cell r="AV45">
            <v>1250126</v>
          </cell>
          <cell r="AW45">
            <v>1658672</v>
          </cell>
          <cell r="AX45">
            <v>1804236</v>
          </cell>
          <cell r="AY45">
            <v>2126811</v>
          </cell>
          <cell r="AZ45">
            <v>2725218</v>
          </cell>
          <cell r="BA45">
            <v>3164137</v>
          </cell>
          <cell r="BB45">
            <v>2795990.2016</v>
          </cell>
          <cell r="BC45">
            <v>3167305</v>
          </cell>
          <cell r="BD45">
            <v>3392436</v>
          </cell>
          <cell r="BE45">
            <v>3514149</v>
          </cell>
          <cell r="BF45">
            <v>3853580</v>
          </cell>
          <cell r="BG45">
            <v>3951738</v>
          </cell>
          <cell r="BH45">
            <v>3956842</v>
          </cell>
          <cell r="BI45">
            <v>4170283</v>
          </cell>
          <cell r="BJ45">
            <v>4407772</v>
          </cell>
          <cell r="BK45">
            <v>4661469</v>
          </cell>
          <cell r="BL45">
            <v>4496578</v>
          </cell>
          <cell r="BM45">
            <v>4192000</v>
          </cell>
        </row>
        <row r="46">
          <cell r="A46" t="str">
            <v>China</v>
          </cell>
          <cell r="B46" t="str">
            <v>CHN</v>
          </cell>
          <cell r="C46" t="str">
            <v>Container port traffic (TEU: 20 foot equivalent units)</v>
          </cell>
          <cell r="D46" t="str">
            <v>IS.SHP.GOOD.TU</v>
          </cell>
        </row>
        <row r="46">
          <cell r="AS46">
            <v>41000000</v>
          </cell>
          <cell r="AT46">
            <v>44726084</v>
          </cell>
          <cell r="AU46">
            <v>55717488</v>
          </cell>
          <cell r="AV46">
            <v>61898336</v>
          </cell>
          <cell r="AW46">
            <v>74725444</v>
          </cell>
          <cell r="AX46">
            <v>67245263</v>
          </cell>
          <cell r="AY46">
            <v>84810503</v>
          </cell>
          <cell r="AZ46">
            <v>103823024</v>
          </cell>
          <cell r="BA46">
            <v>115941970</v>
          </cell>
          <cell r="BB46">
            <v>108799933.7248</v>
          </cell>
          <cell r="BC46">
            <v>131989200</v>
          </cell>
          <cell r="BD46">
            <v>146441501</v>
          </cell>
          <cell r="BE46">
            <v>159337100</v>
          </cell>
          <cell r="BF46">
            <v>174393600</v>
          </cell>
          <cell r="BG46">
            <v>185136300</v>
          </cell>
          <cell r="BH46">
            <v>193734000</v>
          </cell>
          <cell r="BI46">
            <v>197849000</v>
          </cell>
          <cell r="BJ46">
            <v>222155820</v>
          </cell>
          <cell r="BK46">
            <v>233201600</v>
          </cell>
          <cell r="BL46">
            <v>242030000</v>
          </cell>
          <cell r="BM46">
            <v>245103781</v>
          </cell>
        </row>
        <row r="47">
          <cell r="A47" t="str">
            <v>Cote d'Ivoire</v>
          </cell>
          <cell r="B47" t="str">
            <v>CIV</v>
          </cell>
          <cell r="C47" t="str">
            <v>Container port traffic (TEU: 20 foot equivalent units)</v>
          </cell>
          <cell r="D47" t="str">
            <v>IS.SHP.GOOD.TU</v>
          </cell>
        </row>
        <row r="47">
          <cell r="AS47">
            <v>434422</v>
          </cell>
          <cell r="AT47">
            <v>543845</v>
          </cell>
          <cell r="AU47">
            <v>579060</v>
          </cell>
          <cell r="AV47">
            <v>612546</v>
          </cell>
          <cell r="AW47">
            <v>670000</v>
          </cell>
          <cell r="AX47">
            <v>710000</v>
          </cell>
        </row>
        <row r="47">
          <cell r="AZ47">
            <v>590306</v>
          </cell>
          <cell r="BA47">
            <v>713625</v>
          </cell>
          <cell r="BB47">
            <v>677029</v>
          </cell>
          <cell r="BC47">
            <v>530000</v>
          </cell>
          <cell r="BD47">
            <v>546000</v>
          </cell>
          <cell r="BE47">
            <v>633900</v>
          </cell>
          <cell r="BF47">
            <v>633900</v>
          </cell>
          <cell r="BG47">
            <v>600000</v>
          </cell>
          <cell r="BH47">
            <v>896516</v>
          </cell>
          <cell r="BI47">
            <v>902058</v>
          </cell>
          <cell r="BJ47">
            <v>907600</v>
          </cell>
          <cell r="BK47">
            <v>919000</v>
          </cell>
          <cell r="BL47">
            <v>918669</v>
          </cell>
          <cell r="BM47">
            <v>974872</v>
          </cell>
        </row>
        <row r="48">
          <cell r="A48" t="str">
            <v>Cameroon</v>
          </cell>
          <cell r="B48" t="str">
            <v>CMR</v>
          </cell>
          <cell r="C48" t="str">
            <v>Container port traffic (TEU: 20 foot equivalent units)</v>
          </cell>
          <cell r="D48" t="str">
            <v>IS.SHP.GOOD.TU</v>
          </cell>
        </row>
        <row r="48">
          <cell r="AZ48">
            <v>217681</v>
          </cell>
          <cell r="BA48">
            <v>270000</v>
          </cell>
          <cell r="BB48">
            <v>245538</v>
          </cell>
          <cell r="BC48">
            <v>290000</v>
          </cell>
          <cell r="BD48">
            <v>340000</v>
          </cell>
          <cell r="BE48">
            <v>313371</v>
          </cell>
          <cell r="BF48">
            <v>339269</v>
          </cell>
          <cell r="BG48">
            <v>333555</v>
          </cell>
          <cell r="BH48">
            <v>336412</v>
          </cell>
          <cell r="BI48">
            <v>334983.5</v>
          </cell>
          <cell r="BJ48">
            <v>387000</v>
          </cell>
          <cell r="BK48">
            <v>360991.75</v>
          </cell>
          <cell r="BL48">
            <v>397023.546377071</v>
          </cell>
          <cell r="BM48">
            <v>395872</v>
          </cell>
        </row>
        <row r="49">
          <cell r="A49" t="str">
            <v>Congo, Dem. Rep.</v>
          </cell>
          <cell r="B49" t="str">
            <v>COD</v>
          </cell>
          <cell r="C49" t="str">
            <v>Container port traffic (TEU: 20 foot equivalent units)</v>
          </cell>
          <cell r="D49" t="str">
            <v>IS.SHP.GOOD.TU</v>
          </cell>
        </row>
        <row r="49">
          <cell r="BC49">
            <v>55000</v>
          </cell>
          <cell r="BD49">
            <v>58000</v>
          </cell>
          <cell r="BE49">
            <v>42690</v>
          </cell>
          <cell r="BF49">
            <v>45000</v>
          </cell>
          <cell r="BG49">
            <v>73265</v>
          </cell>
          <cell r="BH49">
            <v>45000</v>
          </cell>
          <cell r="BI49">
            <v>59132.5</v>
          </cell>
          <cell r="BJ49">
            <v>52066.25</v>
          </cell>
          <cell r="BK49">
            <v>55599.38</v>
          </cell>
          <cell r="BL49">
            <v>42211</v>
          </cell>
        </row>
        <row r="50">
          <cell r="A50" t="str">
            <v>Congo, Rep.</v>
          </cell>
          <cell r="B50" t="str">
            <v>COG</v>
          </cell>
          <cell r="C50" t="str">
            <v>Container port traffic (TEU: 20 foot equivalent units)</v>
          </cell>
          <cell r="D50" t="str">
            <v>IS.SHP.GOOD.TU</v>
          </cell>
        </row>
        <row r="50">
          <cell r="BA50">
            <v>321000</v>
          </cell>
          <cell r="BB50">
            <v>291917.4</v>
          </cell>
          <cell r="BC50">
            <v>355000</v>
          </cell>
          <cell r="BD50">
            <v>442800</v>
          </cell>
          <cell r="BE50">
            <v>518000</v>
          </cell>
          <cell r="BF50">
            <v>480400</v>
          </cell>
          <cell r="BG50">
            <v>499200</v>
          </cell>
          <cell r="BH50">
            <v>489800</v>
          </cell>
          <cell r="BI50">
            <v>494500</v>
          </cell>
          <cell r="BJ50">
            <v>579000</v>
          </cell>
          <cell r="BK50">
            <v>536750</v>
          </cell>
          <cell r="BL50">
            <v>557875</v>
          </cell>
          <cell r="BM50">
            <v>556579</v>
          </cell>
        </row>
        <row r="51">
          <cell r="A51" t="str">
            <v>Colombia</v>
          </cell>
          <cell r="B51" t="str">
            <v>COL</v>
          </cell>
          <cell r="C51" t="str">
            <v>Container port traffic (TEU: 20 foot equivalent units)</v>
          </cell>
          <cell r="D51" t="str">
            <v>IS.SHP.GOOD.TU</v>
          </cell>
        </row>
        <row r="51">
          <cell r="AS51">
            <v>791588</v>
          </cell>
          <cell r="AT51">
            <v>577041</v>
          </cell>
          <cell r="AU51">
            <v>960720</v>
          </cell>
          <cell r="AV51">
            <v>995203</v>
          </cell>
          <cell r="AW51">
            <v>946945</v>
          </cell>
          <cell r="AX51">
            <v>1236121</v>
          </cell>
          <cell r="AY51">
            <v>1510744</v>
          </cell>
          <cell r="AZ51">
            <v>2076760</v>
          </cell>
          <cell r="BA51">
            <v>1969316</v>
          </cell>
          <cell r="BB51">
            <v>2056789.2236</v>
          </cell>
          <cell r="BC51">
            <v>2447727</v>
          </cell>
          <cell r="BD51">
            <v>2844798</v>
          </cell>
          <cell r="BE51">
            <v>3361028</v>
          </cell>
          <cell r="BF51">
            <v>3128901</v>
          </cell>
          <cell r="BG51">
            <v>3351458</v>
          </cell>
          <cell r="BH51">
            <v>3696592</v>
          </cell>
          <cell r="BI51">
            <v>3491220</v>
          </cell>
          <cell r="BJ51">
            <v>3956466</v>
          </cell>
          <cell r="BK51">
            <v>4582712</v>
          </cell>
          <cell r="BL51">
            <v>4402574</v>
          </cell>
          <cell r="BM51">
            <v>4480900</v>
          </cell>
        </row>
        <row r="52">
          <cell r="A52" t="str">
            <v>Comoros</v>
          </cell>
          <cell r="B52" t="str">
            <v>COM</v>
          </cell>
          <cell r="C52" t="str">
            <v>Container port traffic (TEU: 20 foot equivalent units)</v>
          </cell>
          <cell r="D52" t="str">
            <v>IS.SHP.GOOD.TU</v>
          </cell>
        </row>
        <row r="52">
          <cell r="BC52">
            <v>44697.48</v>
          </cell>
          <cell r="BD52">
            <v>77184.98</v>
          </cell>
          <cell r="BE52">
            <v>79917.15</v>
          </cell>
          <cell r="BF52">
            <v>67847.03</v>
          </cell>
          <cell r="BG52">
            <v>68894.84</v>
          </cell>
          <cell r="BH52">
            <v>76096.89</v>
          </cell>
          <cell r="BI52">
            <v>73309.69</v>
          </cell>
          <cell r="BJ52">
            <v>52673.2</v>
          </cell>
          <cell r="BK52">
            <v>55032.5</v>
          </cell>
          <cell r="BL52">
            <v>54358.54</v>
          </cell>
        </row>
        <row r="53">
          <cell r="A53" t="str">
            <v>Cabo Verde</v>
          </cell>
          <cell r="B53" t="str">
            <v>CPV</v>
          </cell>
          <cell r="C53" t="str">
            <v>Container port traffic (TEU: 20 foot equivalent units)</v>
          </cell>
          <cell r="D53" t="str">
            <v>IS.SHP.GOOD.TU</v>
          </cell>
        </row>
        <row r="53">
          <cell r="BC53">
            <v>54110.54</v>
          </cell>
          <cell r="BD53">
            <v>62118.43</v>
          </cell>
          <cell r="BE53">
            <v>58980.73</v>
          </cell>
          <cell r="BF53">
            <v>35490.56</v>
          </cell>
          <cell r="BG53">
            <v>37376.6</v>
          </cell>
          <cell r="BH53">
            <v>33842.01</v>
          </cell>
          <cell r="BI53">
            <v>38312.37</v>
          </cell>
          <cell r="BJ53">
            <v>41930.7</v>
          </cell>
          <cell r="BK53">
            <v>79354.19</v>
          </cell>
          <cell r="BL53">
            <v>52378.23</v>
          </cell>
        </row>
        <row r="54">
          <cell r="A54" t="str">
            <v>Costa Rica</v>
          </cell>
          <cell r="B54" t="str">
            <v>CRI</v>
          </cell>
          <cell r="C54" t="str">
            <v>Container port traffic (TEU: 20 foot equivalent units)</v>
          </cell>
          <cell r="D54" t="str">
            <v>IS.SHP.GOOD.TU</v>
          </cell>
        </row>
        <row r="54">
          <cell r="AS54">
            <v>573502</v>
          </cell>
          <cell r="AT54">
            <v>563825</v>
          </cell>
          <cell r="AU54">
            <v>602570</v>
          </cell>
          <cell r="AV54">
            <v>669259</v>
          </cell>
          <cell r="AW54">
            <v>734088</v>
          </cell>
          <cell r="AX54">
            <v>740420</v>
          </cell>
          <cell r="AY54">
            <v>834321</v>
          </cell>
          <cell r="AZ54">
            <v>976621</v>
          </cell>
          <cell r="BA54">
            <v>1004971</v>
          </cell>
          <cell r="BB54">
            <v>875687</v>
          </cell>
          <cell r="BC54">
            <v>1036214</v>
          </cell>
          <cell r="BD54">
            <v>1095441</v>
          </cell>
          <cell r="BE54">
            <v>1229529</v>
          </cell>
          <cell r="BF54">
            <v>1246829</v>
          </cell>
          <cell r="BG54">
            <v>1298600</v>
          </cell>
          <cell r="BH54">
            <v>1343841</v>
          </cell>
          <cell r="BI54">
            <v>1441756</v>
          </cell>
          <cell r="BJ54">
            <v>1489210</v>
          </cell>
          <cell r="BK54">
            <v>1492791</v>
          </cell>
          <cell r="BL54">
            <v>1552590</v>
          </cell>
          <cell r="BM54">
            <v>1511600</v>
          </cell>
        </row>
        <row r="55">
          <cell r="A55" t="str">
            <v>Caribbean small states</v>
          </cell>
          <cell r="B55" t="str">
            <v>CSS</v>
          </cell>
          <cell r="C55" t="str">
            <v>Container port traffic (TEU: 20 foot equivalent units)</v>
          </cell>
          <cell r="D55" t="str">
            <v>IS.SHP.GOOD.TU</v>
          </cell>
        </row>
        <row r="55">
          <cell r="AZ55">
            <v>4391829</v>
          </cell>
          <cell r="BA55">
            <v>4416836</v>
          </cell>
          <cell r="BB55">
            <v>3757542</v>
          </cell>
          <cell r="BC55">
            <v>3937252.5</v>
          </cell>
          <cell r="BD55">
            <v>3883464</v>
          </cell>
          <cell r="BE55">
            <v>4081252</v>
          </cell>
          <cell r="BF55">
            <v>4065614</v>
          </cell>
          <cell r="BG55">
            <v>4029434</v>
          </cell>
          <cell r="BH55">
            <v>4050814</v>
          </cell>
          <cell r="BI55">
            <v>3692940</v>
          </cell>
          <cell r="BJ55">
            <v>3333999.5</v>
          </cell>
          <cell r="BK55">
            <v>3819949.59</v>
          </cell>
          <cell r="BL55">
            <v>4096793.18</v>
          </cell>
          <cell r="BM55">
            <v>3683150.5</v>
          </cell>
        </row>
        <row r="56">
          <cell r="A56" t="str">
            <v>Cuba</v>
          </cell>
          <cell r="B56" t="str">
            <v>CUB</v>
          </cell>
          <cell r="C56" t="str">
            <v>Container port traffic (TEU: 20 foot equivalent units)</v>
          </cell>
          <cell r="D56" t="str">
            <v>IS.SHP.GOOD.TU</v>
          </cell>
        </row>
        <row r="56">
          <cell r="AZ56">
            <v>319857</v>
          </cell>
          <cell r="BA56">
            <v>319000</v>
          </cell>
          <cell r="BB56">
            <v>290098.6</v>
          </cell>
          <cell r="BC56">
            <v>228000</v>
          </cell>
          <cell r="BD56">
            <v>246773</v>
          </cell>
          <cell r="BE56">
            <v>240000</v>
          </cell>
          <cell r="BF56">
            <v>263900</v>
          </cell>
          <cell r="BG56">
            <v>230000</v>
          </cell>
          <cell r="BH56">
            <v>260000</v>
          </cell>
          <cell r="BI56">
            <v>296100</v>
          </cell>
          <cell r="BJ56">
            <v>332200</v>
          </cell>
          <cell r="BK56">
            <v>349700</v>
          </cell>
          <cell r="BL56">
            <v>340950</v>
          </cell>
        </row>
        <row r="57">
          <cell r="A57" t="str">
            <v>Curacao</v>
          </cell>
          <cell r="B57" t="str">
            <v>CUW</v>
          </cell>
          <cell r="C57" t="str">
            <v>Container port traffic (TEU: 20 foot equivalent units)</v>
          </cell>
          <cell r="D57" t="str">
            <v>IS.SHP.GOOD.TU</v>
          </cell>
        </row>
        <row r="57">
          <cell r="BD57">
            <v>94097</v>
          </cell>
          <cell r="BE57">
            <v>99191</v>
          </cell>
          <cell r="BF57">
            <v>87452</v>
          </cell>
          <cell r="BG57">
            <v>89193</v>
          </cell>
          <cell r="BH57">
            <v>90016</v>
          </cell>
          <cell r="BI57">
            <v>98278</v>
          </cell>
          <cell r="BJ57">
            <v>93921</v>
          </cell>
          <cell r="BK57">
            <v>96738</v>
          </cell>
          <cell r="BL57">
            <v>76877</v>
          </cell>
          <cell r="BM57">
            <v>76877</v>
          </cell>
        </row>
        <row r="58">
          <cell r="A58" t="str">
            <v>Cayman Islands</v>
          </cell>
          <cell r="B58" t="str">
            <v>CYM</v>
          </cell>
          <cell r="C58" t="str">
            <v>Container port traffic (TEU: 20 foot equivalent units)</v>
          </cell>
          <cell r="D58" t="str">
            <v>IS.SHP.GOOD.TU</v>
          </cell>
        </row>
        <row r="58">
          <cell r="AZ58">
            <v>649</v>
          </cell>
          <cell r="BA58">
            <v>36644</v>
          </cell>
          <cell r="BB58">
            <v>44215</v>
          </cell>
          <cell r="BC58">
            <v>46285</v>
          </cell>
          <cell r="BD58">
            <v>44091</v>
          </cell>
          <cell r="BE58">
            <v>48479</v>
          </cell>
          <cell r="BF58">
            <v>49952</v>
          </cell>
          <cell r="BG58">
            <v>50069</v>
          </cell>
          <cell r="BH58">
            <v>54607</v>
          </cell>
          <cell r="BI58">
            <v>60718</v>
          </cell>
          <cell r="BJ58">
            <v>61940</v>
          </cell>
          <cell r="BK58">
            <v>38772</v>
          </cell>
          <cell r="BL58">
            <v>38869</v>
          </cell>
          <cell r="BM58">
            <v>38820.5</v>
          </cell>
        </row>
        <row r="59">
          <cell r="A59" t="str">
            <v>Cyprus</v>
          </cell>
          <cell r="B59" t="str">
            <v>CYP</v>
          </cell>
          <cell r="C59" t="str">
            <v>Container port traffic (TEU: 20 foot equivalent units)</v>
          </cell>
          <cell r="D59" t="str">
            <v>IS.SHP.GOOD.TU</v>
          </cell>
        </row>
        <row r="59">
          <cell r="AZ59">
            <v>377037</v>
          </cell>
          <cell r="BA59">
            <v>416970</v>
          </cell>
          <cell r="BB59">
            <v>353913</v>
          </cell>
          <cell r="BC59">
            <v>344882</v>
          </cell>
          <cell r="BD59">
            <v>360652</v>
          </cell>
          <cell r="BE59">
            <v>360652</v>
          </cell>
          <cell r="BF59">
            <v>277058</v>
          </cell>
          <cell r="BG59">
            <v>308058</v>
          </cell>
          <cell r="BH59">
            <v>308458</v>
          </cell>
          <cell r="BI59">
            <v>308458</v>
          </cell>
          <cell r="BJ59">
            <v>393100</v>
          </cell>
          <cell r="BK59">
            <v>416200</v>
          </cell>
          <cell r="BL59">
            <v>389962</v>
          </cell>
          <cell r="BM59">
            <v>364364</v>
          </cell>
        </row>
        <row r="60">
          <cell r="A60" t="str">
            <v>Czech Republic</v>
          </cell>
          <cell r="B60" t="str">
            <v>CZE</v>
          </cell>
          <cell r="C60" t="str">
            <v>Container port traffic (TEU: 20 foot equivalent units)</v>
          </cell>
          <cell r="D60" t="str">
            <v>IS.SHP.GOOD.TU</v>
          </cell>
        </row>
        <row r="61">
          <cell r="A61" t="str">
            <v>Germany</v>
          </cell>
          <cell r="B61" t="str">
            <v>DEU</v>
          </cell>
          <cell r="C61" t="str">
            <v>Container port traffic (TEU: 20 foot equivalent units)</v>
          </cell>
          <cell r="D61" t="str">
            <v>IS.SHP.GOOD.TU</v>
          </cell>
        </row>
        <row r="61">
          <cell r="AS61">
            <v>7695688</v>
          </cell>
          <cell r="AT61">
            <v>8426520</v>
          </cell>
          <cell r="AU61">
            <v>9252670</v>
          </cell>
          <cell r="AV61">
            <v>10943452</v>
          </cell>
          <cell r="AW61">
            <v>12479419</v>
          </cell>
          <cell r="AX61">
            <v>13598987</v>
          </cell>
          <cell r="AY61">
            <v>15009691</v>
          </cell>
          <cell r="AZ61">
            <v>16644222</v>
          </cell>
          <cell r="BA61">
            <v>17183042.1168</v>
          </cell>
          <cell r="BB61">
            <v>13296300.2124179</v>
          </cell>
          <cell r="BC61">
            <v>14674340</v>
          </cell>
          <cell r="BD61">
            <v>18323981</v>
          </cell>
          <cell r="BE61">
            <v>18449700</v>
          </cell>
          <cell r="BF61">
            <v>18932700</v>
          </cell>
          <cell r="BG61">
            <v>19866700</v>
          </cell>
          <cell r="BH61">
            <v>19238700</v>
          </cell>
          <cell r="BI61">
            <v>19420700</v>
          </cell>
          <cell r="BJ61">
            <v>19718533</v>
          </cell>
          <cell r="BK61">
            <v>19706500</v>
          </cell>
          <cell r="BL61">
            <v>19596415</v>
          </cell>
          <cell r="BM61">
            <v>18028702</v>
          </cell>
        </row>
        <row r="62">
          <cell r="A62" t="str">
            <v>Djibouti</v>
          </cell>
          <cell r="B62" t="str">
            <v>DJI</v>
          </cell>
          <cell r="C62" t="str">
            <v>Container port traffic (TEU: 20 foot equivalent units)</v>
          </cell>
          <cell r="D62" t="str">
            <v>IS.SHP.GOOD.TU</v>
          </cell>
        </row>
        <row r="62">
          <cell r="AZ62">
            <v>294902</v>
          </cell>
          <cell r="BA62">
            <v>356462</v>
          </cell>
          <cell r="BB62">
            <v>519500</v>
          </cell>
          <cell r="BC62">
            <v>600000</v>
          </cell>
          <cell r="BD62">
            <v>634200</v>
          </cell>
          <cell r="BE62">
            <v>659600</v>
          </cell>
          <cell r="BF62">
            <v>660000</v>
          </cell>
          <cell r="BG62">
            <v>736000</v>
          </cell>
          <cell r="BH62">
            <v>910000</v>
          </cell>
          <cell r="BI62">
            <v>987000</v>
          </cell>
          <cell r="BJ62">
            <v>928000</v>
          </cell>
          <cell r="BK62">
            <v>859000</v>
          </cell>
          <cell r="BL62">
            <v>932000</v>
          </cell>
          <cell r="BM62">
            <v>812569</v>
          </cell>
        </row>
        <row r="63">
          <cell r="A63" t="str">
            <v>Dominica</v>
          </cell>
          <cell r="B63" t="str">
            <v>DMA</v>
          </cell>
          <cell r="C63" t="str">
            <v>Container port traffic (TEU: 20 foot equivalent units)</v>
          </cell>
          <cell r="D63" t="str">
            <v>IS.SHP.GOOD.TU</v>
          </cell>
        </row>
        <row r="63">
          <cell r="BC63">
            <v>7363</v>
          </cell>
          <cell r="BD63">
            <v>7836</v>
          </cell>
          <cell r="BE63">
            <v>6890</v>
          </cell>
          <cell r="BF63">
            <v>7469</v>
          </cell>
          <cell r="BG63">
            <v>7744</v>
          </cell>
          <cell r="BH63">
            <v>7361</v>
          </cell>
          <cell r="BI63">
            <v>7361</v>
          </cell>
          <cell r="BJ63">
            <v>7425</v>
          </cell>
          <cell r="BK63">
            <v>7393</v>
          </cell>
          <cell r="BL63">
            <v>7409</v>
          </cell>
          <cell r="BM63">
            <v>7401</v>
          </cell>
        </row>
        <row r="64">
          <cell r="A64" t="str">
            <v>Denmark</v>
          </cell>
          <cell r="B64" t="str">
            <v>DNK</v>
          </cell>
          <cell r="C64" t="str">
            <v>Container port traffic (TEU: 20 foot equivalent units)</v>
          </cell>
          <cell r="D64" t="str">
            <v>IS.SHP.GOOD.TU</v>
          </cell>
        </row>
        <row r="64">
          <cell r="AS64">
            <v>568660</v>
          </cell>
          <cell r="AT64">
            <v>457386</v>
          </cell>
          <cell r="AU64">
            <v>587300</v>
          </cell>
          <cell r="AV64">
            <v>888729</v>
          </cell>
          <cell r="AW64">
            <v>1213919</v>
          </cell>
          <cell r="AX64">
            <v>913960</v>
          </cell>
          <cell r="AY64">
            <v>679707</v>
          </cell>
          <cell r="AZ64">
            <v>775117</v>
          </cell>
          <cell r="BA64">
            <v>740682</v>
          </cell>
          <cell r="BB64">
            <v>621546</v>
          </cell>
          <cell r="BC64">
            <v>734000</v>
          </cell>
          <cell r="BD64">
            <v>782000</v>
          </cell>
          <cell r="BE64">
            <v>762000</v>
          </cell>
          <cell r="BF64">
            <v>747000</v>
          </cell>
          <cell r="BG64">
            <v>744000</v>
          </cell>
          <cell r="BH64">
            <v>750000</v>
          </cell>
          <cell r="BI64">
            <v>787652</v>
          </cell>
          <cell r="BJ64">
            <v>812800</v>
          </cell>
          <cell r="BK64">
            <v>828900</v>
          </cell>
          <cell r="BL64">
            <v>869600</v>
          </cell>
          <cell r="BM64">
            <v>921513</v>
          </cell>
        </row>
        <row r="65">
          <cell r="A65" t="str">
            <v>Dominican Republic</v>
          </cell>
          <cell r="B65" t="str">
            <v>DOM</v>
          </cell>
          <cell r="C65" t="str">
            <v>Container port traffic (TEU: 20 foot equivalent units)</v>
          </cell>
          <cell r="D65" t="str">
            <v>IS.SHP.GOOD.TU</v>
          </cell>
        </row>
        <row r="65">
          <cell r="AS65">
            <v>566479</v>
          </cell>
          <cell r="AT65">
            <v>487827</v>
          </cell>
          <cell r="AU65">
            <v>541930</v>
          </cell>
          <cell r="AV65">
            <v>480650</v>
          </cell>
          <cell r="AW65">
            <v>537317</v>
          </cell>
        </row>
        <row r="65">
          <cell r="AY65">
            <v>597583</v>
          </cell>
          <cell r="AZ65">
            <v>883785</v>
          </cell>
          <cell r="BA65">
            <v>1138471</v>
          </cell>
          <cell r="BB65">
            <v>1263467.5494</v>
          </cell>
          <cell r="BC65">
            <v>1636869</v>
          </cell>
          <cell r="BD65">
            <v>1480274</v>
          </cell>
          <cell r="BE65">
            <v>1751758</v>
          </cell>
          <cell r="BF65">
            <v>1446402</v>
          </cell>
          <cell r="BG65">
            <v>1265132</v>
          </cell>
          <cell r="BH65">
            <v>1371708</v>
          </cell>
          <cell r="BI65">
            <v>1486227</v>
          </cell>
          <cell r="BJ65">
            <v>1842616</v>
          </cell>
          <cell r="BK65">
            <v>1906487</v>
          </cell>
          <cell r="BL65">
            <v>1894225</v>
          </cell>
          <cell r="BM65">
            <v>1979465.125</v>
          </cell>
        </row>
        <row r="66">
          <cell r="A66" t="str">
            <v>Algeria</v>
          </cell>
          <cell r="B66" t="str">
            <v>DZA</v>
          </cell>
          <cell r="C66" t="str">
            <v>Container port traffic (TEU: 20 foot equivalent units)</v>
          </cell>
          <cell r="D66" t="str">
            <v>IS.SHP.GOOD.TU</v>
          </cell>
        </row>
        <row r="66">
          <cell r="AS66">
            <v>267530</v>
          </cell>
          <cell r="AT66">
            <v>311111</v>
          </cell>
        </row>
        <row r="66">
          <cell r="AZ66">
            <v>200050</v>
          </cell>
          <cell r="BA66">
            <v>225140</v>
          </cell>
          <cell r="BB66">
            <v>250095.2398</v>
          </cell>
          <cell r="BC66">
            <v>1114117</v>
          </cell>
          <cell r="BD66">
            <v>1180048</v>
          </cell>
          <cell r="BE66">
            <v>1380316</v>
          </cell>
          <cell r="BF66">
            <v>1494877</v>
          </cell>
          <cell r="BG66">
            <v>1240538</v>
          </cell>
          <cell r="BH66">
            <v>1635509</v>
          </cell>
          <cell r="BI66">
            <v>1243300</v>
          </cell>
          <cell r="BJ66">
            <v>974345</v>
          </cell>
          <cell r="BK66">
            <v>1032000</v>
          </cell>
          <cell r="BL66">
            <v>688500</v>
          </cell>
          <cell r="BM66">
            <v>724991</v>
          </cell>
        </row>
        <row r="67">
          <cell r="A67" t="str">
            <v>East Asia &amp; Pacific (excluding high income)</v>
          </cell>
          <cell r="B67" t="str">
            <v>EAP</v>
          </cell>
          <cell r="C67" t="str">
            <v>Container port traffic (TEU: 20 foot equivalent units)</v>
          </cell>
          <cell r="D67" t="str">
            <v>IS.SHP.GOOD.TU</v>
          </cell>
        </row>
        <row r="67">
          <cell r="AS67">
            <v>56840499</v>
          </cell>
          <cell r="AT67">
            <v>62621336</v>
          </cell>
          <cell r="AU67">
            <v>77904818</v>
          </cell>
          <cell r="AV67">
            <v>86891558</v>
          </cell>
          <cell r="AW67">
            <v>102402184</v>
          </cell>
          <cell r="AX67">
            <v>96232448</v>
          </cell>
          <cell r="AY67">
            <v>114796121</v>
          </cell>
          <cell r="AZ67">
            <v>140639995</v>
          </cell>
          <cell r="BA67">
            <v>155725485.3104</v>
          </cell>
          <cell r="BB67">
            <v>147752713.767078</v>
          </cell>
          <cell r="BC67">
            <v>178171787.825</v>
          </cell>
          <cell r="BD67">
            <v>196143916.952</v>
          </cell>
          <cell r="BE67">
            <v>213626584.404</v>
          </cell>
          <cell r="BF67">
            <v>231991393.298</v>
          </cell>
          <cell r="BG67">
            <v>246921823.898</v>
          </cell>
          <cell r="BH67">
            <v>260012286.853</v>
          </cell>
          <cell r="BI67">
            <v>266043658.353</v>
          </cell>
          <cell r="BJ67">
            <v>291972534.77</v>
          </cell>
          <cell r="BK67">
            <v>307263370.641</v>
          </cell>
          <cell r="BL67">
            <v>319839143.82</v>
          </cell>
          <cell r="BM67">
            <v>305296568.31523</v>
          </cell>
        </row>
        <row r="68">
          <cell r="A68" t="str">
            <v>Early-demographic dividend</v>
          </cell>
          <cell r="B68" t="str">
            <v>EAR</v>
          </cell>
          <cell r="C68" t="str">
            <v>Container port traffic (TEU: 20 foot equivalent units)</v>
          </cell>
          <cell r="D68" t="str">
            <v>IS.SHP.GOOD.TU</v>
          </cell>
        </row>
        <row r="68">
          <cell r="AS68">
            <v>24653677</v>
          </cell>
          <cell r="AT68">
            <v>27613470</v>
          </cell>
          <cell r="AU68">
            <v>27230030</v>
          </cell>
          <cell r="AV68">
            <v>33495544</v>
          </cell>
          <cell r="AW68">
            <v>36951024</v>
          </cell>
          <cell r="AX68">
            <v>44473958</v>
          </cell>
          <cell r="AY68">
            <v>48474936</v>
          </cell>
          <cell r="AZ68">
            <v>60134388</v>
          </cell>
          <cell r="BA68">
            <v>67893464.2896</v>
          </cell>
          <cell r="BB68">
            <v>66375942.1348474</v>
          </cell>
          <cell r="BC68">
            <v>78908976.086</v>
          </cell>
          <cell r="BD68">
            <v>85121607.532</v>
          </cell>
          <cell r="BE68">
            <v>90820895.91</v>
          </cell>
          <cell r="BF68">
            <v>94047619.078</v>
          </cell>
          <cell r="BG68">
            <v>95772134.328</v>
          </cell>
          <cell r="BH68">
            <v>100807611.943</v>
          </cell>
          <cell r="BI68">
            <v>101192023.373</v>
          </cell>
          <cell r="BJ68">
            <v>110367728.98</v>
          </cell>
          <cell r="BK68">
            <v>117082853.93</v>
          </cell>
          <cell r="BL68">
            <v>117265383.52788</v>
          </cell>
          <cell r="BM68">
            <v>92364786.875</v>
          </cell>
        </row>
        <row r="69">
          <cell r="A69" t="str">
            <v>East Asia &amp; Pacific</v>
          </cell>
          <cell r="B69" t="str">
            <v>EAS</v>
          </cell>
          <cell r="C69" t="str">
            <v>Container port traffic (TEU: 20 foot equivalent units)</v>
          </cell>
          <cell r="D69" t="str">
            <v>IS.SHP.GOOD.TU</v>
          </cell>
        </row>
        <row r="69">
          <cell r="AS69">
            <v>111180913</v>
          </cell>
          <cell r="AT69">
            <v>115948099</v>
          </cell>
          <cell r="AU69">
            <v>137479148</v>
          </cell>
          <cell r="AV69">
            <v>151803542</v>
          </cell>
          <cell r="AW69">
            <v>174201309</v>
          </cell>
          <cell r="AX69">
            <v>193780272</v>
          </cell>
          <cell r="AY69">
            <v>217761320</v>
          </cell>
          <cell r="AZ69">
            <v>252296411</v>
          </cell>
          <cell r="BA69">
            <v>269311779.7</v>
          </cell>
          <cell r="BB69">
            <v>247674210.41178</v>
          </cell>
          <cell r="BC69">
            <v>290065255.305</v>
          </cell>
          <cell r="BD69">
            <v>312070858.049</v>
          </cell>
          <cell r="BE69">
            <v>334499992.331</v>
          </cell>
          <cell r="BF69">
            <v>356303399.733</v>
          </cell>
          <cell r="BG69">
            <v>375381121.341</v>
          </cell>
          <cell r="BH69">
            <v>383197379.873</v>
          </cell>
          <cell r="BI69">
            <v>390175227.819</v>
          </cell>
          <cell r="BJ69">
            <v>422501877.592</v>
          </cell>
          <cell r="BK69">
            <v>443833159.964</v>
          </cell>
          <cell r="BL69">
            <v>454012636.7</v>
          </cell>
          <cell r="BM69">
            <v>436372016.39523</v>
          </cell>
        </row>
        <row r="70">
          <cell r="A70" t="str">
            <v>Europe &amp; Central Asia (excluding high income)</v>
          </cell>
          <cell r="B70" t="str">
            <v>ECA</v>
          </cell>
          <cell r="C70" t="str">
            <v>Container port traffic (TEU: 20 foot equivalent units)</v>
          </cell>
          <cell r="D70" t="str">
            <v>IS.SHP.GOOD.TU</v>
          </cell>
        </row>
        <row r="70">
          <cell r="AW70">
            <v>4727427</v>
          </cell>
          <cell r="AX70">
            <v>5557963</v>
          </cell>
          <cell r="AY70">
            <v>6679090</v>
          </cell>
          <cell r="AZ70">
            <v>8980071</v>
          </cell>
          <cell r="BA70">
            <v>10217550.7952</v>
          </cell>
          <cell r="BB70">
            <v>7852991.69515488</v>
          </cell>
          <cell r="BC70">
            <v>9975608.33</v>
          </cell>
          <cell r="BD70">
            <v>11422886.11</v>
          </cell>
          <cell r="BE70">
            <v>12657035.527</v>
          </cell>
          <cell r="BF70">
            <v>14778888.944</v>
          </cell>
          <cell r="BG70">
            <v>14896028.764</v>
          </cell>
          <cell r="BH70">
            <v>13174881.8042</v>
          </cell>
          <cell r="BI70">
            <v>13878875.0442</v>
          </cell>
          <cell r="BJ70">
            <v>15919380.5742</v>
          </cell>
          <cell r="BK70">
            <v>17666821.0342</v>
          </cell>
          <cell r="BL70">
            <v>18192720.76</v>
          </cell>
        </row>
        <row r="71">
          <cell r="A71" t="str">
            <v>Europe &amp; Central Asia</v>
          </cell>
          <cell r="B71" t="str">
            <v>ECS</v>
          </cell>
          <cell r="C71" t="str">
            <v>Container port traffic (TEU: 20 foot equivalent units)</v>
          </cell>
          <cell r="D71" t="str">
            <v>IS.SHP.GOOD.TU</v>
          </cell>
        </row>
        <row r="71">
          <cell r="AS71">
            <v>48312150</v>
          </cell>
          <cell r="AT71">
            <v>50660187</v>
          </cell>
          <cell r="AU71">
            <v>55628833</v>
          </cell>
          <cell r="AV71">
            <v>60321993</v>
          </cell>
          <cell r="AW71">
            <v>71190112</v>
          </cell>
          <cell r="AX71">
            <v>75798358</v>
          </cell>
          <cell r="AY71">
            <v>81291535</v>
          </cell>
          <cell r="AZ71">
            <v>97542316</v>
          </cell>
          <cell r="BA71">
            <v>98520362.3448</v>
          </cell>
          <cell r="BB71">
            <v>84176404.3570037</v>
          </cell>
          <cell r="BC71">
            <v>92223818.984</v>
          </cell>
          <cell r="BD71">
            <v>101508534.47</v>
          </cell>
          <cell r="BE71">
            <v>104699609.007</v>
          </cell>
          <cell r="BF71">
            <v>109260266.143</v>
          </cell>
          <cell r="BG71">
            <v>114579293.781</v>
          </cell>
          <cell r="BH71">
            <v>112060822.4032</v>
          </cell>
          <cell r="BI71">
            <v>115925968.0432</v>
          </cell>
          <cell r="BJ71">
            <v>123495452.0742</v>
          </cell>
          <cell r="BK71">
            <v>129580466.7692</v>
          </cell>
          <cell r="BL71">
            <v>132165130.076</v>
          </cell>
          <cell r="BM71">
            <v>115286754</v>
          </cell>
        </row>
        <row r="72">
          <cell r="A72" t="str">
            <v>Ecuador</v>
          </cell>
          <cell r="B72" t="str">
            <v>ECU</v>
          </cell>
          <cell r="C72" t="str">
            <v>Container port traffic (TEU: 20 foot equivalent units)</v>
          </cell>
          <cell r="D72" t="str">
            <v>IS.SHP.GOOD.TU</v>
          </cell>
        </row>
        <row r="72">
          <cell r="AS72">
            <v>414104</v>
          </cell>
          <cell r="AT72">
            <v>414355</v>
          </cell>
          <cell r="AU72">
            <v>500470</v>
          </cell>
          <cell r="AV72">
            <v>521550</v>
          </cell>
          <cell r="AW72">
            <v>564515</v>
          </cell>
          <cell r="AX72">
            <v>632722</v>
          </cell>
          <cell r="AY72">
            <v>671087</v>
          </cell>
          <cell r="AZ72">
            <v>674837</v>
          </cell>
          <cell r="BA72">
            <v>670831</v>
          </cell>
          <cell r="BB72">
            <v>1000895</v>
          </cell>
          <cell r="BC72">
            <v>1252570</v>
          </cell>
          <cell r="BD72">
            <v>1529317</v>
          </cell>
          <cell r="BE72">
            <v>1591052</v>
          </cell>
          <cell r="BF72">
            <v>1643587</v>
          </cell>
          <cell r="BG72">
            <v>1772532</v>
          </cell>
          <cell r="BH72">
            <v>1824595</v>
          </cell>
          <cell r="BI72">
            <v>1900351</v>
          </cell>
          <cell r="BJ72">
            <v>1990094</v>
          </cell>
          <cell r="BK72">
            <v>2212486</v>
          </cell>
          <cell r="BL72">
            <v>2127042</v>
          </cell>
          <cell r="BM72">
            <v>2190853</v>
          </cell>
        </row>
        <row r="73">
          <cell r="A73" t="str">
            <v>Egypt, Arab Rep.</v>
          </cell>
          <cell r="B73" t="str">
            <v>EGY</v>
          </cell>
          <cell r="C73" t="str">
            <v>Container port traffic (TEU: 20 foot equivalent units)</v>
          </cell>
          <cell r="D73" t="str">
            <v>IS.SHP.GOOD.TU</v>
          </cell>
        </row>
        <row r="73">
          <cell r="AS73">
            <v>1625601</v>
          </cell>
          <cell r="AT73">
            <v>1708990</v>
          </cell>
          <cell r="AU73">
            <v>1336040</v>
          </cell>
          <cell r="AV73">
            <v>1579530</v>
          </cell>
          <cell r="AW73">
            <v>2959895</v>
          </cell>
          <cell r="AX73">
            <v>4031114</v>
          </cell>
          <cell r="AY73">
            <v>5372832</v>
          </cell>
          <cell r="AZ73">
            <v>5181581</v>
          </cell>
          <cell r="BA73">
            <v>6099218</v>
          </cell>
          <cell r="BB73">
            <v>6250443</v>
          </cell>
          <cell r="BC73">
            <v>6833009</v>
          </cell>
          <cell r="BD73">
            <v>6512831</v>
          </cell>
          <cell r="BE73">
            <v>7433800</v>
          </cell>
          <cell r="BF73">
            <v>7344000</v>
          </cell>
          <cell r="BG73">
            <v>7896000</v>
          </cell>
          <cell r="BH73">
            <v>7185300</v>
          </cell>
          <cell r="BI73">
            <v>7276300</v>
          </cell>
          <cell r="BJ73">
            <v>6104100</v>
          </cell>
          <cell r="BK73">
            <v>6369600</v>
          </cell>
          <cell r="BL73">
            <v>6306865.63787969</v>
          </cell>
          <cell r="BM73">
            <v>5928454</v>
          </cell>
        </row>
        <row r="74">
          <cell r="A74" t="str">
            <v>Euro area</v>
          </cell>
          <cell r="B74" t="str">
            <v>EMU</v>
          </cell>
          <cell r="C74" t="str">
            <v>Container port traffic (TEU: 20 foot equivalent units)</v>
          </cell>
          <cell r="D74" t="str">
            <v>IS.SHP.GOOD.TU</v>
          </cell>
        </row>
        <row r="74">
          <cell r="AS74">
            <v>39584683</v>
          </cell>
          <cell r="AT74">
            <v>41083986</v>
          </cell>
          <cell r="AU74">
            <v>45368890</v>
          </cell>
          <cell r="AV74">
            <v>49496502</v>
          </cell>
          <cell r="AW74">
            <v>56463577</v>
          </cell>
          <cell r="AX74">
            <v>60340714</v>
          </cell>
          <cell r="AY74">
            <v>64608715</v>
          </cell>
          <cell r="AZ74">
            <v>76781743</v>
          </cell>
          <cell r="BA74">
            <v>77334454.6632</v>
          </cell>
          <cell r="BB74">
            <v>67115467.7011566</v>
          </cell>
          <cell r="BC74">
            <v>71740130</v>
          </cell>
          <cell r="BD74">
            <v>79014078</v>
          </cell>
          <cell r="BE74">
            <v>80945533</v>
          </cell>
          <cell r="BF74">
            <v>83026231</v>
          </cell>
          <cell r="BG74">
            <v>86741410</v>
          </cell>
          <cell r="BH74">
            <v>85977343</v>
          </cell>
          <cell r="BI74">
            <v>88579511</v>
          </cell>
          <cell r="BJ74">
            <v>93538414</v>
          </cell>
          <cell r="BK74">
            <v>97407681</v>
          </cell>
          <cell r="BL74">
            <v>98627379</v>
          </cell>
          <cell r="BM74">
            <v>95093600</v>
          </cell>
        </row>
        <row r="75">
          <cell r="A75" t="str">
            <v>Eritrea</v>
          </cell>
          <cell r="B75" t="str">
            <v>ERI</v>
          </cell>
          <cell r="C75" t="str">
            <v>Container port traffic (TEU: 20 foot equivalent units)</v>
          </cell>
          <cell r="D75" t="str">
            <v>IS.SHP.GOOD.TU</v>
          </cell>
        </row>
        <row r="75">
          <cell r="BE75">
            <v>25852.15</v>
          </cell>
          <cell r="BF75">
            <v>19202.06</v>
          </cell>
          <cell r="BG75">
            <v>22527.11</v>
          </cell>
          <cell r="BH75">
            <v>12551.97</v>
          </cell>
          <cell r="BI75">
            <v>12551.97</v>
          </cell>
          <cell r="BJ75">
            <v>12551.97</v>
          </cell>
          <cell r="BK75">
            <v>37259.65</v>
          </cell>
          <cell r="BL75">
            <v>27452.8</v>
          </cell>
        </row>
        <row r="76">
          <cell r="A76" t="str">
            <v>Spain</v>
          </cell>
          <cell r="B76" t="str">
            <v>ESP</v>
          </cell>
          <cell r="C76" t="str">
            <v>Container port traffic (TEU: 20 foot equivalent units)</v>
          </cell>
          <cell r="D76" t="str">
            <v>IS.SHP.GOOD.TU</v>
          </cell>
        </row>
        <row r="76">
          <cell r="AS76">
            <v>5789693</v>
          </cell>
          <cell r="AT76">
            <v>6156351</v>
          </cell>
          <cell r="AU76">
            <v>6664100</v>
          </cell>
          <cell r="AV76">
            <v>7363964</v>
          </cell>
          <cell r="AW76">
            <v>8270437</v>
          </cell>
          <cell r="AX76">
            <v>9170557</v>
          </cell>
          <cell r="AY76">
            <v>10033089</v>
          </cell>
          <cell r="AZ76">
            <v>13346028</v>
          </cell>
          <cell r="BA76">
            <v>13461304.0976</v>
          </cell>
          <cell r="BB76">
            <v>11803192.2752</v>
          </cell>
          <cell r="BC76">
            <v>12549202</v>
          </cell>
          <cell r="BD76">
            <v>13896018</v>
          </cell>
          <cell r="BE76">
            <v>14017926</v>
          </cell>
          <cell r="BF76">
            <v>13870494</v>
          </cell>
          <cell r="BG76">
            <v>14186292</v>
          </cell>
          <cell r="BH76">
            <v>14245394</v>
          </cell>
          <cell r="BI76">
            <v>14941394</v>
          </cell>
          <cell r="BJ76">
            <v>15979051</v>
          </cell>
          <cell r="BK76">
            <v>17154760</v>
          </cell>
          <cell r="BL76">
            <v>17372962</v>
          </cell>
          <cell r="BM76">
            <v>17372500</v>
          </cell>
        </row>
        <row r="77">
          <cell r="A77" t="str">
            <v>Estonia</v>
          </cell>
          <cell r="B77" t="str">
            <v>EST</v>
          </cell>
          <cell r="C77" t="str">
            <v>Container port traffic (TEU: 20 foot equivalent units)</v>
          </cell>
          <cell r="D77" t="str">
            <v>IS.SHP.GOOD.TU</v>
          </cell>
        </row>
        <row r="77">
          <cell r="AZ77">
            <v>180911</v>
          </cell>
          <cell r="BA77">
            <v>180927</v>
          </cell>
          <cell r="BB77">
            <v>130939</v>
          </cell>
          <cell r="BC77">
            <v>152000</v>
          </cell>
          <cell r="BD77">
            <v>198000</v>
          </cell>
          <cell r="BE77">
            <v>227800</v>
          </cell>
          <cell r="BF77">
            <v>253627</v>
          </cell>
          <cell r="BG77">
            <v>260293</v>
          </cell>
          <cell r="BH77">
            <v>208700</v>
          </cell>
          <cell r="BI77">
            <v>202327</v>
          </cell>
          <cell r="BJ77">
            <v>215500</v>
          </cell>
          <cell r="BK77">
            <v>222700</v>
          </cell>
          <cell r="BL77">
            <v>239000</v>
          </cell>
          <cell r="BM77">
            <v>214000</v>
          </cell>
        </row>
        <row r="78">
          <cell r="A78" t="str">
            <v>Ethiopia</v>
          </cell>
          <cell r="B78" t="str">
            <v>ETH</v>
          </cell>
          <cell r="C78" t="str">
            <v>Container port traffic (TEU: 20 foot equivalent units)</v>
          </cell>
          <cell r="D78" t="str">
            <v>IS.SHP.GOOD.TU</v>
          </cell>
        </row>
        <row r="79">
          <cell r="A79" t="str">
            <v>European Union</v>
          </cell>
          <cell r="B79" t="str">
            <v>EUU</v>
          </cell>
          <cell r="C79" t="str">
            <v>Container port traffic (TEU: 20 foot equivalent units)</v>
          </cell>
          <cell r="D79" t="str">
            <v>IS.SHP.GOOD.TU</v>
          </cell>
        </row>
        <row r="79">
          <cell r="AS79">
            <v>41051632</v>
          </cell>
          <cell r="AT79">
            <v>42672228</v>
          </cell>
          <cell r="AU79">
            <v>46785653</v>
          </cell>
          <cell r="AV79">
            <v>51632029</v>
          </cell>
          <cell r="AW79">
            <v>59654992</v>
          </cell>
          <cell r="AX79">
            <v>63373218</v>
          </cell>
          <cell r="AY79">
            <v>67710907</v>
          </cell>
          <cell r="AZ79">
            <v>81299855</v>
          </cell>
          <cell r="BA79">
            <v>81986204.6632</v>
          </cell>
          <cell r="BB79">
            <v>70521472.7011566</v>
          </cell>
          <cell r="BC79">
            <v>75778478</v>
          </cell>
          <cell r="BD79">
            <v>83514992</v>
          </cell>
          <cell r="BE79">
            <v>85769033</v>
          </cell>
          <cell r="BF79">
            <v>88173554</v>
          </cell>
          <cell r="BG79">
            <v>92164764</v>
          </cell>
          <cell r="BH79">
            <v>91126943</v>
          </cell>
          <cell r="BI79">
            <v>94022279</v>
          </cell>
          <cell r="BJ79">
            <v>99455744</v>
          </cell>
          <cell r="BK79">
            <v>103840781</v>
          </cell>
          <cell r="BL79">
            <v>105431677</v>
          </cell>
          <cell r="BM79">
            <v>101761514</v>
          </cell>
        </row>
        <row r="80">
          <cell r="A80" t="str">
            <v>Fragile and conflict affected situations</v>
          </cell>
          <cell r="B80" t="str">
            <v>FCS</v>
          </cell>
          <cell r="C80" t="str">
            <v>Container port traffic (TEU: 20 foot equivalent units)</v>
          </cell>
          <cell r="D80" t="str">
            <v>IS.SHP.GOOD.TU</v>
          </cell>
        </row>
        <row r="80">
          <cell r="BC80">
            <v>7824854.805</v>
          </cell>
          <cell r="BD80">
            <v>8685021.132</v>
          </cell>
          <cell r="BE80">
            <v>9045985.334</v>
          </cell>
          <cell r="BF80">
            <v>9195570.968</v>
          </cell>
          <cell r="BG80">
            <v>9102086.928</v>
          </cell>
          <cell r="BH80">
            <v>8451571.843</v>
          </cell>
          <cell r="BI80">
            <v>8789307.173</v>
          </cell>
          <cell r="BJ80">
            <v>10108375.96</v>
          </cell>
          <cell r="BK80">
            <v>10419298.491</v>
          </cell>
          <cell r="BL80">
            <v>9667201.37637707</v>
          </cell>
        </row>
        <row r="81">
          <cell r="A81" t="str">
            <v>Finland</v>
          </cell>
          <cell r="B81" t="str">
            <v>FIN</v>
          </cell>
          <cell r="C81" t="str">
            <v>Container port traffic (TEU: 20 foot equivalent units)</v>
          </cell>
          <cell r="D81" t="str">
            <v>IS.SHP.GOOD.TU</v>
          </cell>
        </row>
        <row r="81">
          <cell r="AS81">
            <v>928318</v>
          </cell>
          <cell r="AT81">
            <v>1018729</v>
          </cell>
          <cell r="AU81">
            <v>1086720</v>
          </cell>
          <cell r="AV81">
            <v>1162400</v>
          </cell>
          <cell r="AW81">
            <v>1307092</v>
          </cell>
          <cell r="AX81">
            <v>1312305</v>
          </cell>
          <cell r="AY81">
            <v>1416404</v>
          </cell>
          <cell r="AZ81">
            <v>1560089</v>
          </cell>
          <cell r="BA81">
            <v>1605522.7576</v>
          </cell>
          <cell r="BB81">
            <v>1125532.53496144</v>
          </cell>
          <cell r="BC81">
            <v>1223702</v>
          </cell>
          <cell r="BD81">
            <v>1399612</v>
          </cell>
          <cell r="BE81">
            <v>1474426</v>
          </cell>
          <cell r="BF81">
            <v>1457388</v>
          </cell>
          <cell r="BG81">
            <v>1440350</v>
          </cell>
          <cell r="BH81">
            <v>1416985</v>
          </cell>
          <cell r="BI81">
            <v>1513174</v>
          </cell>
          <cell r="BJ81">
            <v>1632000</v>
          </cell>
          <cell r="BK81">
            <v>1599990</v>
          </cell>
          <cell r="BL81">
            <v>1608638</v>
          </cell>
          <cell r="BM81">
            <v>1532564</v>
          </cell>
        </row>
        <row r="82">
          <cell r="A82" t="str">
            <v>Fiji</v>
          </cell>
          <cell r="B82" t="str">
            <v>FJI</v>
          </cell>
          <cell r="C82" t="str">
            <v>Container port traffic (TEU: 20 foot equivalent units)</v>
          </cell>
          <cell r="D82" t="str">
            <v>IS.SHP.GOOD.TU</v>
          </cell>
        </row>
        <row r="82">
          <cell r="BC82">
            <v>257316</v>
          </cell>
          <cell r="BD82">
            <v>290789</v>
          </cell>
          <cell r="BE82">
            <v>232617.4</v>
          </cell>
          <cell r="BF82">
            <v>324269.9</v>
          </cell>
          <cell r="BG82">
            <v>329096.8</v>
          </cell>
          <cell r="BH82">
            <v>255214</v>
          </cell>
          <cell r="BI82">
            <v>244524.4</v>
          </cell>
          <cell r="BJ82">
            <v>276943.9</v>
          </cell>
          <cell r="BK82">
            <v>279465.5</v>
          </cell>
          <cell r="BL82">
            <v>145782.4</v>
          </cell>
        </row>
        <row r="83">
          <cell r="A83" t="str">
            <v>France</v>
          </cell>
          <cell r="B83" t="str">
            <v>FRA</v>
          </cell>
          <cell r="C83" t="str">
            <v>Container port traffic (TEU: 20 foot equivalent units)</v>
          </cell>
          <cell r="D83" t="str">
            <v>IS.SHP.GOOD.TU</v>
          </cell>
        </row>
        <row r="83">
          <cell r="AS83">
            <v>2923190</v>
          </cell>
          <cell r="AT83">
            <v>2997774</v>
          </cell>
          <cell r="AU83">
            <v>3276150</v>
          </cell>
          <cell r="AV83">
            <v>3565963</v>
          </cell>
          <cell r="AW83">
            <v>3954173</v>
          </cell>
          <cell r="AX83">
            <v>4000847</v>
          </cell>
          <cell r="AY83">
            <v>4259470</v>
          </cell>
          <cell r="AZ83">
            <v>4984492</v>
          </cell>
          <cell r="BA83">
            <v>4887718</v>
          </cell>
          <cell r="BB83">
            <v>4674198</v>
          </cell>
          <cell r="BC83">
            <v>5185195</v>
          </cell>
          <cell r="BD83">
            <v>4707864</v>
          </cell>
          <cell r="BE83">
            <v>5194812</v>
          </cell>
          <cell r="BF83">
            <v>5205100</v>
          </cell>
          <cell r="BG83">
            <v>5387900</v>
          </cell>
          <cell r="BH83">
            <v>5381800</v>
          </cell>
          <cell r="BI83">
            <v>5454600</v>
          </cell>
          <cell r="BJ83">
            <v>5861000</v>
          </cell>
          <cell r="BK83">
            <v>5963100</v>
          </cell>
          <cell r="BL83">
            <v>5871100</v>
          </cell>
          <cell r="BM83">
            <v>5107857</v>
          </cell>
        </row>
        <row r="84">
          <cell r="A84" t="str">
            <v>Faroe Islands</v>
          </cell>
          <cell r="B84" t="str">
            <v>FRO</v>
          </cell>
          <cell r="C84" t="str">
            <v>Container port traffic (TEU: 20 foot equivalent units)</v>
          </cell>
          <cell r="D84" t="str">
            <v>IS.SHP.GOOD.TU</v>
          </cell>
        </row>
        <row r="84">
          <cell r="BC84">
            <v>34325.88</v>
          </cell>
          <cell r="BD84">
            <v>35751.59</v>
          </cell>
          <cell r="BE84">
            <v>35739.63</v>
          </cell>
          <cell r="BF84">
            <v>32168.71</v>
          </cell>
          <cell r="BG84">
            <v>35753.08</v>
          </cell>
          <cell r="BH84">
            <v>33506.52</v>
          </cell>
          <cell r="BI84">
            <v>33520.26</v>
          </cell>
          <cell r="BJ84">
            <v>34942.61</v>
          </cell>
          <cell r="BK84">
            <v>35039.3</v>
          </cell>
          <cell r="BL84">
            <v>31214.33</v>
          </cell>
        </row>
        <row r="85">
          <cell r="A85" t="str">
            <v>Micronesia, Fed. Sts.</v>
          </cell>
          <cell r="B85" t="str">
            <v>FSM</v>
          </cell>
          <cell r="C85" t="str">
            <v>Container port traffic (TEU: 20 foot equivalent units)</v>
          </cell>
          <cell r="D85" t="str">
            <v>IS.SHP.GOOD.TU</v>
          </cell>
        </row>
        <row r="85">
          <cell r="BC85">
            <v>6570.016</v>
          </cell>
          <cell r="BD85">
            <v>5900.462</v>
          </cell>
          <cell r="BE85">
            <v>13192.05</v>
          </cell>
          <cell r="BF85">
            <v>9269.688</v>
          </cell>
          <cell r="BG85">
            <v>9269.688</v>
          </cell>
          <cell r="BH85">
            <v>9814.813</v>
          </cell>
          <cell r="BI85">
            <v>9814.813</v>
          </cell>
          <cell r="BJ85">
            <v>11433.5</v>
          </cell>
          <cell r="BK85">
            <v>32194.52</v>
          </cell>
          <cell r="BL85">
            <v>25234.09</v>
          </cell>
        </row>
        <row r="86">
          <cell r="A86" t="str">
            <v>Gabon</v>
          </cell>
          <cell r="B86" t="str">
            <v>GAB</v>
          </cell>
          <cell r="C86" t="str">
            <v>Container port traffic (TEU: 20 foot equivalent units)</v>
          </cell>
          <cell r="D86" t="str">
            <v>IS.SHP.GOOD.TU</v>
          </cell>
        </row>
        <row r="86">
          <cell r="BA86">
            <v>158884</v>
          </cell>
          <cell r="BB86">
            <v>132348.8</v>
          </cell>
          <cell r="BC86">
            <v>153657</v>
          </cell>
          <cell r="BD86">
            <v>162415</v>
          </cell>
          <cell r="BE86">
            <v>168912</v>
          </cell>
          <cell r="BF86">
            <v>183455</v>
          </cell>
          <cell r="BG86">
            <v>197998</v>
          </cell>
          <cell r="BH86">
            <v>190726.5</v>
          </cell>
          <cell r="BI86">
            <v>194362.3</v>
          </cell>
          <cell r="BJ86">
            <v>192544.4</v>
          </cell>
          <cell r="BK86">
            <v>193453.3</v>
          </cell>
          <cell r="BL86">
            <v>192998.8</v>
          </cell>
        </row>
        <row r="87">
          <cell r="A87" t="str">
            <v>United Kingdom</v>
          </cell>
          <cell r="B87" t="str">
            <v>GBR</v>
          </cell>
          <cell r="C87" t="str">
            <v>Container port traffic (TEU: 20 foot equivalent units)</v>
          </cell>
          <cell r="D87" t="str">
            <v>IS.SHP.GOOD.TU</v>
          </cell>
        </row>
        <row r="87">
          <cell r="AS87">
            <v>6434734</v>
          </cell>
          <cell r="AT87">
            <v>7058054</v>
          </cell>
          <cell r="AU87">
            <v>7059610</v>
          </cell>
          <cell r="AV87">
            <v>6700066</v>
          </cell>
          <cell r="AW87">
            <v>8326913</v>
          </cell>
          <cell r="AX87">
            <v>8249587</v>
          </cell>
          <cell r="AY87">
            <v>8434458</v>
          </cell>
          <cell r="AZ87">
            <v>8625102</v>
          </cell>
          <cell r="BA87">
            <v>8236522.8864</v>
          </cell>
          <cell r="BB87">
            <v>7671299.96069216</v>
          </cell>
          <cell r="BC87">
            <v>8222000</v>
          </cell>
          <cell r="BD87">
            <v>8141000</v>
          </cell>
          <cell r="BE87">
            <v>7980000</v>
          </cell>
          <cell r="BF87">
            <v>8244000</v>
          </cell>
          <cell r="BG87">
            <v>9511000</v>
          </cell>
          <cell r="BH87">
            <v>9772000</v>
          </cell>
          <cell r="BI87">
            <v>10200000</v>
          </cell>
          <cell r="BJ87">
            <v>10240000</v>
          </cell>
          <cell r="BK87">
            <v>10313000</v>
          </cell>
          <cell r="BL87">
            <v>10222500</v>
          </cell>
          <cell r="BM87">
            <v>8692260</v>
          </cell>
        </row>
        <row r="88">
          <cell r="A88" t="str">
            <v>Georgia</v>
          </cell>
          <cell r="B88" t="str">
            <v>GEO</v>
          </cell>
          <cell r="C88" t="str">
            <v>Container port traffic (TEU: 20 foot equivalent units)</v>
          </cell>
          <cell r="D88" t="str">
            <v>IS.SHP.GOOD.TU</v>
          </cell>
        </row>
        <row r="88">
          <cell r="AZ88">
            <v>184792</v>
          </cell>
          <cell r="BA88">
            <v>253811</v>
          </cell>
          <cell r="BB88">
            <v>181613</v>
          </cell>
          <cell r="BC88">
            <v>209800</v>
          </cell>
          <cell r="BD88">
            <v>209800</v>
          </cell>
          <cell r="BE88">
            <v>210000</v>
          </cell>
          <cell r="BF88">
            <v>226000</v>
          </cell>
          <cell r="BG88">
            <v>256000</v>
          </cell>
          <cell r="BH88">
            <v>222000</v>
          </cell>
          <cell r="BI88">
            <v>253500</v>
          </cell>
          <cell r="BJ88">
            <v>285000</v>
          </cell>
          <cell r="BK88">
            <v>269250</v>
          </cell>
          <cell r="BL88">
            <v>277125</v>
          </cell>
          <cell r="BM88">
            <v>260498</v>
          </cell>
        </row>
        <row r="89">
          <cell r="A89" t="str">
            <v>Ghana</v>
          </cell>
          <cell r="B89" t="str">
            <v>GHA</v>
          </cell>
          <cell r="C89" t="str">
            <v>Container port traffic (TEU: 20 foot equivalent units)</v>
          </cell>
          <cell r="D89" t="str">
            <v>IS.SHP.GOOD.TU</v>
          </cell>
        </row>
        <row r="89">
          <cell r="AZ89">
            <v>544294</v>
          </cell>
          <cell r="BA89">
            <v>612847.1736</v>
          </cell>
          <cell r="BB89">
            <v>557323.21967184</v>
          </cell>
          <cell r="BC89">
            <v>643100</v>
          </cell>
          <cell r="BD89">
            <v>813900</v>
          </cell>
          <cell r="BE89">
            <v>881200</v>
          </cell>
          <cell r="BF89">
            <v>900000</v>
          </cell>
          <cell r="BG89">
            <v>890000</v>
          </cell>
          <cell r="BH89">
            <v>900000</v>
          </cell>
          <cell r="BI89">
            <v>954700</v>
          </cell>
          <cell r="BJ89">
            <v>1009400</v>
          </cell>
          <cell r="BK89">
            <v>1063000</v>
          </cell>
          <cell r="BL89">
            <v>1100205</v>
          </cell>
          <cell r="BM89">
            <v>1050696</v>
          </cell>
        </row>
        <row r="90">
          <cell r="A90" t="str">
            <v>Gibraltar</v>
          </cell>
          <cell r="B90" t="str">
            <v>GIB</v>
          </cell>
          <cell r="C90" t="str">
            <v>Container port traffic (TEU: 20 foot equivalent units)</v>
          </cell>
          <cell r="D90" t="str">
            <v>IS.SHP.GOOD.TU</v>
          </cell>
        </row>
        <row r="90">
          <cell r="BC90">
            <v>7898.774</v>
          </cell>
          <cell r="BD90">
            <v>37415.77</v>
          </cell>
          <cell r="BE90">
            <v>18811.85</v>
          </cell>
          <cell r="BF90">
            <v>2779.161</v>
          </cell>
          <cell r="BG90">
            <v>10847.59</v>
          </cell>
          <cell r="BH90">
            <v>18643.37</v>
          </cell>
          <cell r="BI90">
            <v>18621.03</v>
          </cell>
          <cell r="BJ90">
            <v>4626.185</v>
          </cell>
          <cell r="BK90">
            <v>17114.73</v>
          </cell>
          <cell r="BL90">
            <v>10870.46</v>
          </cell>
        </row>
        <row r="91">
          <cell r="A91" t="str">
            <v>Guinea</v>
          </cell>
          <cell r="B91" t="str">
            <v>GIN</v>
          </cell>
          <cell r="C91" t="str">
            <v>Container port traffic (TEU: 20 foot equivalent units)</v>
          </cell>
          <cell r="D91" t="str">
            <v>IS.SHP.GOOD.TU</v>
          </cell>
        </row>
        <row r="91">
          <cell r="BC91">
            <v>120000</v>
          </cell>
          <cell r="BD91">
            <v>140007</v>
          </cell>
          <cell r="BE91">
            <v>147466</v>
          </cell>
          <cell r="BF91">
            <v>147255</v>
          </cell>
          <cell r="BG91">
            <v>160160</v>
          </cell>
          <cell r="BH91">
            <v>153707.5</v>
          </cell>
          <cell r="BI91">
            <v>156933.8</v>
          </cell>
          <cell r="BJ91">
            <v>171900</v>
          </cell>
          <cell r="BK91">
            <v>164416.9</v>
          </cell>
          <cell r="BL91">
            <v>197739.4</v>
          </cell>
        </row>
        <row r="92">
          <cell r="A92" t="str">
            <v>Gambia, The</v>
          </cell>
          <cell r="B92" t="str">
            <v>GMB</v>
          </cell>
          <cell r="C92" t="str">
            <v>Container port traffic (TEU: 20 foot equivalent units)</v>
          </cell>
          <cell r="D92" t="str">
            <v>IS.SHP.GOOD.TU</v>
          </cell>
        </row>
        <row r="92">
          <cell r="BC92">
            <v>58521</v>
          </cell>
          <cell r="BD92">
            <v>71932</v>
          </cell>
          <cell r="BE92">
            <v>65226</v>
          </cell>
          <cell r="BF92">
            <v>68759</v>
          </cell>
          <cell r="BG92">
            <v>70000</v>
          </cell>
          <cell r="BH92">
            <v>65000</v>
          </cell>
          <cell r="BI92">
            <v>60000</v>
          </cell>
          <cell r="BJ92">
            <v>62500</v>
          </cell>
          <cell r="BK92">
            <v>61250</v>
          </cell>
          <cell r="BL92">
            <v>71469.72</v>
          </cell>
        </row>
        <row r="93">
          <cell r="A93" t="str">
            <v>Guinea-Bissau</v>
          </cell>
          <cell r="B93" t="str">
            <v>GNB</v>
          </cell>
          <cell r="C93" t="str">
            <v>Container port traffic (TEU: 20 foot equivalent units)</v>
          </cell>
          <cell r="D93" t="str">
            <v>IS.SHP.GOOD.TU</v>
          </cell>
        </row>
        <row r="93">
          <cell r="BC93">
            <v>30636.63</v>
          </cell>
          <cell r="BD93">
            <v>64409.75</v>
          </cell>
          <cell r="BE93">
            <v>39519.18</v>
          </cell>
          <cell r="BF93">
            <v>28632.55</v>
          </cell>
          <cell r="BG93">
            <v>47720.71</v>
          </cell>
          <cell r="BH93">
            <v>27136.36</v>
          </cell>
          <cell r="BI93">
            <v>26382.34</v>
          </cell>
          <cell r="BJ93">
            <v>56819.16</v>
          </cell>
          <cell r="BK93">
            <v>47433.09</v>
          </cell>
          <cell r="BL93">
            <v>28699.98</v>
          </cell>
        </row>
        <row r="94">
          <cell r="A94" t="str">
            <v>Equatorial Guinea</v>
          </cell>
          <cell r="B94" t="str">
            <v>GNQ</v>
          </cell>
          <cell r="C94" t="str">
            <v>Container port traffic (TEU: 20 foot equivalent units)</v>
          </cell>
          <cell r="D94" t="str">
            <v>IS.SHP.GOOD.TU</v>
          </cell>
        </row>
        <row r="94">
          <cell r="BC94">
            <v>9500</v>
          </cell>
          <cell r="BD94">
            <v>9750</v>
          </cell>
          <cell r="BE94">
            <v>9625</v>
          </cell>
          <cell r="BF94">
            <v>9687</v>
          </cell>
          <cell r="BG94">
            <v>10000</v>
          </cell>
          <cell r="BH94">
            <v>10000</v>
          </cell>
          <cell r="BI94">
            <v>9922</v>
          </cell>
          <cell r="BJ94">
            <v>9961</v>
          </cell>
          <cell r="BK94">
            <v>9941.5</v>
          </cell>
          <cell r="BL94">
            <v>9951.25</v>
          </cell>
        </row>
        <row r="95">
          <cell r="A95" t="str">
            <v>Greece</v>
          </cell>
          <cell r="B95" t="str">
            <v>GRC</v>
          </cell>
          <cell r="C95" t="str">
            <v>Container port traffic (TEU: 20 foot equivalent units)</v>
          </cell>
          <cell r="D95" t="str">
            <v>IS.SHP.GOOD.TU</v>
          </cell>
        </row>
        <row r="95">
          <cell r="AS95">
            <v>1390844</v>
          </cell>
          <cell r="AT95">
            <v>1412286</v>
          </cell>
          <cell r="AU95">
            <v>1660510</v>
          </cell>
          <cell r="AV95">
            <v>1908121</v>
          </cell>
          <cell r="AW95">
            <v>1895755</v>
          </cell>
          <cell r="AX95">
            <v>1779030</v>
          </cell>
          <cell r="AY95">
            <v>1769098</v>
          </cell>
          <cell r="AZ95">
            <v>1820349</v>
          </cell>
          <cell r="BA95">
            <v>672522</v>
          </cell>
          <cell r="BB95">
            <v>935076</v>
          </cell>
          <cell r="BC95">
            <v>1137000</v>
          </cell>
          <cell r="BD95">
            <v>1976000</v>
          </cell>
          <cell r="BE95">
            <v>3051900</v>
          </cell>
          <cell r="BF95">
            <v>3486000</v>
          </cell>
          <cell r="BG95">
            <v>3935200</v>
          </cell>
          <cell r="BH95">
            <v>3679000</v>
          </cell>
          <cell r="BI95">
            <v>4026000</v>
          </cell>
          <cell r="BJ95">
            <v>4546200</v>
          </cell>
          <cell r="BK95">
            <v>5332000</v>
          </cell>
          <cell r="BL95">
            <v>5992400</v>
          </cell>
          <cell r="BM95">
            <v>5756000</v>
          </cell>
        </row>
        <row r="96">
          <cell r="A96" t="str">
            <v>Grenada</v>
          </cell>
          <cell r="B96" t="str">
            <v>GRD</v>
          </cell>
          <cell r="C96" t="str">
            <v>Container port traffic (TEU: 20 foot equivalent units)</v>
          </cell>
          <cell r="D96" t="str">
            <v>IS.SHP.GOOD.TU</v>
          </cell>
        </row>
        <row r="96">
          <cell r="BC96">
            <v>15000</v>
          </cell>
          <cell r="BD96">
            <v>14200</v>
          </cell>
          <cell r="BE96">
            <v>14000</v>
          </cell>
          <cell r="BF96">
            <v>16100</v>
          </cell>
          <cell r="BG96">
            <v>16100</v>
          </cell>
          <cell r="BH96">
            <v>16000</v>
          </cell>
          <cell r="BI96">
            <v>16050</v>
          </cell>
          <cell r="BJ96">
            <v>21900</v>
          </cell>
          <cell r="BK96">
            <v>23900</v>
          </cell>
          <cell r="BL96">
            <v>26290</v>
          </cell>
        </row>
        <row r="97">
          <cell r="A97" t="str">
            <v>Greenland</v>
          </cell>
          <cell r="B97" t="str">
            <v>GRL</v>
          </cell>
          <cell r="C97" t="str">
            <v>Container port traffic (TEU: 20 foot equivalent units)</v>
          </cell>
          <cell r="D97" t="str">
            <v>IS.SHP.GOOD.TU</v>
          </cell>
        </row>
        <row r="97">
          <cell r="BF97">
            <v>4746.328</v>
          </cell>
          <cell r="BG97">
            <v>4536.347</v>
          </cell>
          <cell r="BH97">
            <v>8631.709</v>
          </cell>
          <cell r="BI97">
            <v>8631.709</v>
          </cell>
          <cell r="BJ97">
            <v>6998.705</v>
          </cell>
          <cell r="BK97">
            <v>6998.705</v>
          </cell>
          <cell r="BL97">
            <v>6144.526</v>
          </cell>
        </row>
        <row r="98">
          <cell r="A98" t="str">
            <v>Guatemala</v>
          </cell>
          <cell r="B98" t="str">
            <v>GTM</v>
          </cell>
          <cell r="C98" t="str">
            <v>Container port traffic (TEU: 20 foot equivalent units)</v>
          </cell>
          <cell r="D98" t="str">
            <v>IS.SHP.GOOD.TU</v>
          </cell>
        </row>
        <row r="98">
          <cell r="AS98">
            <v>495809</v>
          </cell>
          <cell r="AT98">
            <v>322136</v>
          </cell>
          <cell r="AU98">
            <v>360160</v>
          </cell>
          <cell r="AV98">
            <v>713181</v>
          </cell>
          <cell r="AW98">
            <v>826748</v>
          </cell>
          <cell r="AX98">
            <v>776395</v>
          </cell>
          <cell r="AY98">
            <v>800245</v>
          </cell>
          <cell r="AZ98">
            <v>870288</v>
          </cell>
          <cell r="BA98">
            <v>937642</v>
          </cell>
          <cell r="BB98">
            <v>906326</v>
          </cell>
          <cell r="BC98">
            <v>996793</v>
          </cell>
          <cell r="BD98">
            <v>1099409</v>
          </cell>
          <cell r="BE98">
            <v>1135554</v>
          </cell>
          <cell r="BF98">
            <v>1211561</v>
          </cell>
          <cell r="BG98">
            <v>1263476</v>
          </cell>
          <cell r="BH98">
            <v>1350920</v>
          </cell>
          <cell r="BI98">
            <v>1470101</v>
          </cell>
          <cell r="BJ98">
            <v>1389751</v>
          </cell>
          <cell r="BK98">
            <v>1530596</v>
          </cell>
          <cell r="BL98">
            <v>1521422</v>
          </cell>
          <cell r="BM98">
            <v>1475779</v>
          </cell>
        </row>
        <row r="99">
          <cell r="A99" t="str">
            <v>Guam</v>
          </cell>
          <cell r="B99" t="str">
            <v>GUM</v>
          </cell>
          <cell r="C99" t="str">
            <v>Container port traffic (TEU: 20 foot equivalent units)</v>
          </cell>
          <cell r="D99" t="str">
            <v>IS.SHP.GOOD.TU</v>
          </cell>
        </row>
        <row r="99">
          <cell r="AZ99">
            <v>165427</v>
          </cell>
          <cell r="BA99">
            <v>167784</v>
          </cell>
          <cell r="BB99">
            <v>157096</v>
          </cell>
          <cell r="BC99">
            <v>183000</v>
          </cell>
          <cell r="BD99">
            <v>180800</v>
          </cell>
          <cell r="BE99">
            <v>173089</v>
          </cell>
          <cell r="BF99">
            <v>169800</v>
          </cell>
          <cell r="BG99">
            <v>161000</v>
          </cell>
          <cell r="BH99">
            <v>161000</v>
          </cell>
          <cell r="BI99">
            <v>161000</v>
          </cell>
          <cell r="BJ99">
            <v>198600</v>
          </cell>
          <cell r="BK99">
            <v>181800</v>
          </cell>
          <cell r="BL99">
            <v>190200</v>
          </cell>
        </row>
        <row r="100">
          <cell r="A100" t="str">
            <v>Guyana</v>
          </cell>
          <cell r="B100" t="str">
            <v>GUY</v>
          </cell>
          <cell r="C100" t="str">
            <v>Container port traffic (TEU: 20 foot equivalent units)</v>
          </cell>
          <cell r="D100" t="str">
            <v>IS.SHP.GOOD.TU</v>
          </cell>
        </row>
        <row r="100">
          <cell r="BC100">
            <v>45395.5</v>
          </cell>
          <cell r="BD100">
            <v>45006</v>
          </cell>
          <cell r="BE100">
            <v>45785</v>
          </cell>
          <cell r="BF100">
            <v>50991</v>
          </cell>
          <cell r="BG100">
            <v>48735</v>
          </cell>
          <cell r="BH100">
            <v>52834</v>
          </cell>
          <cell r="BI100">
            <v>55168</v>
          </cell>
          <cell r="BJ100">
            <v>57663</v>
          </cell>
          <cell r="BK100">
            <v>58210</v>
          </cell>
          <cell r="BL100">
            <v>58543</v>
          </cell>
          <cell r="BM100">
            <v>58376.5</v>
          </cell>
        </row>
        <row r="101">
          <cell r="A101" t="str">
            <v>High income</v>
          </cell>
          <cell r="B101" t="str">
            <v>HIC</v>
          </cell>
          <cell r="C101" t="str">
            <v>Container port traffic (TEU: 20 foot equivalent units)</v>
          </cell>
          <cell r="D101" t="str">
            <v>IS.SHP.GOOD.TU</v>
          </cell>
        </row>
        <row r="101">
          <cell r="AS101">
            <v>146625900</v>
          </cell>
          <cell r="AT101">
            <v>149290926</v>
          </cell>
          <cell r="AU101">
            <v>161435223</v>
          </cell>
          <cell r="AV101">
            <v>179182274</v>
          </cell>
          <cell r="AW101">
            <v>198917368</v>
          </cell>
          <cell r="AX101">
            <v>238357659</v>
          </cell>
          <cell r="AY101">
            <v>252678744</v>
          </cell>
          <cell r="AZ101">
            <v>286598462</v>
          </cell>
          <cell r="BA101">
            <v>289507387.9904</v>
          </cell>
          <cell r="BB101">
            <v>256433671.474151</v>
          </cell>
          <cell r="BC101">
            <v>282853363.155</v>
          </cell>
          <cell r="BD101">
            <v>299204845.708</v>
          </cell>
          <cell r="BE101">
            <v>310624402.568</v>
          </cell>
          <cell r="BF101">
            <v>318438123.595</v>
          </cell>
          <cell r="BG101">
            <v>331446688.984</v>
          </cell>
          <cell r="BH101">
            <v>330630363.923</v>
          </cell>
          <cell r="BI101">
            <v>333713494.669</v>
          </cell>
          <cell r="BJ101">
            <v>350975353.266</v>
          </cell>
          <cell r="BK101">
            <v>365598500.032</v>
          </cell>
          <cell r="BL101">
            <v>367112688.201</v>
          </cell>
          <cell r="BM101">
            <v>349453568.58</v>
          </cell>
        </row>
        <row r="102">
          <cell r="A102" t="str">
            <v>Hong Kong SAR, China</v>
          </cell>
          <cell r="B102" t="str">
            <v>HKG</v>
          </cell>
          <cell r="C102" t="str">
            <v>Container port traffic (TEU: 20 foot equivalent units)</v>
          </cell>
          <cell r="D102" t="str">
            <v>IS.SHP.GOOD.TU</v>
          </cell>
        </row>
        <row r="102">
          <cell r="AX102">
            <v>22601630</v>
          </cell>
          <cell r="AY102">
            <v>23538580</v>
          </cell>
          <cell r="AZ102">
            <v>23998449</v>
          </cell>
          <cell r="BA102">
            <v>24494229</v>
          </cell>
          <cell r="BB102">
            <v>21040096</v>
          </cell>
          <cell r="BC102">
            <v>23600000</v>
          </cell>
          <cell r="BD102">
            <v>24404000</v>
          </cell>
          <cell r="BE102">
            <v>23100000</v>
          </cell>
          <cell r="BF102">
            <v>22290000</v>
          </cell>
          <cell r="BG102">
            <v>22300000</v>
          </cell>
          <cell r="BH102">
            <v>20114000</v>
          </cell>
          <cell r="BI102">
            <v>19580000</v>
          </cell>
          <cell r="BJ102">
            <v>20760000</v>
          </cell>
          <cell r="BK102">
            <v>19641000</v>
          </cell>
          <cell r="BL102">
            <v>18360000</v>
          </cell>
          <cell r="BM102">
            <v>17969000</v>
          </cell>
        </row>
        <row r="103">
          <cell r="A103" t="str">
            <v>Honduras</v>
          </cell>
          <cell r="B103" t="str">
            <v>HND</v>
          </cell>
          <cell r="C103" t="str">
            <v>Container port traffic (TEU: 20 foot equivalent units)</v>
          </cell>
          <cell r="D103" t="str">
            <v>IS.SHP.GOOD.TU</v>
          </cell>
        </row>
        <row r="103">
          <cell r="AS103">
            <v>392837</v>
          </cell>
          <cell r="AT103">
            <v>406359</v>
          </cell>
          <cell r="AU103">
            <v>413840</v>
          </cell>
          <cell r="AV103">
            <v>470567</v>
          </cell>
          <cell r="AW103">
            <v>555489</v>
          </cell>
          <cell r="AX103">
            <v>553013</v>
          </cell>
        </row>
        <row r="103">
          <cell r="AZ103">
            <v>636435</v>
          </cell>
          <cell r="BA103">
            <v>669802</v>
          </cell>
          <cell r="BB103">
            <v>571720</v>
          </cell>
          <cell r="BC103">
            <v>619867</v>
          </cell>
          <cell r="BD103">
            <v>662644</v>
          </cell>
          <cell r="BE103">
            <v>666600</v>
          </cell>
          <cell r="BF103">
            <v>671421</v>
          </cell>
          <cell r="BG103">
            <v>695260</v>
          </cell>
          <cell r="BH103">
            <v>743686</v>
          </cell>
          <cell r="BI103">
            <v>757271</v>
          </cell>
          <cell r="BJ103">
            <v>831555</v>
          </cell>
          <cell r="BK103">
            <v>813164</v>
          </cell>
          <cell r="BL103">
            <v>700063</v>
          </cell>
          <cell r="BM103">
            <v>785056</v>
          </cell>
        </row>
        <row r="104">
          <cell r="A104" t="str">
            <v>Heavily indebted poor countries (HIPC)</v>
          </cell>
          <cell r="B104" t="str">
            <v>HPC</v>
          </cell>
          <cell r="C104" t="str">
            <v>Container port traffic (TEU: 20 foot equivalent units)</v>
          </cell>
          <cell r="D104" t="str">
            <v>IS.SHP.GOOD.TU</v>
          </cell>
        </row>
        <row r="105">
          <cell r="A105" t="str">
            <v>Croatia</v>
          </cell>
          <cell r="B105" t="str">
            <v>HRV</v>
          </cell>
          <cell r="C105" t="str">
            <v>Container port traffic (TEU: 20 foot equivalent units)</v>
          </cell>
          <cell r="D105" t="str">
            <v>IS.SHP.GOOD.TU</v>
          </cell>
        </row>
        <row r="105">
          <cell r="AS105">
            <v>14153</v>
          </cell>
          <cell r="AT105">
            <v>18218</v>
          </cell>
          <cell r="AU105">
            <v>23853</v>
          </cell>
          <cell r="AV105">
            <v>42326</v>
          </cell>
          <cell r="AW105">
            <v>76550</v>
          </cell>
          <cell r="AX105">
            <v>94223</v>
          </cell>
          <cell r="AY105">
            <v>112906</v>
          </cell>
          <cell r="AZ105">
            <v>145040</v>
          </cell>
          <cell r="BA105">
            <v>168761</v>
          </cell>
          <cell r="BB105">
            <v>130740</v>
          </cell>
          <cell r="BC105">
            <v>121091</v>
          </cell>
          <cell r="BD105">
            <v>128400</v>
          </cell>
          <cell r="BE105">
            <v>128400</v>
          </cell>
          <cell r="BF105">
            <v>145400</v>
          </cell>
          <cell r="BG105">
            <v>211900</v>
          </cell>
          <cell r="BH105">
            <v>181800</v>
          </cell>
          <cell r="BI105">
            <v>181800</v>
          </cell>
          <cell r="BJ105">
            <v>240030</v>
          </cell>
          <cell r="BK105">
            <v>264500</v>
          </cell>
          <cell r="BL105">
            <v>331300</v>
          </cell>
          <cell r="BM105">
            <v>347400</v>
          </cell>
        </row>
        <row r="106">
          <cell r="A106" t="str">
            <v>Haiti</v>
          </cell>
          <cell r="B106" t="str">
            <v>HTI</v>
          </cell>
          <cell r="C106" t="str">
            <v>Container port traffic (TEU: 20 foot equivalent units)</v>
          </cell>
          <cell r="D106" t="str">
            <v>IS.SHP.GOOD.TU</v>
          </cell>
        </row>
        <row r="106">
          <cell r="BC106">
            <v>176874</v>
          </cell>
          <cell r="BD106">
            <v>189028</v>
          </cell>
          <cell r="BE106">
            <v>164720</v>
          </cell>
          <cell r="BF106">
            <v>172516</v>
          </cell>
          <cell r="BG106">
            <v>175307</v>
          </cell>
          <cell r="BH106">
            <v>178452</v>
          </cell>
          <cell r="BI106">
            <v>176879</v>
          </cell>
          <cell r="BJ106">
            <v>177141</v>
          </cell>
          <cell r="BK106">
            <v>177010</v>
          </cell>
          <cell r="BL106">
            <v>177075.5</v>
          </cell>
          <cell r="BM106">
            <v>177042.75</v>
          </cell>
        </row>
        <row r="107">
          <cell r="A107" t="str">
            <v>Hungary</v>
          </cell>
          <cell r="B107" t="str">
            <v>HUN</v>
          </cell>
          <cell r="C107" t="str">
            <v>Container port traffic (TEU: 20 foot equivalent units)</v>
          </cell>
          <cell r="D107" t="str">
            <v>IS.SHP.GOOD.TU</v>
          </cell>
        </row>
        <row r="108">
          <cell r="A108" t="str">
            <v>IBRD only</v>
          </cell>
          <cell r="B108" t="str">
            <v>IBD</v>
          </cell>
          <cell r="C108" t="str">
            <v>Container port traffic (TEU: 20 foot equivalent units)</v>
          </cell>
          <cell r="D108" t="str">
            <v>IS.SHP.GOOD.TU</v>
          </cell>
        </row>
        <row r="108">
          <cell r="AS108">
            <v>80536645</v>
          </cell>
          <cell r="AT108">
            <v>87482406</v>
          </cell>
          <cell r="AU108">
            <v>103365921</v>
          </cell>
          <cell r="AV108">
            <v>118800179</v>
          </cell>
          <cell r="AW108">
            <v>140760549</v>
          </cell>
          <cell r="AX108">
            <v>139885612</v>
          </cell>
          <cell r="AY108">
            <v>167699331</v>
          </cell>
          <cell r="AZ108">
            <v>203713191</v>
          </cell>
          <cell r="BA108">
            <v>227502766.9888</v>
          </cell>
          <cell r="BB108">
            <v>214654851.6313</v>
          </cell>
          <cell r="BC108">
            <v>259143972.22</v>
          </cell>
          <cell r="BD108">
            <v>284245127.157</v>
          </cell>
          <cell r="BE108">
            <v>306724618.474</v>
          </cell>
          <cell r="BF108">
            <v>329854691.959</v>
          </cell>
          <cell r="BG108">
            <v>347891572.037</v>
          </cell>
          <cell r="BH108">
            <v>360996705.7842</v>
          </cell>
          <cell r="BI108">
            <v>366035486.3802</v>
          </cell>
          <cell r="BJ108">
            <v>401285389.8362</v>
          </cell>
          <cell r="BK108">
            <v>424053393.6272</v>
          </cell>
          <cell r="BL108">
            <v>437563734.78788</v>
          </cell>
          <cell r="BM108">
            <v>398769398.44023</v>
          </cell>
        </row>
        <row r="109">
          <cell r="A109" t="str">
            <v>IDA &amp; IBRD total</v>
          </cell>
          <cell r="B109" t="str">
            <v>IBT</v>
          </cell>
          <cell r="C109" t="str">
            <v>Container port traffic (TEU: 20 foot equivalent units)</v>
          </cell>
          <cell r="D109" t="str">
            <v>IS.SHP.GOOD.TU</v>
          </cell>
        </row>
        <row r="109">
          <cell r="AS109">
            <v>82068088</v>
          </cell>
          <cell r="AT109">
            <v>90175158</v>
          </cell>
          <cell r="AU109">
            <v>104943041</v>
          </cell>
          <cell r="AV109">
            <v>121884489</v>
          </cell>
          <cell r="AW109">
            <v>144482441</v>
          </cell>
          <cell r="AX109">
            <v>143643904</v>
          </cell>
          <cell r="AY109">
            <v>170377798</v>
          </cell>
          <cell r="AZ109">
            <v>213116867</v>
          </cell>
          <cell r="BA109">
            <v>238290546.0832</v>
          </cell>
          <cell r="BB109">
            <v>225425791.411747</v>
          </cell>
          <cell r="BC109">
            <v>273568747.365</v>
          </cell>
          <cell r="BD109">
            <v>300055477.039</v>
          </cell>
          <cell r="BE109">
            <v>322933530.018</v>
          </cell>
          <cell r="BF109">
            <v>346374140.957</v>
          </cell>
          <cell r="BG109">
            <v>365555712.345</v>
          </cell>
          <cell r="BH109">
            <v>379617380.5372</v>
          </cell>
          <cell r="BI109">
            <v>385650757.2532</v>
          </cell>
          <cell r="BJ109">
            <v>423344370.5762</v>
          </cell>
          <cell r="BK109">
            <v>446897716.9682</v>
          </cell>
          <cell r="BL109">
            <v>460336230.808492</v>
          </cell>
          <cell r="BM109">
            <v>417809523.99023</v>
          </cell>
        </row>
        <row r="110">
          <cell r="A110" t="str">
            <v>IDA total</v>
          </cell>
          <cell r="B110" t="str">
            <v>IDA</v>
          </cell>
          <cell r="C110" t="str">
            <v>Container port traffic (TEU: 20 foot equivalent units)</v>
          </cell>
          <cell r="D110" t="str">
            <v>IS.SHP.GOOD.TU</v>
          </cell>
        </row>
        <row r="110">
          <cell r="BC110">
            <v>14424775.145</v>
          </cell>
          <cell r="BD110">
            <v>15810349.882</v>
          </cell>
          <cell r="BE110">
            <v>16208911.544</v>
          </cell>
          <cell r="BF110">
            <v>16519448.998</v>
          </cell>
          <cell r="BG110">
            <v>17664140.308</v>
          </cell>
          <cell r="BH110">
            <v>18620674.753</v>
          </cell>
          <cell r="BI110">
            <v>19615270.873</v>
          </cell>
          <cell r="BJ110">
            <v>22058980.74</v>
          </cell>
          <cell r="BK110">
            <v>22844323.341</v>
          </cell>
          <cell r="BL110">
            <v>22772496.0206118</v>
          </cell>
        </row>
        <row r="111">
          <cell r="A111" t="str">
            <v>IDA blend</v>
          </cell>
          <cell r="B111" t="str">
            <v>IDB</v>
          </cell>
          <cell r="C111" t="str">
            <v>Container port traffic (TEU: 20 foot equivalent units)</v>
          </cell>
          <cell r="D111" t="str">
            <v>IS.SHP.GOOD.TU</v>
          </cell>
        </row>
        <row r="111">
          <cell r="AV111">
            <v>1376037</v>
          </cell>
          <cell r="AW111">
            <v>1781983</v>
          </cell>
        </row>
        <row r="111">
          <cell r="BA111">
            <v>3558598</v>
          </cell>
          <cell r="BB111">
            <v>3631716.4</v>
          </cell>
          <cell r="BC111">
            <v>5444557.54</v>
          </cell>
          <cell r="BD111">
            <v>6146670.43</v>
          </cell>
          <cell r="BE111">
            <v>6407200.13</v>
          </cell>
          <cell r="BF111">
            <v>6338008.46</v>
          </cell>
          <cell r="BG111">
            <v>6855672.4</v>
          </cell>
          <cell r="BH111">
            <v>6755965.01</v>
          </cell>
          <cell r="BI111">
            <v>6811921.27</v>
          </cell>
          <cell r="BJ111">
            <v>7629535.6</v>
          </cell>
          <cell r="BK111">
            <v>8077846.44</v>
          </cell>
          <cell r="BL111">
            <v>7914585.17637707</v>
          </cell>
          <cell r="BM111">
            <v>7201419</v>
          </cell>
        </row>
        <row r="112">
          <cell r="A112" t="str">
            <v>Indonesia</v>
          </cell>
          <cell r="B112" t="str">
            <v>IDN</v>
          </cell>
          <cell r="C112" t="str">
            <v>Container port traffic (TEU: 20 foot equivalent units)</v>
          </cell>
          <cell r="D112" t="str">
            <v>IS.SHP.GOOD.TU</v>
          </cell>
        </row>
        <row r="112">
          <cell r="AS112">
            <v>3797948</v>
          </cell>
          <cell r="AT112">
            <v>3901761</v>
          </cell>
          <cell r="AU112">
            <v>4539880</v>
          </cell>
          <cell r="AV112">
            <v>5176982</v>
          </cell>
          <cell r="AW112">
            <v>5369297</v>
          </cell>
          <cell r="AX112">
            <v>5503176</v>
          </cell>
          <cell r="AY112">
            <v>4316296</v>
          </cell>
          <cell r="AZ112">
            <v>6582910</v>
          </cell>
          <cell r="BA112">
            <v>7404831</v>
          </cell>
          <cell r="BB112">
            <v>7255004.7486</v>
          </cell>
          <cell r="BC112">
            <v>9010442</v>
          </cell>
          <cell r="BD112">
            <v>9623589</v>
          </cell>
          <cell r="BE112">
            <v>10713294</v>
          </cell>
          <cell r="BF112">
            <v>11718228</v>
          </cell>
          <cell r="BG112">
            <v>11636900</v>
          </cell>
          <cell r="BH112">
            <v>12031700</v>
          </cell>
          <cell r="BI112">
            <v>12431700</v>
          </cell>
          <cell r="BJ112">
            <v>12829600</v>
          </cell>
          <cell r="BK112">
            <v>14060600</v>
          </cell>
          <cell r="BL112">
            <v>14763630</v>
          </cell>
          <cell r="BM112">
            <v>14025449</v>
          </cell>
        </row>
        <row r="113">
          <cell r="A113" t="str">
            <v>IDA only</v>
          </cell>
          <cell r="B113" t="str">
            <v>IDX</v>
          </cell>
          <cell r="C113" t="str">
            <v>Container port traffic (TEU: 20 foot equivalent units)</v>
          </cell>
          <cell r="D113" t="str">
            <v>IS.SHP.GOOD.TU</v>
          </cell>
        </row>
        <row r="114">
          <cell r="A114" t="str">
            <v>Isle of Man</v>
          </cell>
          <cell r="B114" t="str">
            <v>IMN</v>
          </cell>
          <cell r="C114" t="str">
            <v>Container port traffic (TEU: 20 foot equivalent units)</v>
          </cell>
          <cell r="D114" t="str">
            <v>IS.SHP.GOOD.TU</v>
          </cell>
        </row>
        <row r="115">
          <cell r="A115" t="str">
            <v>India</v>
          </cell>
          <cell r="B115" t="str">
            <v>IND</v>
          </cell>
          <cell r="C115" t="str">
            <v>Container port traffic (TEU: 20 foot equivalent units)</v>
          </cell>
          <cell r="D115" t="str">
            <v>IS.SHP.GOOD.TU</v>
          </cell>
        </row>
        <row r="115">
          <cell r="AS115">
            <v>2450656</v>
          </cell>
          <cell r="AT115">
            <v>2764757</v>
          </cell>
          <cell r="AU115">
            <v>3208380</v>
          </cell>
          <cell r="AV115">
            <v>3916814</v>
          </cell>
          <cell r="AW115">
            <v>4332863</v>
          </cell>
          <cell r="AX115">
            <v>4982092</v>
          </cell>
          <cell r="AY115">
            <v>6141148</v>
          </cell>
          <cell r="AZ115">
            <v>7398211</v>
          </cell>
          <cell r="BA115">
            <v>7672457</v>
          </cell>
          <cell r="BB115">
            <v>8014487.2</v>
          </cell>
          <cell r="BC115">
            <v>8889576</v>
          </cell>
          <cell r="BD115">
            <v>9893786</v>
          </cell>
          <cell r="BE115">
            <v>10041000</v>
          </cell>
          <cell r="BF115">
            <v>10632000</v>
          </cell>
          <cell r="BG115">
            <v>11319000</v>
          </cell>
          <cell r="BH115">
            <v>11883003</v>
          </cell>
          <cell r="BI115">
            <v>12083010</v>
          </cell>
          <cell r="BJ115">
            <v>15429000</v>
          </cell>
          <cell r="BK115">
            <v>16946200</v>
          </cell>
          <cell r="BL115">
            <v>17053200</v>
          </cell>
          <cell r="BM115">
            <v>16285806</v>
          </cell>
        </row>
        <row r="116">
          <cell r="A116" t="str">
            <v>Not classified</v>
          </cell>
          <cell r="B116" t="str">
            <v>INX</v>
          </cell>
          <cell r="C116" t="str">
            <v>Container port traffic (TEU: 20 foot equivalent units)</v>
          </cell>
          <cell r="D116" t="str">
            <v>IS.SHP.GOOD.TU</v>
          </cell>
        </row>
        <row r="117">
          <cell r="A117" t="str">
            <v>Ireland</v>
          </cell>
          <cell r="B117" t="str">
            <v>IRL</v>
          </cell>
          <cell r="C117" t="str">
            <v>Container port traffic (TEU: 20 foot equivalent units)</v>
          </cell>
          <cell r="D117" t="str">
            <v>IS.SHP.GOOD.TU</v>
          </cell>
        </row>
        <row r="117">
          <cell r="AS117">
            <v>721395</v>
          </cell>
          <cell r="AT117">
            <v>722148</v>
          </cell>
          <cell r="AU117">
            <v>775310</v>
          </cell>
          <cell r="AV117">
            <v>869607</v>
          </cell>
          <cell r="AW117">
            <v>924885</v>
          </cell>
          <cell r="AX117">
            <v>973257</v>
          </cell>
          <cell r="AY117">
            <v>1089252</v>
          </cell>
          <cell r="AZ117">
            <v>1175155</v>
          </cell>
          <cell r="BA117">
            <v>1059926.984</v>
          </cell>
          <cell r="BB117">
            <v>832021.8056496</v>
          </cell>
          <cell r="BC117">
            <v>817362</v>
          </cell>
          <cell r="BD117">
            <v>781000</v>
          </cell>
          <cell r="BE117">
            <v>733000</v>
          </cell>
          <cell r="BF117">
            <v>727000</v>
          </cell>
          <cell r="BG117">
            <v>793000</v>
          </cell>
          <cell r="BH117">
            <v>860000</v>
          </cell>
          <cell r="BI117">
            <v>910000</v>
          </cell>
          <cell r="BJ117">
            <v>960300</v>
          </cell>
          <cell r="BK117">
            <v>999300</v>
          </cell>
          <cell r="BL117">
            <v>1045000</v>
          </cell>
          <cell r="BM117">
            <v>1041000</v>
          </cell>
        </row>
        <row r="118">
          <cell r="A118" t="str">
            <v>Iran, Islamic Rep.</v>
          </cell>
          <cell r="B118" t="str">
            <v>IRN</v>
          </cell>
          <cell r="C118" t="str">
            <v>Container port traffic (TEU: 20 foot equivalent units)</v>
          </cell>
          <cell r="D118" t="str">
            <v>IS.SHP.GOOD.TU</v>
          </cell>
        </row>
        <row r="118">
          <cell r="AU118">
            <v>805860</v>
          </cell>
          <cell r="AV118">
            <v>1090212</v>
          </cell>
          <cell r="AW118">
            <v>1177265</v>
          </cell>
          <cell r="AX118">
            <v>1325643</v>
          </cell>
          <cell r="AY118">
            <v>1528518</v>
          </cell>
          <cell r="AZ118">
            <v>1722513</v>
          </cell>
          <cell r="BA118">
            <v>2000230</v>
          </cell>
          <cell r="BB118">
            <v>2206476</v>
          </cell>
          <cell r="BC118">
            <v>2732500</v>
          </cell>
          <cell r="BD118">
            <v>2995000</v>
          </cell>
          <cell r="BE118">
            <v>2313000</v>
          </cell>
          <cell r="BF118">
            <v>2209000</v>
          </cell>
          <cell r="BG118">
            <v>2371000</v>
          </cell>
          <cell r="BH118">
            <v>2174000</v>
          </cell>
          <cell r="BI118">
            <v>2452000</v>
          </cell>
          <cell r="BJ118">
            <v>3093400</v>
          </cell>
          <cell r="BK118">
            <v>2378600</v>
          </cell>
          <cell r="BL118">
            <v>2012000</v>
          </cell>
          <cell r="BM118">
            <v>1853000</v>
          </cell>
        </row>
        <row r="119">
          <cell r="A119" t="str">
            <v>Iraq</v>
          </cell>
          <cell r="B119" t="str">
            <v>IRQ</v>
          </cell>
          <cell r="C119" t="str">
            <v>Container port traffic (TEU: 20 foot equivalent units)</v>
          </cell>
          <cell r="D119" t="str">
            <v>IS.SHP.GOOD.TU</v>
          </cell>
        </row>
        <row r="119">
          <cell r="BC119">
            <v>46255.56</v>
          </cell>
          <cell r="BD119">
            <v>56018.41</v>
          </cell>
          <cell r="BE119">
            <v>52424.53</v>
          </cell>
          <cell r="BF119">
            <v>67553.94</v>
          </cell>
          <cell r="BG119">
            <v>133961.3</v>
          </cell>
          <cell r="BH119">
            <v>108905</v>
          </cell>
          <cell r="BI119">
            <v>220859.7</v>
          </cell>
          <cell r="BJ119">
            <v>823944.7</v>
          </cell>
          <cell r="BK119">
            <v>743211.1</v>
          </cell>
          <cell r="BL119">
            <v>932728.6</v>
          </cell>
        </row>
        <row r="120">
          <cell r="A120" t="str">
            <v>Iceland</v>
          </cell>
          <cell r="B120" t="str">
            <v>ISL</v>
          </cell>
          <cell r="C120" t="str">
            <v>Container port traffic (TEU: 20 foot equivalent units)</v>
          </cell>
          <cell r="D120" t="str">
            <v>IS.SHP.GOOD.TU</v>
          </cell>
        </row>
        <row r="120">
          <cell r="AZ120">
            <v>291748</v>
          </cell>
          <cell r="BA120">
            <v>267151</v>
          </cell>
          <cell r="BB120">
            <v>193816</v>
          </cell>
          <cell r="BC120">
            <v>193000</v>
          </cell>
          <cell r="BD120">
            <v>199850</v>
          </cell>
          <cell r="BE120">
            <v>220500</v>
          </cell>
          <cell r="BF120">
            <v>241900</v>
          </cell>
          <cell r="BG120">
            <v>261700</v>
          </cell>
          <cell r="BH120">
            <v>261700</v>
          </cell>
          <cell r="BI120">
            <v>261700</v>
          </cell>
          <cell r="BJ120">
            <v>350348</v>
          </cell>
          <cell r="BK120">
            <v>352300</v>
          </cell>
          <cell r="BL120">
            <v>330292</v>
          </cell>
          <cell r="BM120">
            <v>297263</v>
          </cell>
        </row>
        <row r="121">
          <cell r="A121" t="str">
            <v>Israel</v>
          </cell>
          <cell r="B121" t="str">
            <v>ISR</v>
          </cell>
          <cell r="C121" t="str">
            <v>Container port traffic (TEU: 20 foot equivalent units)</v>
          </cell>
          <cell r="D121" t="str">
            <v>IS.SHP.GOOD.TU</v>
          </cell>
        </row>
        <row r="121">
          <cell r="AT121">
            <v>1378259</v>
          </cell>
          <cell r="AU121">
            <v>1461000</v>
          </cell>
          <cell r="AV121">
            <v>1548080</v>
          </cell>
          <cell r="AW121">
            <v>1431510</v>
          </cell>
          <cell r="AX121">
            <v>1712339</v>
          </cell>
          <cell r="AY121">
            <v>1773498</v>
          </cell>
          <cell r="AZ121">
            <v>1957328</v>
          </cell>
          <cell r="BA121">
            <v>2089900</v>
          </cell>
          <cell r="BB121">
            <v>2033000</v>
          </cell>
          <cell r="BC121">
            <v>2282000</v>
          </cell>
          <cell r="BD121">
            <v>2413000</v>
          </cell>
          <cell r="BE121">
            <v>2561000</v>
          </cell>
          <cell r="BF121">
            <v>2539000</v>
          </cell>
          <cell r="BG121">
            <v>2446000</v>
          </cell>
          <cell r="BH121">
            <v>2522000</v>
          </cell>
          <cell r="BI121">
            <v>2522000</v>
          </cell>
          <cell r="BJ121">
            <v>2868000</v>
          </cell>
          <cell r="BK121">
            <v>2946000</v>
          </cell>
          <cell r="BL121">
            <v>2917000</v>
          </cell>
          <cell r="BM121">
            <v>2994000</v>
          </cell>
        </row>
        <row r="122">
          <cell r="A122" t="str">
            <v>Italy</v>
          </cell>
          <cell r="B122" t="str">
            <v>ITA</v>
          </cell>
          <cell r="C122" t="str">
            <v>Container port traffic (TEU: 20 foot equivalent units)</v>
          </cell>
          <cell r="D122" t="str">
            <v>IS.SHP.GOOD.TU</v>
          </cell>
        </row>
        <row r="122">
          <cell r="AS122">
            <v>6918588</v>
          </cell>
          <cell r="AT122">
            <v>7073459</v>
          </cell>
          <cell r="AU122">
            <v>7950210</v>
          </cell>
          <cell r="AV122">
            <v>8473220</v>
          </cell>
          <cell r="AW122">
            <v>9468316</v>
          </cell>
          <cell r="AX122">
            <v>9856802</v>
          </cell>
          <cell r="AY122">
            <v>9731150</v>
          </cell>
          <cell r="AZ122">
            <v>10610893</v>
          </cell>
          <cell r="BA122">
            <v>10530214</v>
          </cell>
          <cell r="BB122">
            <v>9532462</v>
          </cell>
          <cell r="BC122">
            <v>8021929</v>
          </cell>
          <cell r="BD122">
            <v>8689878</v>
          </cell>
          <cell r="BE122">
            <v>8550901</v>
          </cell>
          <cell r="BF122">
            <v>9537962</v>
          </cell>
          <cell r="BG122">
            <v>9683000</v>
          </cell>
          <cell r="BH122">
            <v>9436316</v>
          </cell>
          <cell r="BI122">
            <v>9774316</v>
          </cell>
          <cell r="BJ122">
            <v>9894845</v>
          </cell>
          <cell r="BK122">
            <v>9922512</v>
          </cell>
          <cell r="BL122">
            <v>10120001</v>
          </cell>
          <cell r="BM122">
            <v>9800000</v>
          </cell>
        </row>
        <row r="123">
          <cell r="A123" t="str">
            <v>Jamaica</v>
          </cell>
          <cell r="B123" t="str">
            <v>JAM</v>
          </cell>
          <cell r="C123" t="str">
            <v>Container port traffic (TEU: 20 foot equivalent units)</v>
          </cell>
          <cell r="D123" t="str">
            <v>IS.SHP.GOOD.TU</v>
          </cell>
        </row>
        <row r="123">
          <cell r="AS123">
            <v>765977</v>
          </cell>
          <cell r="AT123">
            <v>983400</v>
          </cell>
          <cell r="AU123">
            <v>1065000</v>
          </cell>
          <cell r="AV123">
            <v>1137798</v>
          </cell>
          <cell r="AW123">
            <v>1360623</v>
          </cell>
          <cell r="AX123">
            <v>1671820</v>
          </cell>
          <cell r="AY123">
            <v>2150408</v>
          </cell>
          <cell r="AZ123">
            <v>2016792</v>
          </cell>
          <cell r="BA123">
            <v>1915943</v>
          </cell>
          <cell r="BB123">
            <v>1689670</v>
          </cell>
          <cell r="BC123">
            <v>1891770</v>
          </cell>
          <cell r="BD123">
            <v>1756832</v>
          </cell>
          <cell r="BE123">
            <v>1855400</v>
          </cell>
          <cell r="BF123">
            <v>1703900</v>
          </cell>
          <cell r="BG123">
            <v>1638100</v>
          </cell>
          <cell r="BH123">
            <v>1653272</v>
          </cell>
          <cell r="BI123">
            <v>1567442</v>
          </cell>
          <cell r="BJ123">
            <v>1560000</v>
          </cell>
          <cell r="BK123">
            <v>1833053</v>
          </cell>
          <cell r="BL123">
            <v>1647609</v>
          </cell>
          <cell r="BM123">
            <v>1611637</v>
          </cell>
        </row>
        <row r="124">
          <cell r="A124" t="str">
            <v>Jordan</v>
          </cell>
          <cell r="B124" t="str">
            <v>JOR</v>
          </cell>
          <cell r="C124" t="str">
            <v>Container port traffic (TEU: 20 foot equivalent units)</v>
          </cell>
          <cell r="D124" t="str">
            <v>IS.SHP.GOOD.TU</v>
          </cell>
        </row>
        <row r="124">
          <cell r="AZ124">
            <v>414000</v>
          </cell>
          <cell r="BA124">
            <v>582515</v>
          </cell>
          <cell r="BB124">
            <v>674525</v>
          </cell>
          <cell r="BC124">
            <v>606000</v>
          </cell>
          <cell r="BD124">
            <v>705000</v>
          </cell>
          <cell r="BE124">
            <v>817000</v>
          </cell>
          <cell r="BF124">
            <v>873000</v>
          </cell>
          <cell r="BG124">
            <v>787000</v>
          </cell>
          <cell r="BH124">
            <v>767000</v>
          </cell>
          <cell r="BI124">
            <v>781543.5</v>
          </cell>
          <cell r="BJ124">
            <v>796087</v>
          </cell>
          <cell r="BK124">
            <v>815345</v>
          </cell>
          <cell r="BL124">
            <v>798200</v>
          </cell>
          <cell r="BM124">
            <v>857283</v>
          </cell>
        </row>
        <row r="125">
          <cell r="A125" t="str">
            <v>Japan</v>
          </cell>
          <cell r="B125" t="str">
            <v>JPN</v>
          </cell>
          <cell r="C125" t="str">
            <v>Container port traffic (TEU: 20 foot equivalent units)</v>
          </cell>
          <cell r="D125" t="str">
            <v>IS.SHP.GOOD.TU</v>
          </cell>
        </row>
        <row r="125">
          <cell r="AS125">
            <v>13100000</v>
          </cell>
          <cell r="AT125">
            <v>13127144</v>
          </cell>
          <cell r="AU125">
            <v>13501420</v>
          </cell>
          <cell r="AV125">
            <v>15055696</v>
          </cell>
          <cell r="AW125">
            <v>16436146</v>
          </cell>
          <cell r="AX125">
            <v>17055082</v>
          </cell>
          <cell r="AY125">
            <v>18469710</v>
          </cell>
          <cell r="AZ125">
            <v>19164522</v>
          </cell>
          <cell r="BA125">
            <v>18943606</v>
          </cell>
          <cell r="BB125">
            <v>16285918</v>
          </cell>
          <cell r="BC125">
            <v>18965865</v>
          </cell>
          <cell r="BD125">
            <v>18114999.05</v>
          </cell>
          <cell r="BE125">
            <v>19727200</v>
          </cell>
          <cell r="BF125">
            <v>20522000</v>
          </cell>
          <cell r="BG125">
            <v>20741500</v>
          </cell>
          <cell r="BH125">
            <v>20138396.25</v>
          </cell>
          <cell r="BI125">
            <v>20319000</v>
          </cell>
          <cell r="BJ125">
            <v>21962500</v>
          </cell>
          <cell r="BK125">
            <v>22610460</v>
          </cell>
          <cell r="BL125">
            <v>22276700</v>
          </cell>
          <cell r="BM125">
            <v>21385632</v>
          </cell>
        </row>
        <row r="126">
          <cell r="A126" t="str">
            <v>Kazakhstan</v>
          </cell>
          <cell r="B126" t="str">
            <v>KAZ</v>
          </cell>
          <cell r="C126" t="str">
            <v>Container port traffic (TEU: 20 foot equivalent units)</v>
          </cell>
          <cell r="D126" t="str">
            <v>IS.SHP.GOOD.TU</v>
          </cell>
        </row>
        <row r="127">
          <cell r="A127" t="str">
            <v>Kenya</v>
          </cell>
          <cell r="B127" t="str">
            <v>KEN</v>
          </cell>
          <cell r="C127" t="str">
            <v>Container port traffic (TEU: 20 foot equivalent units)</v>
          </cell>
          <cell r="D127" t="str">
            <v>IS.SHP.GOOD.TU</v>
          </cell>
        </row>
        <row r="127">
          <cell r="AZ127">
            <v>585367</v>
          </cell>
          <cell r="BA127">
            <v>615733</v>
          </cell>
          <cell r="BB127">
            <v>618816</v>
          </cell>
          <cell r="BC127">
            <v>695600</v>
          </cell>
          <cell r="BD127">
            <v>771000</v>
          </cell>
          <cell r="BE127">
            <v>903400</v>
          </cell>
          <cell r="BF127">
            <v>894000</v>
          </cell>
          <cell r="BG127">
            <v>1012000</v>
          </cell>
          <cell r="BH127">
            <v>1076100</v>
          </cell>
          <cell r="BI127">
            <v>1133050</v>
          </cell>
          <cell r="BJ127">
            <v>1190000</v>
          </cell>
          <cell r="BK127">
            <v>1328100</v>
          </cell>
          <cell r="BL127">
            <v>1425000</v>
          </cell>
          <cell r="BM127">
            <v>1311000</v>
          </cell>
        </row>
        <row r="128">
          <cell r="A128" t="str">
            <v>Kyrgyz Republic</v>
          </cell>
          <cell r="B128" t="str">
            <v>KGZ</v>
          </cell>
          <cell r="C128" t="str">
            <v>Container port traffic (TEU: 20 foot equivalent units)</v>
          </cell>
          <cell r="D128" t="str">
            <v>IS.SHP.GOOD.TU</v>
          </cell>
        </row>
        <row r="129">
          <cell r="A129" t="str">
            <v>Cambodia</v>
          </cell>
          <cell r="B129" t="str">
            <v>KHM</v>
          </cell>
          <cell r="C129" t="str">
            <v>Container port traffic (TEU: 20 foot equivalent units)</v>
          </cell>
          <cell r="D129" t="str">
            <v>IS.SHP.GOOD.TU</v>
          </cell>
        </row>
        <row r="129">
          <cell r="AZ129">
            <v>253271</v>
          </cell>
          <cell r="BA129">
            <v>258775</v>
          </cell>
          <cell r="BB129">
            <v>207577</v>
          </cell>
          <cell r="BC129">
            <v>286206</v>
          </cell>
          <cell r="BD129">
            <v>306206</v>
          </cell>
          <cell r="BE129">
            <v>306206</v>
          </cell>
          <cell r="BF129">
            <v>312000</v>
          </cell>
          <cell r="BG129">
            <v>424000</v>
          </cell>
          <cell r="BH129">
            <v>474000</v>
          </cell>
          <cell r="BI129">
            <v>482000</v>
          </cell>
          <cell r="BJ129">
            <v>644500</v>
          </cell>
          <cell r="BK129">
            <v>742100</v>
          </cell>
          <cell r="BL129">
            <v>779205</v>
          </cell>
          <cell r="BM129">
            <v>763621</v>
          </cell>
        </row>
        <row r="130">
          <cell r="A130" t="str">
            <v>Kiribati</v>
          </cell>
          <cell r="B130" t="str">
            <v>KIR</v>
          </cell>
          <cell r="C130" t="str">
            <v>Container port traffic (TEU: 20 foot equivalent units)</v>
          </cell>
          <cell r="D130" t="str">
            <v>IS.SHP.GOOD.TU</v>
          </cell>
        </row>
        <row r="130">
          <cell r="BC130">
            <v>29875.69</v>
          </cell>
          <cell r="BD130">
            <v>25775.69</v>
          </cell>
          <cell r="BE130">
            <v>25775.69</v>
          </cell>
          <cell r="BF130">
            <v>52964.24</v>
          </cell>
          <cell r="BG130">
            <v>22998.09</v>
          </cell>
          <cell r="BH130">
            <v>35149.2</v>
          </cell>
          <cell r="BI130">
            <v>49005.46</v>
          </cell>
          <cell r="BJ130">
            <v>53468.83</v>
          </cell>
          <cell r="BK130">
            <v>52568.09</v>
          </cell>
          <cell r="BL130">
            <v>52099.86</v>
          </cell>
        </row>
        <row r="131">
          <cell r="A131" t="str">
            <v>St. Kitts and Nevis</v>
          </cell>
          <cell r="B131" t="str">
            <v>KNA</v>
          </cell>
          <cell r="C131" t="str">
            <v>Container port traffic (TEU: 20 foot equivalent units)</v>
          </cell>
          <cell r="D131" t="str">
            <v>IS.SHP.GOOD.TU</v>
          </cell>
        </row>
        <row r="131">
          <cell r="BC131">
            <v>7100</v>
          </cell>
          <cell r="BD131">
            <v>7300</v>
          </cell>
          <cell r="BE131">
            <v>7800</v>
          </cell>
          <cell r="BF131">
            <v>7000</v>
          </cell>
          <cell r="BG131">
            <v>9000</v>
          </cell>
          <cell r="BH131">
            <v>10000</v>
          </cell>
          <cell r="BI131">
            <v>9500</v>
          </cell>
          <cell r="BJ131">
            <v>13767</v>
          </cell>
          <cell r="BK131">
            <v>14402.34</v>
          </cell>
          <cell r="BL131">
            <v>14258</v>
          </cell>
        </row>
        <row r="132">
          <cell r="A132" t="str">
            <v>Korea, Rep.</v>
          </cell>
          <cell r="B132" t="str">
            <v>KOR</v>
          </cell>
          <cell r="C132" t="str">
            <v>Container port traffic (TEU: 20 foot equivalent units)</v>
          </cell>
          <cell r="D132" t="str">
            <v>IS.SHP.GOOD.TU</v>
          </cell>
        </row>
        <row r="132">
          <cell r="AS132">
            <v>9030174</v>
          </cell>
          <cell r="AT132">
            <v>9287221</v>
          </cell>
          <cell r="AU132">
            <v>11719500</v>
          </cell>
          <cell r="AV132">
            <v>13049534</v>
          </cell>
          <cell r="AW132">
            <v>14363194</v>
          </cell>
          <cell r="AX132">
            <v>15113275</v>
          </cell>
          <cell r="AY132">
            <v>15513935</v>
          </cell>
          <cell r="AZ132">
            <v>17086133</v>
          </cell>
          <cell r="BA132">
            <v>17417723</v>
          </cell>
          <cell r="BB132">
            <v>15699663.2754</v>
          </cell>
          <cell r="BC132">
            <v>18520000</v>
          </cell>
          <cell r="BD132">
            <v>20466000</v>
          </cell>
          <cell r="BE132">
            <v>21516900</v>
          </cell>
          <cell r="BF132">
            <v>23445000</v>
          </cell>
          <cell r="BG132">
            <v>24814000</v>
          </cell>
          <cell r="BH132">
            <v>25477000</v>
          </cell>
          <cell r="BI132">
            <v>26373000</v>
          </cell>
          <cell r="BJ132">
            <v>27415800</v>
          </cell>
          <cell r="BK132">
            <v>28867900</v>
          </cell>
          <cell r="BL132">
            <v>28311770</v>
          </cell>
          <cell r="BM132">
            <v>28425017.08</v>
          </cell>
        </row>
        <row r="133">
          <cell r="A133" t="str">
            <v>Kuwait</v>
          </cell>
          <cell r="B133" t="str">
            <v>KWT</v>
          </cell>
          <cell r="C133" t="str">
            <v>Container port traffic (TEU: 20 foot equivalent units)</v>
          </cell>
          <cell r="D133" t="str">
            <v>IS.SHP.GOOD.TU</v>
          </cell>
        </row>
        <row r="133">
          <cell r="AX133">
            <v>673472</v>
          </cell>
          <cell r="AY133">
            <v>750000</v>
          </cell>
          <cell r="AZ133">
            <v>900000</v>
          </cell>
          <cell r="BA133">
            <v>961684</v>
          </cell>
          <cell r="BB133">
            <v>854044</v>
          </cell>
          <cell r="BC133">
            <v>815532</v>
          </cell>
          <cell r="BD133">
            <v>810248</v>
          </cell>
          <cell r="BE133">
            <v>824196</v>
          </cell>
          <cell r="BF133">
            <v>840149</v>
          </cell>
          <cell r="BG133">
            <v>904049</v>
          </cell>
          <cell r="BH133">
            <v>984815</v>
          </cell>
          <cell r="BI133">
            <v>944432</v>
          </cell>
          <cell r="BJ133">
            <v>964623.5</v>
          </cell>
          <cell r="BK133">
            <v>954527.75</v>
          </cell>
          <cell r="BL133">
            <v>959575.625</v>
          </cell>
          <cell r="BM133">
            <v>863618</v>
          </cell>
        </row>
        <row r="134">
          <cell r="A134" t="str">
            <v>Latin America &amp; Caribbean (excluding high income)</v>
          </cell>
          <cell r="B134" t="str">
            <v>LAC</v>
          </cell>
          <cell r="C134" t="str">
            <v>Container port traffic (TEU: 20 foot equivalent units)</v>
          </cell>
          <cell r="D134" t="str">
            <v>IS.SHP.GOOD.TU</v>
          </cell>
        </row>
        <row r="134">
          <cell r="AS134">
            <v>9334560</v>
          </cell>
          <cell r="AT134">
            <v>8638245</v>
          </cell>
          <cell r="AU134">
            <v>10766050</v>
          </cell>
          <cell r="AV134">
            <v>12564539</v>
          </cell>
          <cell r="AW134">
            <v>14433356</v>
          </cell>
          <cell r="AX134">
            <v>15889038</v>
          </cell>
          <cell r="AY134">
            <v>18384301</v>
          </cell>
          <cell r="AZ134">
            <v>19933809</v>
          </cell>
          <cell r="BA134">
            <v>22781109.8832</v>
          </cell>
          <cell r="BB134">
            <v>21271423.2406672</v>
          </cell>
          <cell r="BC134">
            <v>26903171.5</v>
          </cell>
          <cell r="BD134">
            <v>28803441</v>
          </cell>
          <cell r="BE134">
            <v>30714856</v>
          </cell>
          <cell r="BF134">
            <v>31564821</v>
          </cell>
          <cell r="BG134">
            <v>32388580</v>
          </cell>
          <cell r="BH134">
            <v>33388878</v>
          </cell>
          <cell r="BI134">
            <v>33055077</v>
          </cell>
          <cell r="BJ134">
            <v>35440675</v>
          </cell>
          <cell r="BK134">
            <v>37916676</v>
          </cell>
          <cell r="BL134">
            <v>37402123.3</v>
          </cell>
          <cell r="BM134">
            <v>36089502.375</v>
          </cell>
        </row>
        <row r="135">
          <cell r="A135" t="str">
            <v>Lao PDR</v>
          </cell>
          <cell r="B135" t="str">
            <v>LAO</v>
          </cell>
          <cell r="C135" t="str">
            <v>Container port traffic (TEU: 20 foot equivalent units)</v>
          </cell>
          <cell r="D135" t="str">
            <v>IS.SHP.GOOD.TU</v>
          </cell>
        </row>
        <row r="136">
          <cell r="A136" t="str">
            <v>Lebanon</v>
          </cell>
          <cell r="B136" t="str">
            <v>LBN</v>
          </cell>
          <cell r="C136" t="str">
            <v>Container port traffic (TEU: 20 foot equivalent units)</v>
          </cell>
          <cell r="D136" t="str">
            <v>IS.SHP.GOOD.TU</v>
          </cell>
        </row>
        <row r="136">
          <cell r="AT136">
            <v>299400</v>
          </cell>
        </row>
        <row r="136">
          <cell r="AY136">
            <v>594603</v>
          </cell>
          <cell r="AZ136">
            <v>947625</v>
          </cell>
          <cell r="BA136">
            <v>861931</v>
          </cell>
          <cell r="BB136">
            <v>994601</v>
          </cell>
          <cell r="BC136">
            <v>949000</v>
          </cell>
          <cell r="BD136">
            <v>1034000</v>
          </cell>
          <cell r="BE136">
            <v>1042000</v>
          </cell>
          <cell r="BF136">
            <v>1117300</v>
          </cell>
          <cell r="BG136">
            <v>1210000</v>
          </cell>
          <cell r="BH136">
            <v>1130000</v>
          </cell>
          <cell r="BI136">
            <v>1217500</v>
          </cell>
          <cell r="BJ136">
            <v>1305000</v>
          </cell>
          <cell r="BK136">
            <v>1305800</v>
          </cell>
          <cell r="BL136">
            <v>1229100</v>
          </cell>
          <cell r="BM136">
            <v>772871</v>
          </cell>
        </row>
        <row r="137">
          <cell r="A137" t="str">
            <v>Liberia</v>
          </cell>
          <cell r="B137" t="str">
            <v>LBR</v>
          </cell>
          <cell r="C137" t="str">
            <v>Container port traffic (TEU: 20 foot equivalent units)</v>
          </cell>
          <cell r="D137" t="str">
            <v>IS.SHP.GOOD.TU</v>
          </cell>
        </row>
        <row r="137">
          <cell r="BC137">
            <v>53400</v>
          </cell>
          <cell r="BD137">
            <v>59800</v>
          </cell>
          <cell r="BE137">
            <v>85589</v>
          </cell>
          <cell r="BF137">
            <v>70000</v>
          </cell>
          <cell r="BG137">
            <v>79000</v>
          </cell>
          <cell r="BH137">
            <v>100000</v>
          </cell>
          <cell r="BI137">
            <v>112500</v>
          </cell>
          <cell r="BJ137">
            <v>125000</v>
          </cell>
          <cell r="BK137">
            <v>118750</v>
          </cell>
          <cell r="BL137">
            <v>91453.84</v>
          </cell>
        </row>
        <row r="138">
          <cell r="A138" t="str">
            <v>Libya</v>
          </cell>
          <cell r="B138" t="str">
            <v>LBY</v>
          </cell>
          <cell r="C138" t="str">
            <v>Container port traffic (TEU: 20 foot equivalent units)</v>
          </cell>
          <cell r="D138" t="str">
            <v>IS.SHP.GOOD.TU</v>
          </cell>
        </row>
        <row r="138">
          <cell r="AZ138">
            <v>122122</v>
          </cell>
          <cell r="BA138">
            <v>174827</v>
          </cell>
          <cell r="BB138">
            <v>158987.6738</v>
          </cell>
          <cell r="BC138">
            <v>136203.3</v>
          </cell>
          <cell r="BD138">
            <v>87443.9</v>
          </cell>
          <cell r="BE138">
            <v>76721.51</v>
          </cell>
          <cell r="BF138">
            <v>312181.6</v>
          </cell>
          <cell r="BG138">
            <v>375729.1</v>
          </cell>
          <cell r="BH138">
            <v>558764.1</v>
          </cell>
          <cell r="BI138">
            <v>151551.5</v>
          </cell>
          <cell r="BJ138">
            <v>212164.5</v>
          </cell>
          <cell r="BK138">
            <v>327096.8</v>
          </cell>
          <cell r="BL138">
            <v>271230.6</v>
          </cell>
        </row>
        <row r="139">
          <cell r="A139" t="str">
            <v>St. Lucia</v>
          </cell>
          <cell r="B139" t="str">
            <v>LCA</v>
          </cell>
          <cell r="C139" t="str">
            <v>Container port traffic (TEU: 20 foot equivalent units)</v>
          </cell>
          <cell r="D139" t="str">
            <v>IS.SHP.GOOD.TU</v>
          </cell>
        </row>
        <row r="139">
          <cell r="AZ139">
            <v>55582</v>
          </cell>
          <cell r="BA139">
            <v>70202</v>
          </cell>
          <cell r="BB139">
            <v>51942</v>
          </cell>
          <cell r="BC139">
            <v>52478</v>
          </cell>
          <cell r="BD139">
            <v>62598</v>
          </cell>
          <cell r="BE139">
            <v>74831</v>
          </cell>
          <cell r="BF139">
            <v>64415</v>
          </cell>
          <cell r="BG139">
            <v>41452</v>
          </cell>
          <cell r="BH139">
            <v>41500</v>
          </cell>
          <cell r="BI139">
            <v>38383</v>
          </cell>
          <cell r="BJ139">
            <v>28841</v>
          </cell>
          <cell r="BK139">
            <v>32500</v>
          </cell>
          <cell r="BL139">
            <v>39238</v>
          </cell>
          <cell r="BM139">
            <v>41200</v>
          </cell>
        </row>
        <row r="140">
          <cell r="A140" t="str">
            <v>Latin America &amp; Caribbean</v>
          </cell>
          <cell r="B140" t="str">
            <v>LCN</v>
          </cell>
          <cell r="C140" t="str">
            <v>Container port traffic (TEU: 20 foot equivalent units)</v>
          </cell>
          <cell r="D140" t="str">
            <v>IS.SHP.GOOD.TU</v>
          </cell>
        </row>
        <row r="140">
          <cell r="AS140">
            <v>15860053</v>
          </cell>
          <cell r="AT140">
            <v>16129381</v>
          </cell>
          <cell r="AU140">
            <v>15090170</v>
          </cell>
          <cell r="AV140">
            <v>19556512</v>
          </cell>
          <cell r="AW140">
            <v>22294663</v>
          </cell>
          <cell r="AX140">
            <v>24816487</v>
          </cell>
          <cell r="AY140">
            <v>28018282</v>
          </cell>
          <cell r="AZ140">
            <v>32720909</v>
          </cell>
          <cell r="BA140">
            <v>35627766.8832</v>
          </cell>
          <cell r="BB140">
            <v>32630749.9822672</v>
          </cell>
          <cell r="BC140">
            <v>39324882.97</v>
          </cell>
          <cell r="BD140">
            <v>43278612.92</v>
          </cell>
          <cell r="BE140">
            <v>45758753.4</v>
          </cell>
          <cell r="BF140">
            <v>46746167.4</v>
          </cell>
          <cell r="BG140">
            <v>47221278.4</v>
          </cell>
          <cell r="BH140">
            <v>49194337.88</v>
          </cell>
          <cell r="BI140">
            <v>47426632.78</v>
          </cell>
          <cell r="BJ140">
            <v>50340319.42</v>
          </cell>
          <cell r="BK140">
            <v>53015992.7</v>
          </cell>
          <cell r="BL140">
            <v>52640120.28</v>
          </cell>
          <cell r="BM140">
            <v>42614031.875</v>
          </cell>
        </row>
        <row r="141">
          <cell r="A141" t="str">
            <v>Least developed countries: UN classification</v>
          </cell>
          <cell r="B141" t="str">
            <v>LDC</v>
          </cell>
          <cell r="C141" t="str">
            <v>Container port traffic (TEU: 20 foot equivalent units)</v>
          </cell>
          <cell r="D141" t="str">
            <v>IS.SHP.GOOD.TU</v>
          </cell>
        </row>
        <row r="142">
          <cell r="A142" t="str">
            <v>Low income</v>
          </cell>
          <cell r="B142" t="str">
            <v>LIC</v>
          </cell>
          <cell r="C142" t="str">
            <v>Container port traffic (TEU: 20 foot equivalent units)</v>
          </cell>
          <cell r="D142" t="str">
            <v>IS.SHP.GOOD.TU</v>
          </cell>
        </row>
        <row r="143">
          <cell r="A143" t="str">
            <v>Liechtenstein</v>
          </cell>
          <cell r="B143" t="str">
            <v>LIE</v>
          </cell>
          <cell r="C143" t="str">
            <v>Container port traffic (TEU: 20 foot equivalent units)</v>
          </cell>
          <cell r="D143" t="str">
            <v>IS.SHP.GOOD.TU</v>
          </cell>
        </row>
        <row r="144">
          <cell r="A144" t="str">
            <v>Sri Lanka</v>
          </cell>
          <cell r="B144" t="str">
            <v>LKA</v>
          </cell>
          <cell r="C144" t="str">
            <v>Container port traffic (TEU: 20 foot equivalent units)</v>
          </cell>
          <cell r="D144" t="str">
            <v>IS.SHP.GOOD.TU</v>
          </cell>
        </row>
        <row r="144">
          <cell r="AS144">
            <v>1732855</v>
          </cell>
          <cell r="AT144">
            <v>1726605</v>
          </cell>
          <cell r="AU144">
            <v>1764720</v>
          </cell>
          <cell r="AV144">
            <v>1959354</v>
          </cell>
          <cell r="AW144">
            <v>2220525</v>
          </cell>
          <cell r="AX144">
            <v>2455297</v>
          </cell>
          <cell r="AY144">
            <v>3079132</v>
          </cell>
          <cell r="AZ144">
            <v>3687338</v>
          </cell>
          <cell r="BA144">
            <v>3687465</v>
          </cell>
          <cell r="BB144">
            <v>3464297</v>
          </cell>
          <cell r="BC144">
            <v>4100000</v>
          </cell>
          <cell r="BD144">
            <v>4260000</v>
          </cell>
          <cell r="BE144">
            <v>4321000</v>
          </cell>
          <cell r="BF144">
            <v>4310000</v>
          </cell>
          <cell r="BG144">
            <v>4908000</v>
          </cell>
          <cell r="BH144">
            <v>5185000</v>
          </cell>
          <cell r="BI144">
            <v>5550000</v>
          </cell>
          <cell r="BJ144">
            <v>6200000</v>
          </cell>
          <cell r="BK144">
            <v>7000000</v>
          </cell>
          <cell r="BL144">
            <v>7230000</v>
          </cell>
          <cell r="BM144">
            <v>6850000</v>
          </cell>
        </row>
        <row r="145">
          <cell r="A145" t="str">
            <v>Lower middle income</v>
          </cell>
          <cell r="B145" t="str">
            <v>LMC</v>
          </cell>
          <cell r="C145" t="str">
            <v>Container port traffic (TEU: 20 foot equivalent units)</v>
          </cell>
          <cell r="D145" t="str">
            <v>IS.SHP.GOOD.TU</v>
          </cell>
        </row>
        <row r="145">
          <cell r="AS145">
            <v>15708008</v>
          </cell>
          <cell r="AT145">
            <v>17756240</v>
          </cell>
          <cell r="AU145">
            <v>18328790</v>
          </cell>
          <cell r="AV145">
            <v>22698161</v>
          </cell>
          <cell r="AW145">
            <v>26690011</v>
          </cell>
          <cell r="AX145">
            <v>28806136</v>
          </cell>
          <cell r="AY145">
            <v>31116533</v>
          </cell>
          <cell r="AZ145">
            <v>42960681</v>
          </cell>
          <cell r="BA145">
            <v>47925968.1736</v>
          </cell>
          <cell r="BB145">
            <v>48501817.0232718</v>
          </cell>
          <cell r="BC145">
            <v>61235787.706</v>
          </cell>
          <cell r="BD145">
            <v>65118719.002</v>
          </cell>
          <cell r="BE145">
            <v>68690276.18</v>
          </cell>
          <cell r="BF145">
            <v>72158754.298</v>
          </cell>
          <cell r="BG145">
            <v>77500797.358</v>
          </cell>
          <cell r="BH145">
            <v>81150944.893</v>
          </cell>
          <cell r="BI145">
            <v>83314234.873</v>
          </cell>
          <cell r="BJ145">
            <v>90203125.88</v>
          </cell>
          <cell r="BK145">
            <v>96431311.64</v>
          </cell>
          <cell r="BL145">
            <v>98623086.1684915</v>
          </cell>
          <cell r="BM145">
            <v>78443307.75</v>
          </cell>
        </row>
        <row r="146">
          <cell r="A146" t="str">
            <v>Low &amp; middle income</v>
          </cell>
          <cell r="B146" t="str">
            <v>LMY</v>
          </cell>
          <cell r="C146" t="str">
            <v>Container port traffic (TEU: 20 foot equivalent units)</v>
          </cell>
          <cell r="D146" t="str">
            <v>IS.SHP.GOOD.TU</v>
          </cell>
        </row>
        <row r="146">
          <cell r="AS146">
            <v>77474078</v>
          </cell>
          <cell r="AT146">
            <v>84860413</v>
          </cell>
          <cell r="AU146">
            <v>102021288</v>
          </cell>
          <cell r="AV146">
            <v>117231087</v>
          </cell>
          <cell r="AW146">
            <v>138595177</v>
          </cell>
          <cell r="AX146">
            <v>136789995</v>
          </cell>
          <cell r="AY146">
            <v>162806410</v>
          </cell>
          <cell r="AZ146">
            <v>201888136</v>
          </cell>
          <cell r="BA146">
            <v>225319751.0832</v>
          </cell>
          <cell r="BB146">
            <v>214501202.270147</v>
          </cell>
          <cell r="BC146">
            <v>260950619.485</v>
          </cell>
          <cell r="BD146">
            <v>285355675.902</v>
          </cell>
          <cell r="BE146">
            <v>307357512.731</v>
          </cell>
          <cell r="BF146">
            <v>330487340.282</v>
          </cell>
          <cell r="BG146">
            <v>349588577.632</v>
          </cell>
          <cell r="BH146">
            <v>363115290.5672</v>
          </cell>
          <cell r="BI146">
            <v>370309585.7572</v>
          </cell>
          <cell r="BJ146">
            <v>406814242.0242</v>
          </cell>
          <cell r="BK146">
            <v>429989000.3752</v>
          </cell>
          <cell r="BL146">
            <v>443285293.208492</v>
          </cell>
          <cell r="BM146">
            <v>409111693.99023</v>
          </cell>
        </row>
        <row r="147">
          <cell r="A147" t="str">
            <v>Lesotho</v>
          </cell>
          <cell r="B147" t="str">
            <v>LSO</v>
          </cell>
          <cell r="C147" t="str">
            <v>Container port traffic (TEU: 20 foot equivalent units)</v>
          </cell>
          <cell r="D147" t="str">
            <v>IS.SHP.GOOD.TU</v>
          </cell>
        </row>
        <row r="148">
          <cell r="A148" t="str">
            <v>Late-demographic dividend</v>
          </cell>
          <cell r="B148" t="str">
            <v>LTE</v>
          </cell>
          <cell r="C148" t="str">
            <v>Container port traffic (TEU: 20 foot equivalent units)</v>
          </cell>
          <cell r="D148" t="str">
            <v>IS.SHP.GOOD.TU</v>
          </cell>
        </row>
        <row r="148">
          <cell r="AS148">
            <v>67353110</v>
          </cell>
          <cell r="AT148">
            <v>74646701</v>
          </cell>
          <cell r="AU148">
            <v>90018938</v>
          </cell>
          <cell r="AV148">
            <v>103950686</v>
          </cell>
          <cell r="AW148">
            <v>123020191</v>
          </cell>
          <cell r="AX148">
            <v>120417203</v>
          </cell>
          <cell r="AY148">
            <v>145336126</v>
          </cell>
          <cell r="AZ148">
            <v>178605554</v>
          </cell>
          <cell r="BA148">
            <v>196030004.7776</v>
          </cell>
          <cell r="BB148">
            <v>184240015.058549</v>
          </cell>
          <cell r="BC148">
            <v>218556461.38</v>
          </cell>
          <cell r="BD148">
            <v>240228373.48</v>
          </cell>
          <cell r="BE148">
            <v>259464472.477</v>
          </cell>
          <cell r="BF148">
            <v>280107934.824</v>
          </cell>
          <cell r="BG148">
            <v>298261866.364</v>
          </cell>
          <cell r="BH148">
            <v>309470064.4042</v>
          </cell>
          <cell r="BI148">
            <v>314480333.2942</v>
          </cell>
          <cell r="BJ148">
            <v>341972890.1742</v>
          </cell>
          <cell r="BK148">
            <v>359001819.2342</v>
          </cell>
          <cell r="BL148">
            <v>373370720.315</v>
          </cell>
          <cell r="BM148">
            <v>359351240.81523</v>
          </cell>
        </row>
        <row r="149">
          <cell r="A149" t="str">
            <v>Lithuania</v>
          </cell>
          <cell r="B149" t="str">
            <v>LTU</v>
          </cell>
          <cell r="C149" t="str">
            <v>Container port traffic (TEU: 20 foot equivalent units)</v>
          </cell>
          <cell r="D149" t="str">
            <v>IS.SHP.GOOD.TU</v>
          </cell>
        </row>
        <row r="149">
          <cell r="AZ149">
            <v>321432</v>
          </cell>
          <cell r="BA149">
            <v>373263</v>
          </cell>
          <cell r="BB149">
            <v>247982</v>
          </cell>
          <cell r="BC149">
            <v>295000</v>
          </cell>
          <cell r="BD149">
            <v>382200</v>
          </cell>
          <cell r="BE149">
            <v>381300</v>
          </cell>
          <cell r="BF149">
            <v>402500</v>
          </cell>
          <cell r="BG149">
            <v>450400</v>
          </cell>
          <cell r="BH149">
            <v>393000</v>
          </cell>
          <cell r="BI149">
            <v>443300</v>
          </cell>
          <cell r="BJ149">
            <v>472000</v>
          </cell>
          <cell r="BK149">
            <v>750000</v>
          </cell>
          <cell r="BL149">
            <v>705000</v>
          </cell>
          <cell r="BM149">
            <v>640000</v>
          </cell>
        </row>
        <row r="150">
          <cell r="A150" t="str">
            <v>Luxembourg</v>
          </cell>
          <cell r="B150" t="str">
            <v>LUX</v>
          </cell>
          <cell r="C150" t="str">
            <v>Container port traffic (TEU: 20 foot equivalent units)</v>
          </cell>
          <cell r="D150" t="str">
            <v>IS.SHP.GOOD.TU</v>
          </cell>
        </row>
        <row r="151">
          <cell r="A151" t="str">
            <v>Latvia</v>
          </cell>
          <cell r="B151" t="str">
            <v>LVA</v>
          </cell>
          <cell r="C151" t="str">
            <v>Container port traffic (TEU: 20 foot equivalent units)</v>
          </cell>
          <cell r="D151" t="str">
            <v>IS.SHP.GOOD.TU</v>
          </cell>
        </row>
        <row r="151">
          <cell r="AZ151">
            <v>236351</v>
          </cell>
          <cell r="BA151">
            <v>225467</v>
          </cell>
          <cell r="BB151">
            <v>184399</v>
          </cell>
          <cell r="BC151">
            <v>256000</v>
          </cell>
          <cell r="BD151">
            <v>306600</v>
          </cell>
          <cell r="BE151">
            <v>366260</v>
          </cell>
          <cell r="BF151">
            <v>385636</v>
          </cell>
          <cell r="BG151">
            <v>391200</v>
          </cell>
          <cell r="BH151">
            <v>359390</v>
          </cell>
          <cell r="BI151">
            <v>388433</v>
          </cell>
          <cell r="BJ151">
            <v>449732</v>
          </cell>
          <cell r="BK151">
            <v>472532</v>
          </cell>
          <cell r="BL151">
            <v>472132</v>
          </cell>
          <cell r="BM151">
            <v>462000</v>
          </cell>
        </row>
        <row r="152">
          <cell r="A152" t="str">
            <v>Macao SAR, China</v>
          </cell>
          <cell r="B152" t="str">
            <v>MAC</v>
          </cell>
          <cell r="C152" t="str">
            <v>Container port traffic (TEU: 20 foot equivalent units)</v>
          </cell>
          <cell r="D152" t="str">
            <v>IS.SHP.GOOD.TU</v>
          </cell>
        </row>
        <row r="153">
          <cell r="A153" t="str">
            <v>St. Martin (French part)</v>
          </cell>
          <cell r="B153" t="str">
            <v>MAF</v>
          </cell>
          <cell r="C153" t="str">
            <v>Container port traffic (TEU: 20 foot equivalent units)</v>
          </cell>
          <cell r="D153" t="str">
            <v>IS.SHP.GOOD.TU</v>
          </cell>
        </row>
        <row r="154">
          <cell r="A154" t="str">
            <v>Morocco</v>
          </cell>
          <cell r="B154" t="str">
            <v>MAR</v>
          </cell>
          <cell r="C154" t="str">
            <v>Container port traffic (TEU: 20 foot equivalent units)</v>
          </cell>
          <cell r="D154" t="str">
            <v>IS.SHP.GOOD.TU</v>
          </cell>
        </row>
        <row r="154">
          <cell r="AS154">
            <v>328808</v>
          </cell>
          <cell r="AT154">
            <v>346724</v>
          </cell>
        </row>
        <row r="154">
          <cell r="AV154">
            <v>517549</v>
          </cell>
          <cell r="AW154">
            <v>560682</v>
          </cell>
        </row>
        <row r="154">
          <cell r="BA154">
            <v>919360</v>
          </cell>
          <cell r="BB154">
            <v>1222000</v>
          </cell>
          <cell r="BC154">
            <v>2800000</v>
          </cell>
          <cell r="BD154">
            <v>3033000</v>
          </cell>
          <cell r="BE154">
            <v>2964820</v>
          </cell>
          <cell r="BF154">
            <v>3526200</v>
          </cell>
          <cell r="BG154">
            <v>4075000</v>
          </cell>
          <cell r="BH154">
            <v>3965000</v>
          </cell>
          <cell r="BI154">
            <v>3969000</v>
          </cell>
          <cell r="BJ154">
            <v>4510000</v>
          </cell>
          <cell r="BK154">
            <v>4711200</v>
          </cell>
          <cell r="BL154">
            <v>6068803</v>
          </cell>
          <cell r="BM154">
            <v>6980958</v>
          </cell>
        </row>
        <row r="155">
          <cell r="A155" t="str">
            <v>Monaco</v>
          </cell>
          <cell r="B155" t="str">
            <v>MCO</v>
          </cell>
          <cell r="C155" t="str">
            <v>Container port traffic (TEU: 20 foot equivalent units)</v>
          </cell>
          <cell r="D155" t="str">
            <v>IS.SHP.GOOD.TU</v>
          </cell>
        </row>
        <row r="156">
          <cell r="A156" t="str">
            <v>Moldova</v>
          </cell>
          <cell r="B156" t="str">
            <v>MDA</v>
          </cell>
          <cell r="C156" t="str">
            <v>Container port traffic (TEU: 20 foot equivalent units)</v>
          </cell>
          <cell r="D156" t="str">
            <v>IS.SHP.GOOD.TU</v>
          </cell>
        </row>
        <row r="156">
          <cell r="BE156">
            <v>1419.987</v>
          </cell>
          <cell r="BF156">
            <v>472.614</v>
          </cell>
          <cell r="BG156">
            <v>472.614</v>
          </cell>
          <cell r="BH156">
            <v>735.0142</v>
          </cell>
          <cell r="BI156">
            <v>735.0142</v>
          </cell>
          <cell r="BJ156">
            <v>735.0142</v>
          </cell>
          <cell r="BK156">
            <v>735.0142</v>
          </cell>
          <cell r="BL156">
            <v>818</v>
          </cell>
        </row>
        <row r="157">
          <cell r="A157" t="str">
            <v>Madagascar</v>
          </cell>
          <cell r="B157" t="str">
            <v>MDG</v>
          </cell>
          <cell r="C157" t="str">
            <v>Container port traffic (TEU: 20 foot equivalent units)</v>
          </cell>
          <cell r="D157" t="str">
            <v>IS.SHP.GOOD.TU</v>
          </cell>
        </row>
        <row r="157">
          <cell r="AZ157">
            <v>112427</v>
          </cell>
          <cell r="BA157">
            <v>143371</v>
          </cell>
          <cell r="BB157">
            <v>132278</v>
          </cell>
          <cell r="BC157">
            <v>141100</v>
          </cell>
          <cell r="BD157">
            <v>146200</v>
          </cell>
          <cell r="BE157">
            <v>131600</v>
          </cell>
          <cell r="BF157">
            <v>137800</v>
          </cell>
          <cell r="BG157">
            <v>139200</v>
          </cell>
          <cell r="BH157">
            <v>138500</v>
          </cell>
          <cell r="BI157">
            <v>138850</v>
          </cell>
          <cell r="BJ157">
            <v>220000</v>
          </cell>
          <cell r="BK157">
            <v>179425</v>
          </cell>
          <cell r="BL157">
            <v>199712.5</v>
          </cell>
        </row>
        <row r="158">
          <cell r="A158" t="str">
            <v>Maldives</v>
          </cell>
          <cell r="B158" t="str">
            <v>MDV</v>
          </cell>
          <cell r="C158" t="str">
            <v>Container port traffic (TEU: 20 foot equivalent units)</v>
          </cell>
          <cell r="D158" t="str">
            <v>IS.SHP.GOOD.TU</v>
          </cell>
        </row>
        <row r="158">
          <cell r="AZ158">
            <v>47703</v>
          </cell>
          <cell r="BA158">
            <v>53650</v>
          </cell>
          <cell r="BB158">
            <v>56000</v>
          </cell>
          <cell r="BC158">
            <v>49627</v>
          </cell>
          <cell r="BD158">
            <v>53062</v>
          </cell>
          <cell r="BE158">
            <v>54820</v>
          </cell>
          <cell r="BF158">
            <v>79712</v>
          </cell>
          <cell r="BG158">
            <v>83777</v>
          </cell>
          <cell r="BH158">
            <v>83778</v>
          </cell>
          <cell r="BI158">
            <v>81744</v>
          </cell>
          <cell r="BJ158">
            <v>82761</v>
          </cell>
          <cell r="BK158">
            <v>82252.5</v>
          </cell>
          <cell r="BL158">
            <v>107728.2</v>
          </cell>
        </row>
        <row r="159">
          <cell r="A159" t="str">
            <v>Middle East &amp; North Africa</v>
          </cell>
          <cell r="B159" t="str">
            <v>MEA</v>
          </cell>
          <cell r="C159" t="str">
            <v>Container port traffic (TEU: 20 foot equivalent units)</v>
          </cell>
          <cell r="D159" t="str">
            <v>IS.SHP.GOOD.TU</v>
          </cell>
        </row>
        <row r="159">
          <cell r="AZ159">
            <v>36285930</v>
          </cell>
          <cell r="BA159">
            <v>41994620.9208</v>
          </cell>
          <cell r="BB159">
            <v>42545025.3235755</v>
          </cell>
          <cell r="BC159">
            <v>48047718.86</v>
          </cell>
          <cell r="BD159">
            <v>50320085.31</v>
          </cell>
          <cell r="BE159">
            <v>53413467.04</v>
          </cell>
          <cell r="BF159">
            <v>54924787.54</v>
          </cell>
          <cell r="BG159">
            <v>57428408.4</v>
          </cell>
          <cell r="BH159">
            <v>59038404.6</v>
          </cell>
          <cell r="BI159">
            <v>58986530.95</v>
          </cell>
          <cell r="BJ159">
            <v>60040524.7</v>
          </cell>
          <cell r="BK159">
            <v>60691948.65</v>
          </cell>
          <cell r="BL159">
            <v>61579936.2628797</v>
          </cell>
          <cell r="BM159">
            <v>60768849</v>
          </cell>
        </row>
        <row r="160">
          <cell r="A160" t="str">
            <v>Mexico</v>
          </cell>
          <cell r="B160" t="str">
            <v>MEX</v>
          </cell>
          <cell r="C160" t="str">
            <v>Container port traffic (TEU: 20 foot equivalent units)</v>
          </cell>
          <cell r="D160" t="str">
            <v>IS.SHP.GOOD.TU</v>
          </cell>
        </row>
        <row r="160">
          <cell r="AS160">
            <v>1315701</v>
          </cell>
          <cell r="AT160">
            <v>1358136</v>
          </cell>
          <cell r="AU160">
            <v>1564540</v>
          </cell>
          <cell r="AV160">
            <v>1693791</v>
          </cell>
          <cell r="AW160">
            <v>1903345</v>
          </cell>
          <cell r="AX160">
            <v>2144345</v>
          </cell>
          <cell r="AY160">
            <v>2680374</v>
          </cell>
          <cell r="AZ160">
            <v>1661288</v>
          </cell>
          <cell r="BA160">
            <v>3312717.1952</v>
          </cell>
          <cell r="BB160">
            <v>2874312.6254</v>
          </cell>
          <cell r="BC160">
            <v>3697918</v>
          </cell>
          <cell r="BD160">
            <v>4215859</v>
          </cell>
          <cell r="BE160">
            <v>4796065</v>
          </cell>
          <cell r="BF160">
            <v>4865500</v>
          </cell>
          <cell r="BG160">
            <v>5040281</v>
          </cell>
          <cell r="BH160">
            <v>5506488</v>
          </cell>
          <cell r="BI160">
            <v>5680483</v>
          </cell>
          <cell r="BJ160">
            <v>6375338</v>
          </cell>
          <cell r="BK160">
            <v>6987820</v>
          </cell>
          <cell r="BL160">
            <v>7028903</v>
          </cell>
          <cell r="BM160">
            <v>6385629</v>
          </cell>
        </row>
        <row r="161">
          <cell r="A161" t="str">
            <v>Marshall Islands</v>
          </cell>
          <cell r="B161" t="str">
            <v>MHL</v>
          </cell>
          <cell r="C161" t="str">
            <v>Container port traffic (TEU: 20 foot equivalent units)</v>
          </cell>
          <cell r="D161" t="str">
            <v>IS.SHP.GOOD.TU</v>
          </cell>
        </row>
        <row r="161">
          <cell r="BC161">
            <v>19699.68</v>
          </cell>
          <cell r="BD161">
            <v>21988.51</v>
          </cell>
          <cell r="BE161">
            <v>28796.52</v>
          </cell>
          <cell r="BF161">
            <v>47899.47</v>
          </cell>
          <cell r="BG161">
            <v>26168.14</v>
          </cell>
          <cell r="BH161">
            <v>41855.44</v>
          </cell>
          <cell r="BI161">
            <v>51613.32</v>
          </cell>
          <cell r="BJ161">
            <v>74193.53</v>
          </cell>
          <cell r="BK161">
            <v>70146.41</v>
          </cell>
          <cell r="BL161">
            <v>30711.22</v>
          </cell>
        </row>
        <row r="162">
          <cell r="A162" t="str">
            <v>Middle income</v>
          </cell>
          <cell r="B162" t="str">
            <v>MIC</v>
          </cell>
          <cell r="C162" t="str">
            <v>Container port traffic (TEU: 20 foot equivalent units)</v>
          </cell>
          <cell r="D162" t="str">
            <v>IS.SHP.GOOD.TU</v>
          </cell>
        </row>
        <row r="162">
          <cell r="AS162">
            <v>77225901</v>
          </cell>
          <cell r="AT162">
            <v>84483046</v>
          </cell>
          <cell r="AU162">
            <v>102021288</v>
          </cell>
          <cell r="AV162">
            <v>117231087</v>
          </cell>
          <cell r="AW162">
            <v>138595177</v>
          </cell>
          <cell r="AX162">
            <v>136789995</v>
          </cell>
          <cell r="AY162">
            <v>162806410</v>
          </cell>
          <cell r="AZ162">
            <v>199912701</v>
          </cell>
          <cell r="BA162">
            <v>223158232.1624</v>
          </cell>
          <cell r="BB162">
            <v>212393341.805572</v>
          </cell>
          <cell r="BC162">
            <v>258059621.875</v>
          </cell>
          <cell r="BD162">
            <v>282531991.172</v>
          </cell>
          <cell r="BE162">
            <v>304809113.951</v>
          </cell>
          <cell r="BF162">
            <v>327956454.752</v>
          </cell>
          <cell r="BG162">
            <v>346994589.242</v>
          </cell>
          <cell r="BH162">
            <v>360664864.3372</v>
          </cell>
          <cell r="BI162">
            <v>367703757.9972</v>
          </cell>
          <cell r="BJ162">
            <v>403175608.7442</v>
          </cell>
          <cell r="BK162">
            <v>426118318.6752</v>
          </cell>
          <cell r="BL162">
            <v>439471482.988491</v>
          </cell>
          <cell r="BM162">
            <v>406032900.69023</v>
          </cell>
        </row>
        <row r="163">
          <cell r="A163" t="str">
            <v>North Macedonia</v>
          </cell>
          <cell r="B163" t="str">
            <v>MKD</v>
          </cell>
          <cell r="C163" t="str">
            <v>Container port traffic (TEU: 20 foot equivalent units)</v>
          </cell>
          <cell r="D163" t="str">
            <v>IS.SHP.GOOD.TU</v>
          </cell>
        </row>
        <row r="164">
          <cell r="A164" t="str">
            <v>Mali</v>
          </cell>
          <cell r="B164" t="str">
            <v>MLI</v>
          </cell>
          <cell r="C164" t="str">
            <v>Container port traffic (TEU: 20 foot equivalent units)</v>
          </cell>
          <cell r="D164" t="str">
            <v>IS.SHP.GOOD.TU</v>
          </cell>
        </row>
        <row r="165">
          <cell r="A165" t="str">
            <v>Malta</v>
          </cell>
          <cell r="B165" t="str">
            <v>MLT</v>
          </cell>
          <cell r="C165" t="str">
            <v>Container port traffic (TEU: 20 foot equivalent units)</v>
          </cell>
          <cell r="D165" t="str">
            <v>IS.SHP.GOOD.TU</v>
          </cell>
        </row>
        <row r="165">
          <cell r="AS165">
            <v>1082235</v>
          </cell>
          <cell r="AT165">
            <v>1205764</v>
          </cell>
          <cell r="AU165">
            <v>1288780</v>
          </cell>
          <cell r="AV165">
            <v>1347539</v>
          </cell>
          <cell r="AW165">
            <v>1519220</v>
          </cell>
          <cell r="AX165">
            <v>1382410</v>
          </cell>
          <cell r="AY165">
            <v>1532920</v>
          </cell>
          <cell r="AZ165">
            <v>1956908</v>
          </cell>
          <cell r="BA165">
            <v>2407332</v>
          </cell>
          <cell r="BB165">
            <v>2323941</v>
          </cell>
          <cell r="BC165">
            <v>2450665</v>
          </cell>
          <cell r="BD165">
            <v>2439936</v>
          </cell>
          <cell r="BE165">
            <v>2618036</v>
          </cell>
          <cell r="BF165">
            <v>2824736</v>
          </cell>
          <cell r="BG165">
            <v>2949036</v>
          </cell>
          <cell r="BH165">
            <v>3023900</v>
          </cell>
          <cell r="BI165">
            <v>3140000</v>
          </cell>
          <cell r="BJ165">
            <v>3154500</v>
          </cell>
          <cell r="BK165">
            <v>3314100</v>
          </cell>
          <cell r="BL165">
            <v>2712800</v>
          </cell>
          <cell r="BM165">
            <v>2440000</v>
          </cell>
        </row>
        <row r="166">
          <cell r="A166" t="str">
            <v>Myanmar</v>
          </cell>
          <cell r="B166" t="str">
            <v>MMR</v>
          </cell>
          <cell r="C166" t="str">
            <v>Container port traffic (TEU: 20 foot equivalent units)</v>
          </cell>
          <cell r="D166" t="str">
            <v>IS.SHP.GOOD.TU</v>
          </cell>
        </row>
        <row r="166">
          <cell r="AZ166">
            <v>170000</v>
          </cell>
          <cell r="BA166">
            <v>180000</v>
          </cell>
          <cell r="BB166">
            <v>163692</v>
          </cell>
          <cell r="BC166">
            <v>335346</v>
          </cell>
          <cell r="BD166">
            <v>380675</v>
          </cell>
          <cell r="BE166">
            <v>474300</v>
          </cell>
          <cell r="BF166">
            <v>567156</v>
          </cell>
          <cell r="BG166">
            <v>716926</v>
          </cell>
          <cell r="BH166">
            <v>827249</v>
          </cell>
          <cell r="BI166">
            <v>1026216</v>
          </cell>
          <cell r="BJ166">
            <v>1200000</v>
          </cell>
          <cell r="BK166">
            <v>1043500</v>
          </cell>
          <cell r="BL166">
            <v>1121750</v>
          </cell>
          <cell r="BM166">
            <v>1020793</v>
          </cell>
        </row>
        <row r="167">
          <cell r="A167" t="str">
            <v>Middle East &amp; North Africa (excluding high income)</v>
          </cell>
          <cell r="B167" t="str">
            <v>MNA</v>
          </cell>
          <cell r="C167" t="str">
            <v>Container port traffic (TEU: 20 foot equivalent units)</v>
          </cell>
          <cell r="D167" t="str">
            <v>IS.SHP.GOOD.TU</v>
          </cell>
        </row>
        <row r="167">
          <cell r="AZ167">
            <v>10614835</v>
          </cell>
          <cell r="BA167">
            <v>13030234.9208</v>
          </cell>
          <cell r="BB167">
            <v>14020481.3235755</v>
          </cell>
          <cell r="BC167">
            <v>17483955.86</v>
          </cell>
          <cell r="BD167">
            <v>17641690.31</v>
          </cell>
          <cell r="BE167">
            <v>17967005.04</v>
          </cell>
          <cell r="BF167">
            <v>18741419.54</v>
          </cell>
          <cell r="BG167">
            <v>19827919.4</v>
          </cell>
          <cell r="BH167">
            <v>19362887.6</v>
          </cell>
          <cell r="BI167">
            <v>19296079.95</v>
          </cell>
          <cell r="BJ167">
            <v>19868484.2</v>
          </cell>
          <cell r="BK167">
            <v>19741026.9</v>
          </cell>
          <cell r="BL167">
            <v>20250525.6378797</v>
          </cell>
          <cell r="BM167">
            <v>18773617</v>
          </cell>
        </row>
        <row r="168">
          <cell r="A168" t="str">
            <v>Montenegro</v>
          </cell>
          <cell r="B168" t="str">
            <v>MNE</v>
          </cell>
          <cell r="C168" t="str">
            <v>Container port traffic (TEU: 20 foot equivalent units)</v>
          </cell>
          <cell r="D168" t="str">
            <v>IS.SHP.GOOD.TU</v>
          </cell>
        </row>
        <row r="168">
          <cell r="BC168">
            <v>16971.49</v>
          </cell>
          <cell r="BD168">
            <v>21882.39</v>
          </cell>
          <cell r="BE168">
            <v>33592.58</v>
          </cell>
          <cell r="BF168">
            <v>21111.63</v>
          </cell>
          <cell r="BG168">
            <v>27240.7</v>
          </cell>
          <cell r="BH168">
            <v>24062.26</v>
          </cell>
          <cell r="BI168">
            <v>30213.25</v>
          </cell>
          <cell r="BJ168">
            <v>43371.97</v>
          </cell>
          <cell r="BK168">
            <v>15988.02</v>
          </cell>
          <cell r="BL168">
            <v>15744.41</v>
          </cell>
        </row>
        <row r="169">
          <cell r="A169" t="str">
            <v>Mongolia</v>
          </cell>
          <cell r="B169" t="str">
            <v>MNG</v>
          </cell>
          <cell r="C169" t="str">
            <v>Container port traffic (TEU: 20 foot equivalent units)</v>
          </cell>
          <cell r="D169" t="str">
            <v>IS.SHP.GOOD.TU</v>
          </cell>
        </row>
        <row r="170">
          <cell r="A170" t="str">
            <v>Northern Mariana Islands</v>
          </cell>
          <cell r="B170" t="str">
            <v>MNP</v>
          </cell>
          <cell r="C170" t="str">
            <v>Container port traffic (TEU: 20 foot equivalent units)</v>
          </cell>
          <cell r="D170" t="str">
            <v>IS.SHP.GOOD.TU</v>
          </cell>
        </row>
        <row r="170">
          <cell r="BC170">
            <v>24446.48</v>
          </cell>
          <cell r="BD170">
            <v>33191.55</v>
          </cell>
          <cell r="BE170">
            <v>30479.68</v>
          </cell>
          <cell r="BF170">
            <v>41462.1</v>
          </cell>
          <cell r="BG170">
            <v>42008.53</v>
          </cell>
          <cell r="BH170">
            <v>41919.52</v>
          </cell>
          <cell r="BI170">
            <v>44989.51</v>
          </cell>
          <cell r="BJ170">
            <v>94910.77</v>
          </cell>
          <cell r="BK170">
            <v>42095.68</v>
          </cell>
          <cell r="BL170">
            <v>44951.82</v>
          </cell>
        </row>
        <row r="171">
          <cell r="A171" t="str">
            <v>Mozambique</v>
          </cell>
          <cell r="B171" t="str">
            <v>MOZ</v>
          </cell>
          <cell r="C171" t="str">
            <v>Container port traffic (TEU: 20 foot equivalent units)</v>
          </cell>
          <cell r="D171" t="str">
            <v>IS.SHP.GOOD.TU</v>
          </cell>
        </row>
        <row r="171">
          <cell r="AZ171">
            <v>209315</v>
          </cell>
          <cell r="BA171">
            <v>241237</v>
          </cell>
          <cell r="BB171">
            <v>219380.9278</v>
          </cell>
          <cell r="BC171">
            <v>290800</v>
          </cell>
          <cell r="BD171">
            <v>389300</v>
          </cell>
          <cell r="BE171">
            <v>326200</v>
          </cell>
          <cell r="BF171">
            <v>387000</v>
          </cell>
          <cell r="BG171">
            <v>449700</v>
          </cell>
          <cell r="BH171">
            <v>418350</v>
          </cell>
          <cell r="BI171">
            <v>434025</v>
          </cell>
          <cell r="BJ171">
            <v>400300</v>
          </cell>
          <cell r="BK171">
            <v>454300</v>
          </cell>
          <cell r="BL171">
            <v>427300</v>
          </cell>
          <cell r="BM171">
            <v>437128</v>
          </cell>
        </row>
        <row r="172">
          <cell r="A172" t="str">
            <v>Mauritania</v>
          </cell>
          <cell r="B172" t="str">
            <v>MRT</v>
          </cell>
          <cell r="C172" t="str">
            <v>Container port traffic (TEU: 20 foot equivalent units)</v>
          </cell>
          <cell r="D172" t="str">
            <v>IS.SHP.GOOD.TU</v>
          </cell>
        </row>
        <row r="172">
          <cell r="BA172">
            <v>57478</v>
          </cell>
          <cell r="BB172">
            <v>62269</v>
          </cell>
          <cell r="BC172">
            <v>65705</v>
          </cell>
          <cell r="BD172">
            <v>69500</v>
          </cell>
          <cell r="BE172">
            <v>72228</v>
          </cell>
          <cell r="BF172">
            <v>72700</v>
          </cell>
          <cell r="BG172">
            <v>72464</v>
          </cell>
          <cell r="BH172">
            <v>72582</v>
          </cell>
          <cell r="BI172">
            <v>72523</v>
          </cell>
          <cell r="BJ172">
            <v>88400</v>
          </cell>
          <cell r="BK172">
            <v>80461.5</v>
          </cell>
          <cell r="BL172">
            <v>84457.99</v>
          </cell>
        </row>
        <row r="173">
          <cell r="A173" t="str">
            <v>Mauritius</v>
          </cell>
          <cell r="B173" t="str">
            <v>MUS</v>
          </cell>
          <cell r="C173" t="str">
            <v>Container port traffic (TEU: 20 foot equivalent units)</v>
          </cell>
          <cell r="D173" t="str">
            <v>IS.SHP.GOOD.TU</v>
          </cell>
        </row>
        <row r="173">
          <cell r="AU173">
            <v>198180</v>
          </cell>
          <cell r="AV173">
            <v>381470</v>
          </cell>
        </row>
        <row r="173">
          <cell r="AZ173">
            <v>412896</v>
          </cell>
          <cell r="BA173">
            <v>454433</v>
          </cell>
          <cell r="BB173">
            <v>406862</v>
          </cell>
          <cell r="BC173">
            <v>332700</v>
          </cell>
          <cell r="BD173">
            <v>325600</v>
          </cell>
          <cell r="BE173">
            <v>417500</v>
          </cell>
          <cell r="BF173">
            <v>385326</v>
          </cell>
          <cell r="BG173">
            <v>403000</v>
          </cell>
          <cell r="BH173">
            <v>361109</v>
          </cell>
          <cell r="BI173">
            <v>388027</v>
          </cell>
          <cell r="BJ173">
            <v>379371</v>
          </cell>
          <cell r="BK173">
            <v>451446</v>
          </cell>
          <cell r="BL173">
            <v>469011</v>
          </cell>
          <cell r="BM173">
            <v>438078</v>
          </cell>
        </row>
        <row r="174">
          <cell r="A174" t="str">
            <v>Malawi</v>
          </cell>
          <cell r="B174" t="str">
            <v>MWI</v>
          </cell>
          <cell r="C174" t="str">
            <v>Container port traffic (TEU: 20 foot equivalent units)</v>
          </cell>
          <cell r="D174" t="str">
            <v>IS.SHP.GOOD.TU</v>
          </cell>
        </row>
        <row r="175">
          <cell r="A175" t="str">
            <v>Malaysia</v>
          </cell>
          <cell r="B175" t="str">
            <v>MYS</v>
          </cell>
          <cell r="C175" t="str">
            <v>Container port traffic (TEU: 20 foot equivalent units)</v>
          </cell>
          <cell r="D175" t="str">
            <v>IS.SHP.GOOD.TU</v>
          </cell>
        </row>
        <row r="175">
          <cell r="AS175">
            <v>4642428</v>
          </cell>
          <cell r="AT175">
            <v>6224913</v>
          </cell>
          <cell r="AU175">
            <v>8751570</v>
          </cell>
          <cell r="AV175">
            <v>10210145</v>
          </cell>
          <cell r="AW175">
            <v>11510931</v>
          </cell>
          <cell r="AX175">
            <v>12197750</v>
          </cell>
          <cell r="AY175">
            <v>13419053</v>
          </cell>
          <cell r="AZ175">
            <v>14828836</v>
          </cell>
          <cell r="BA175">
            <v>16093953.3104</v>
          </cell>
          <cell r="BB175">
            <v>15922799.6478778</v>
          </cell>
          <cell r="BC175">
            <v>16842919</v>
          </cell>
          <cell r="BD175">
            <v>18819456</v>
          </cell>
          <cell r="BE175">
            <v>20809800</v>
          </cell>
          <cell r="BF175">
            <v>21137500</v>
          </cell>
          <cell r="BG175">
            <v>22367904</v>
          </cell>
          <cell r="BH175">
            <v>24012700</v>
          </cell>
          <cell r="BI175">
            <v>24570000</v>
          </cell>
          <cell r="BJ175">
            <v>23784100</v>
          </cell>
          <cell r="BK175">
            <v>24956000</v>
          </cell>
          <cell r="BL175">
            <v>26859094</v>
          </cell>
          <cell r="BM175">
            <v>26663532.5</v>
          </cell>
        </row>
        <row r="176">
          <cell r="A176" t="str">
            <v>North America</v>
          </cell>
          <cell r="B176" t="str">
            <v>NAC</v>
          </cell>
          <cell r="C176" t="str">
            <v>Container port traffic (TEU: 20 foot equivalent units)</v>
          </cell>
          <cell r="D176" t="str">
            <v>IS.SHP.GOOD.TU</v>
          </cell>
        </row>
        <row r="176">
          <cell r="AS176">
            <v>31227942</v>
          </cell>
          <cell r="AT176">
            <v>30197964</v>
          </cell>
          <cell r="AU176">
            <v>32984200</v>
          </cell>
          <cell r="AV176">
            <v>36320556</v>
          </cell>
          <cell r="AW176">
            <v>38827775</v>
          </cell>
          <cell r="AX176">
            <v>42661263</v>
          </cell>
          <cell r="AY176">
            <v>45226905</v>
          </cell>
          <cell r="AZ176">
            <v>49253317</v>
          </cell>
          <cell r="BA176">
            <v>47132433.0512</v>
          </cell>
          <cell r="BB176">
            <v>41545142.966</v>
          </cell>
          <cell r="BC176">
            <v>46729981.001</v>
          </cell>
          <cell r="BD176">
            <v>47310621.461</v>
          </cell>
          <cell r="BE176">
            <v>48654516.461</v>
          </cell>
          <cell r="BF176">
            <v>49586360.461</v>
          </cell>
          <cell r="BG176">
            <v>51663622.324</v>
          </cell>
          <cell r="BH176">
            <v>53684735.324</v>
          </cell>
          <cell r="BI176">
            <v>54179393.824</v>
          </cell>
          <cell r="BJ176">
            <v>58515031.324</v>
          </cell>
          <cell r="BK176">
            <v>61551159.324</v>
          </cell>
          <cell r="BL176">
            <v>62424484</v>
          </cell>
          <cell r="BM176">
            <v>61160289</v>
          </cell>
        </row>
        <row r="177">
          <cell r="A177" t="str">
            <v>Namibia</v>
          </cell>
          <cell r="B177" t="str">
            <v>NAM</v>
          </cell>
          <cell r="C177" t="str">
            <v>Container port traffic (TEU: 20 foot equivalent units)</v>
          </cell>
          <cell r="D177" t="str">
            <v>IS.SHP.GOOD.TU</v>
          </cell>
        </row>
        <row r="177">
          <cell r="AZ177">
            <v>148234</v>
          </cell>
          <cell r="BA177">
            <v>183605</v>
          </cell>
          <cell r="BB177">
            <v>265663</v>
          </cell>
          <cell r="BC177">
            <v>256276</v>
          </cell>
          <cell r="BD177">
            <v>223711</v>
          </cell>
          <cell r="BE177">
            <v>337124</v>
          </cell>
          <cell r="BF177">
            <v>304792</v>
          </cell>
          <cell r="BG177">
            <v>255246</v>
          </cell>
          <cell r="BH177">
            <v>280019</v>
          </cell>
          <cell r="BI177">
            <v>267632.5</v>
          </cell>
          <cell r="BJ177">
            <v>185655</v>
          </cell>
          <cell r="BK177">
            <v>185000</v>
          </cell>
          <cell r="BL177">
            <v>185327.5</v>
          </cell>
          <cell r="BM177">
            <v>166795</v>
          </cell>
        </row>
        <row r="178">
          <cell r="A178" t="str">
            <v>New Caledonia</v>
          </cell>
          <cell r="B178" t="str">
            <v>NCL</v>
          </cell>
          <cell r="C178" t="str">
            <v>Container port traffic (TEU: 20 foot equivalent units)</v>
          </cell>
          <cell r="D178" t="str">
            <v>IS.SHP.GOOD.TU</v>
          </cell>
        </row>
        <row r="178">
          <cell r="AZ178">
            <v>83205</v>
          </cell>
          <cell r="BA178">
            <v>119661</v>
          </cell>
          <cell r="BB178">
            <v>119147</v>
          </cell>
          <cell r="BC178">
            <v>90574</v>
          </cell>
          <cell r="BD178">
            <v>95277</v>
          </cell>
          <cell r="BE178">
            <v>96000</v>
          </cell>
          <cell r="BF178">
            <v>95000</v>
          </cell>
          <cell r="BG178">
            <v>113000</v>
          </cell>
          <cell r="BH178">
            <v>104000</v>
          </cell>
          <cell r="BI178">
            <v>108500</v>
          </cell>
          <cell r="BJ178">
            <v>113000</v>
          </cell>
          <cell r="BK178">
            <v>110750</v>
          </cell>
          <cell r="BL178">
            <v>111875</v>
          </cell>
        </row>
        <row r="179">
          <cell r="A179" t="str">
            <v>Niger</v>
          </cell>
          <cell r="B179" t="str">
            <v>NER</v>
          </cell>
          <cell r="C179" t="str">
            <v>Container port traffic (TEU: 20 foot equivalent units)</v>
          </cell>
          <cell r="D179" t="str">
            <v>IS.SHP.GOOD.TU</v>
          </cell>
        </row>
        <row r="180">
          <cell r="A180" t="str">
            <v>Nigeria</v>
          </cell>
          <cell r="B180" t="str">
            <v>NGA</v>
          </cell>
          <cell r="C180" t="str">
            <v>Container port traffic (TEU: 20 foot equivalent units)</v>
          </cell>
          <cell r="D180" t="str">
            <v>IS.SHP.GOOD.TU</v>
          </cell>
        </row>
        <row r="180">
          <cell r="AV180">
            <v>588478</v>
          </cell>
          <cell r="AW180">
            <v>512610</v>
          </cell>
        </row>
        <row r="180">
          <cell r="BA180">
            <v>72500</v>
          </cell>
          <cell r="BB180">
            <v>87000</v>
          </cell>
          <cell r="BC180">
            <v>1232000</v>
          </cell>
          <cell r="BD180">
            <v>1510900</v>
          </cell>
          <cell r="BE180">
            <v>1723000</v>
          </cell>
          <cell r="BF180">
            <v>1580000</v>
          </cell>
          <cell r="BG180">
            <v>1700000</v>
          </cell>
          <cell r="BH180">
            <v>1400000</v>
          </cell>
          <cell r="BI180">
            <v>1404000</v>
          </cell>
          <cell r="BJ180">
            <v>1408000</v>
          </cell>
          <cell r="BK180">
            <v>1560000</v>
          </cell>
          <cell r="BL180">
            <v>1484000</v>
          </cell>
          <cell r="BM180">
            <v>1528520</v>
          </cell>
        </row>
        <row r="181">
          <cell r="A181" t="str">
            <v>Nicaragua</v>
          </cell>
          <cell r="B181" t="str">
            <v>NIC</v>
          </cell>
          <cell r="C181" t="str">
            <v>Container port traffic (TEU: 20 foot equivalent units)</v>
          </cell>
          <cell r="D181" t="str">
            <v>IS.SHP.GOOD.TU</v>
          </cell>
        </row>
        <row r="181">
          <cell r="AZ181">
            <v>61007</v>
          </cell>
          <cell r="BA181">
            <v>63030</v>
          </cell>
          <cell r="BB181">
            <v>59471</v>
          </cell>
          <cell r="BC181">
            <v>68224</v>
          </cell>
          <cell r="BD181">
            <v>84468</v>
          </cell>
          <cell r="BE181">
            <v>94308</v>
          </cell>
          <cell r="BF181">
            <v>98155</v>
          </cell>
          <cell r="BG181">
            <v>116315</v>
          </cell>
          <cell r="BH181">
            <v>144718</v>
          </cell>
          <cell r="BI181">
            <v>156900</v>
          </cell>
          <cell r="BJ181">
            <v>171881</v>
          </cell>
          <cell r="BK181">
            <v>169969</v>
          </cell>
          <cell r="BL181">
            <v>167798</v>
          </cell>
          <cell r="BM181">
            <v>166612</v>
          </cell>
        </row>
        <row r="182">
          <cell r="A182" t="str">
            <v>Netherlands</v>
          </cell>
          <cell r="B182" t="str">
            <v>NLD</v>
          </cell>
          <cell r="C182" t="str">
            <v>Container port traffic (TEU: 20 foot equivalent units)</v>
          </cell>
          <cell r="D182" t="str">
            <v>IS.SHP.GOOD.TU</v>
          </cell>
        </row>
        <row r="182">
          <cell r="AS182">
            <v>6407162</v>
          </cell>
          <cell r="AT182">
            <v>6227321</v>
          </cell>
          <cell r="AU182">
            <v>6797530</v>
          </cell>
          <cell r="AV182">
            <v>7293790</v>
          </cell>
          <cell r="AW182">
            <v>8482190</v>
          </cell>
          <cell r="AX182">
            <v>9471829</v>
          </cell>
          <cell r="AY182">
            <v>10046503</v>
          </cell>
          <cell r="AZ182">
            <v>11290260</v>
          </cell>
          <cell r="BA182">
            <v>11362089</v>
          </cell>
          <cell r="BB182">
            <v>10066374</v>
          </cell>
          <cell r="BC182">
            <v>11410060</v>
          </cell>
          <cell r="BD182">
            <v>12035600</v>
          </cell>
          <cell r="BE182">
            <v>12105136</v>
          </cell>
          <cell r="BF182">
            <v>11803800</v>
          </cell>
          <cell r="BG182">
            <v>12470000</v>
          </cell>
          <cell r="BH182">
            <v>12407000</v>
          </cell>
          <cell r="BI182">
            <v>12556000</v>
          </cell>
          <cell r="BJ182">
            <v>13911000</v>
          </cell>
          <cell r="BK182">
            <v>14696000</v>
          </cell>
          <cell r="BL182">
            <v>14986800</v>
          </cell>
          <cell r="BM182">
            <v>14522209</v>
          </cell>
        </row>
        <row r="183">
          <cell r="A183" t="str">
            <v>Norway</v>
          </cell>
          <cell r="B183" t="str">
            <v>NOR</v>
          </cell>
          <cell r="C183" t="str">
            <v>Container port traffic (TEU: 20 foot equivalent units)</v>
          </cell>
          <cell r="D183" t="str">
            <v>IS.SHP.GOOD.TU</v>
          </cell>
        </row>
        <row r="183">
          <cell r="AZ183">
            <v>328776</v>
          </cell>
          <cell r="BA183">
            <v>331054</v>
          </cell>
          <cell r="BB183">
            <v>318924</v>
          </cell>
          <cell r="BC183">
            <v>531100</v>
          </cell>
          <cell r="BD183">
            <v>561900</v>
          </cell>
          <cell r="BE183">
            <v>626525</v>
          </cell>
          <cell r="BF183">
            <v>682900</v>
          </cell>
          <cell r="BG183">
            <v>735000</v>
          </cell>
          <cell r="BH183">
            <v>786500</v>
          </cell>
          <cell r="BI183">
            <v>739633</v>
          </cell>
          <cell r="BJ183">
            <v>763100</v>
          </cell>
          <cell r="BK183">
            <v>800802</v>
          </cell>
          <cell r="BL183">
            <v>811000</v>
          </cell>
          <cell r="BM183">
            <v>808100</v>
          </cell>
        </row>
        <row r="184">
          <cell r="A184" t="str">
            <v>Nepal</v>
          </cell>
          <cell r="B184" t="str">
            <v>NPL</v>
          </cell>
          <cell r="C184" t="str">
            <v>Container port traffic (TEU: 20 foot equivalent units)</v>
          </cell>
          <cell r="D184" t="str">
            <v>IS.SHP.GOOD.TU</v>
          </cell>
        </row>
        <row r="185">
          <cell r="A185" t="str">
            <v>Nauru</v>
          </cell>
          <cell r="B185" t="str">
            <v>NRU</v>
          </cell>
          <cell r="C185" t="str">
            <v>Container port traffic (TEU: 20 foot equivalent units)</v>
          </cell>
          <cell r="D185" t="str">
            <v>IS.SHP.GOOD.TU</v>
          </cell>
        </row>
        <row r="185">
          <cell r="BD185">
            <v>2596.997</v>
          </cell>
          <cell r="BE185">
            <v>2596.997</v>
          </cell>
          <cell r="BF185">
            <v>5563.455</v>
          </cell>
          <cell r="BG185">
            <v>8529.913</v>
          </cell>
          <cell r="BH185">
            <v>9438.25</v>
          </cell>
          <cell r="BI185">
            <v>7032.956</v>
          </cell>
          <cell r="BJ185">
            <v>5536.052</v>
          </cell>
          <cell r="BK185">
            <v>7606.643</v>
          </cell>
          <cell r="BL185">
            <v>5327.06</v>
          </cell>
        </row>
        <row r="186">
          <cell r="A186" t="str">
            <v>New Zealand</v>
          </cell>
          <cell r="B186" t="str">
            <v>NZL</v>
          </cell>
          <cell r="C186" t="str">
            <v>Container port traffic (TEU: 20 foot equivalent units)</v>
          </cell>
          <cell r="D186" t="str">
            <v>IS.SHP.GOOD.TU</v>
          </cell>
        </row>
        <row r="186">
          <cell r="AS186">
            <v>1067438</v>
          </cell>
          <cell r="AT186">
            <v>1139143</v>
          </cell>
          <cell r="AU186">
            <v>1407130</v>
          </cell>
          <cell r="AV186">
            <v>1520592</v>
          </cell>
          <cell r="AW186">
            <v>1583847</v>
          </cell>
          <cell r="AX186">
            <v>1603195</v>
          </cell>
          <cell r="AY186">
            <v>1806596</v>
          </cell>
          <cell r="AZ186">
            <v>2311569</v>
          </cell>
          <cell r="BA186">
            <v>2317823.1944</v>
          </cell>
          <cell r="BB186">
            <v>2324969.88398736</v>
          </cell>
          <cell r="BC186">
            <v>2330722</v>
          </cell>
          <cell r="BD186">
            <v>2439005</v>
          </cell>
          <cell r="BE186">
            <v>2649305</v>
          </cell>
          <cell r="BF186">
            <v>2867000</v>
          </cell>
          <cell r="BG186">
            <v>2942741</v>
          </cell>
          <cell r="BH186">
            <v>3119000</v>
          </cell>
          <cell r="BI186">
            <v>3161550</v>
          </cell>
          <cell r="BJ186">
            <v>3204100</v>
          </cell>
          <cell r="BK186">
            <v>3327900</v>
          </cell>
          <cell r="BL186">
            <v>3229200</v>
          </cell>
          <cell r="BM186">
            <v>3174304</v>
          </cell>
        </row>
        <row r="187">
          <cell r="A187" t="str">
            <v>OECD members</v>
          </cell>
          <cell r="B187" t="str">
            <v>OED</v>
          </cell>
          <cell r="C187" t="str">
            <v>Container port traffic (TEU: 20 foot equivalent units)</v>
          </cell>
          <cell r="D187" t="str">
            <v>IS.SHP.GOOD.TU</v>
          </cell>
        </row>
        <row r="187">
          <cell r="AS187">
            <v>109883995</v>
          </cell>
          <cell r="AT187">
            <v>112516999</v>
          </cell>
          <cell r="AU187">
            <v>124553990</v>
          </cell>
          <cell r="AV187">
            <v>136180790</v>
          </cell>
          <cell r="AW187">
            <v>151916047</v>
          </cell>
          <cell r="AX187">
            <v>161810412</v>
          </cell>
          <cell r="AY187">
            <v>172830826</v>
          </cell>
          <cell r="AZ187">
            <v>194810472</v>
          </cell>
          <cell r="BA187">
            <v>195009430.1856</v>
          </cell>
          <cell r="BB187">
            <v>172457972.323151</v>
          </cell>
          <cell r="BC187">
            <v>192385804.54</v>
          </cell>
          <cell r="BD187">
            <v>203577027.05</v>
          </cell>
          <cell r="BE187">
            <v>213436691</v>
          </cell>
          <cell r="BF187">
            <v>220984103</v>
          </cell>
          <cell r="BG187">
            <v>230558236</v>
          </cell>
          <cell r="BH187">
            <v>232995360.25</v>
          </cell>
          <cell r="BI187">
            <v>238589946.5</v>
          </cell>
          <cell r="BJ187">
            <v>254479494</v>
          </cell>
          <cell r="BK187">
            <v>266986604</v>
          </cell>
          <cell r="BL187">
            <v>269651687</v>
          </cell>
          <cell r="BM187">
            <v>249877704.08</v>
          </cell>
        </row>
        <row r="188">
          <cell r="A188" t="str">
            <v>Oman</v>
          </cell>
          <cell r="B188" t="str">
            <v>OMN</v>
          </cell>
          <cell r="C188" t="str">
            <v>Container port traffic (TEU: 20 foot equivalent units)</v>
          </cell>
          <cell r="D188" t="str">
            <v>IS.SHP.GOOD.TU</v>
          </cell>
        </row>
        <row r="188">
          <cell r="AS188">
            <v>1161549</v>
          </cell>
          <cell r="AT188">
            <v>1331686</v>
          </cell>
          <cell r="AU188">
            <v>1415500</v>
          </cell>
          <cell r="AV188">
            <v>2264826</v>
          </cell>
          <cell r="AW188">
            <v>2515546</v>
          </cell>
          <cell r="AX188">
            <v>2748584</v>
          </cell>
          <cell r="AY188">
            <v>2620363</v>
          </cell>
          <cell r="AZ188">
            <v>2876969</v>
          </cell>
          <cell r="BA188">
            <v>3427990</v>
          </cell>
          <cell r="BB188">
            <v>3768045</v>
          </cell>
          <cell r="BC188">
            <v>3835395</v>
          </cell>
          <cell r="BD188">
            <v>3659440</v>
          </cell>
          <cell r="BE188">
            <v>3828817</v>
          </cell>
          <cell r="BF188">
            <v>3693400</v>
          </cell>
          <cell r="BG188">
            <v>3331000</v>
          </cell>
          <cell r="BH188">
            <v>3136000</v>
          </cell>
          <cell r="BI188">
            <v>3944000</v>
          </cell>
          <cell r="BJ188">
            <v>4784712</v>
          </cell>
          <cell r="BK188">
            <v>4223712</v>
          </cell>
          <cell r="BL188">
            <v>4904471</v>
          </cell>
          <cell r="BM188">
            <v>5141830</v>
          </cell>
        </row>
        <row r="189">
          <cell r="A189" t="str">
            <v>Other small states</v>
          </cell>
          <cell r="B189" t="str">
            <v>OSS</v>
          </cell>
          <cell r="C189" t="str">
            <v>Container port traffic (TEU: 20 foot equivalent units)</v>
          </cell>
          <cell r="D189" t="str">
            <v>IS.SHP.GOOD.TU</v>
          </cell>
        </row>
        <row r="189">
          <cell r="BC189">
            <v>5656923.03</v>
          </cell>
          <cell r="BD189">
            <v>5995322.81</v>
          </cell>
          <cell r="BE189">
            <v>6663812.04</v>
          </cell>
          <cell r="BF189">
            <v>6674116.25</v>
          </cell>
          <cell r="BG189">
            <v>7017699.39</v>
          </cell>
          <cell r="BH189">
            <v>7246778.8</v>
          </cell>
          <cell r="BI189">
            <v>7493043.34</v>
          </cell>
          <cell r="BJ189">
            <v>7698162.03</v>
          </cell>
          <cell r="BK189">
            <v>8754435.16</v>
          </cell>
          <cell r="BL189">
            <v>8090391.89</v>
          </cell>
        </row>
        <row r="190">
          <cell r="A190" t="str">
            <v>Pakistan</v>
          </cell>
          <cell r="B190" t="str">
            <v>PAK</v>
          </cell>
          <cell r="C190" t="str">
            <v>Container port traffic (TEU: 20 foot equivalent units)</v>
          </cell>
          <cell r="D190" t="str">
            <v>IS.SHP.GOOD.TU</v>
          </cell>
        </row>
        <row r="190">
          <cell r="AT190">
            <v>878892</v>
          </cell>
        </row>
        <row r="190">
          <cell r="AV190">
            <v>787559</v>
          </cell>
          <cell r="AW190">
            <v>1269373</v>
          </cell>
          <cell r="AX190">
            <v>1686355</v>
          </cell>
          <cell r="AY190">
            <v>1776939</v>
          </cell>
          <cell r="AZ190">
            <v>1935882</v>
          </cell>
          <cell r="BA190">
            <v>1938001</v>
          </cell>
          <cell r="BB190">
            <v>2058056</v>
          </cell>
          <cell r="BC190">
            <v>2149000</v>
          </cell>
          <cell r="BD190">
            <v>2278000</v>
          </cell>
          <cell r="BE190">
            <v>2222000</v>
          </cell>
          <cell r="BF190">
            <v>2262000</v>
          </cell>
          <cell r="BG190">
            <v>2534600</v>
          </cell>
          <cell r="BH190">
            <v>2755600</v>
          </cell>
          <cell r="BI190">
            <v>2755600</v>
          </cell>
          <cell r="BJ190">
            <v>3275000</v>
          </cell>
          <cell r="BK190">
            <v>3460700</v>
          </cell>
          <cell r="BL190">
            <v>3367850</v>
          </cell>
          <cell r="BM190">
            <v>3339186</v>
          </cell>
        </row>
        <row r="191">
          <cell r="A191" t="str">
            <v>Panama</v>
          </cell>
          <cell r="B191" t="str">
            <v>PAN</v>
          </cell>
          <cell r="C191" t="str">
            <v>Container port traffic (TEU: 20 foot equivalent units)</v>
          </cell>
          <cell r="D191" t="str">
            <v>IS.SHP.GOOD.TU</v>
          </cell>
        </row>
        <row r="191">
          <cell r="AS191">
            <v>2369681</v>
          </cell>
          <cell r="AT191">
            <v>2376045</v>
          </cell>
          <cell r="AU191">
            <v>1344790</v>
          </cell>
          <cell r="AV191">
            <v>1991659</v>
          </cell>
          <cell r="AW191">
            <v>2428762</v>
          </cell>
          <cell r="AX191">
            <v>3063832</v>
          </cell>
          <cell r="AY191">
            <v>3027788</v>
          </cell>
          <cell r="AZ191">
            <v>4022513</v>
          </cell>
          <cell r="BA191">
            <v>5129499</v>
          </cell>
          <cell r="BB191">
            <v>4597112</v>
          </cell>
          <cell r="BC191">
            <v>5593179</v>
          </cell>
          <cell r="BD191">
            <v>6629943</v>
          </cell>
          <cell r="BE191">
            <v>6857721</v>
          </cell>
          <cell r="BF191">
            <v>6564900</v>
          </cell>
          <cell r="BG191">
            <v>6774065</v>
          </cell>
          <cell r="BH191">
            <v>7893888</v>
          </cell>
          <cell r="BI191">
            <v>6267000</v>
          </cell>
          <cell r="BJ191">
            <v>6899000</v>
          </cell>
          <cell r="BK191">
            <v>7014700</v>
          </cell>
          <cell r="BL191">
            <v>7355100</v>
          </cell>
        </row>
        <row r="192">
          <cell r="A192" t="str">
            <v>Peru</v>
          </cell>
          <cell r="B192" t="str">
            <v>PER</v>
          </cell>
          <cell r="C192" t="str">
            <v>Container port traffic (TEU: 20 foot equivalent units)</v>
          </cell>
          <cell r="D192" t="str">
            <v>IS.SHP.GOOD.TU</v>
          </cell>
        </row>
        <row r="192">
          <cell r="AS192">
            <v>460631</v>
          </cell>
          <cell r="AT192">
            <v>537554</v>
          </cell>
          <cell r="AU192">
            <v>631760</v>
          </cell>
          <cell r="AV192">
            <v>627011</v>
          </cell>
          <cell r="AW192">
            <v>695577</v>
          </cell>
          <cell r="AX192">
            <v>991681</v>
          </cell>
          <cell r="AY192">
            <v>1087263</v>
          </cell>
          <cell r="AZ192">
            <v>1177925</v>
          </cell>
          <cell r="BA192">
            <v>1235326</v>
          </cell>
          <cell r="BB192">
            <v>1232849</v>
          </cell>
          <cell r="BC192">
            <v>1522741</v>
          </cell>
          <cell r="BD192">
            <v>1827923</v>
          </cell>
          <cell r="BE192">
            <v>2009700</v>
          </cell>
          <cell r="BF192">
            <v>2045265</v>
          </cell>
          <cell r="BG192">
            <v>2221825</v>
          </cell>
          <cell r="BH192">
            <v>2158722</v>
          </cell>
          <cell r="BI192">
            <v>2321583</v>
          </cell>
          <cell r="BJ192">
            <v>2540960</v>
          </cell>
          <cell r="BK192">
            <v>2667974</v>
          </cell>
          <cell r="BL192">
            <v>2634623</v>
          </cell>
          <cell r="BM192">
            <v>2601411</v>
          </cell>
        </row>
        <row r="193">
          <cell r="A193" t="str">
            <v>Philippines</v>
          </cell>
          <cell r="B193" t="str">
            <v>PHL</v>
          </cell>
          <cell r="C193" t="str">
            <v>Container port traffic (TEU: 20 foot equivalent units)</v>
          </cell>
          <cell r="D193" t="str">
            <v>IS.SHP.GOOD.TU</v>
          </cell>
        </row>
        <row r="193">
          <cell r="AS193">
            <v>3031548</v>
          </cell>
          <cell r="AT193">
            <v>3090952</v>
          </cell>
          <cell r="AU193">
            <v>3324800</v>
          </cell>
          <cell r="AV193">
            <v>3468471</v>
          </cell>
          <cell r="AW193">
            <v>3676456</v>
          </cell>
          <cell r="AX193">
            <v>3633559</v>
          </cell>
          <cell r="AY193">
            <v>3676133</v>
          </cell>
          <cell r="AZ193">
            <v>4351271</v>
          </cell>
          <cell r="BA193">
            <v>4471428</v>
          </cell>
          <cell r="BB193">
            <v>4306964.6458</v>
          </cell>
          <cell r="BC193">
            <v>5588702</v>
          </cell>
          <cell r="BD193">
            <v>5314702</v>
          </cell>
          <cell r="BE193">
            <v>5641594</v>
          </cell>
          <cell r="BF193">
            <v>5825634</v>
          </cell>
          <cell r="BG193">
            <v>6176041</v>
          </cell>
          <cell r="BH193">
            <v>7210441</v>
          </cell>
          <cell r="BI193">
            <v>7421441</v>
          </cell>
          <cell r="BJ193">
            <v>8095420</v>
          </cell>
          <cell r="BK193">
            <v>8653720</v>
          </cell>
          <cell r="BL193">
            <v>8818028</v>
          </cell>
          <cell r="BM193">
            <v>7505487</v>
          </cell>
        </row>
        <row r="194">
          <cell r="A194" t="str">
            <v>Palau</v>
          </cell>
          <cell r="B194" t="str">
            <v>PLW</v>
          </cell>
          <cell r="C194" t="str">
            <v>Container port traffic (TEU: 20 foot equivalent units)</v>
          </cell>
          <cell r="D194" t="str">
            <v>IS.SHP.GOOD.TU</v>
          </cell>
        </row>
        <row r="194">
          <cell r="BC194">
            <v>24446.48</v>
          </cell>
          <cell r="BD194">
            <v>17628.87</v>
          </cell>
          <cell r="BE194">
            <v>18799.61</v>
          </cell>
          <cell r="BF194">
            <v>23547.92</v>
          </cell>
          <cell r="BG194">
            <v>23960.16</v>
          </cell>
          <cell r="BH194">
            <v>23890.53</v>
          </cell>
          <cell r="BI194">
            <v>22490.03</v>
          </cell>
          <cell r="BJ194">
            <v>20009.41</v>
          </cell>
          <cell r="BK194">
            <v>20059.46</v>
          </cell>
          <cell r="BL194">
            <v>16399</v>
          </cell>
        </row>
        <row r="195">
          <cell r="A195" t="str">
            <v>Papua New Guinea</v>
          </cell>
          <cell r="B195" t="str">
            <v>PNG</v>
          </cell>
          <cell r="C195" t="str">
            <v>Container port traffic (TEU: 20 foot equivalent units)</v>
          </cell>
          <cell r="D195" t="str">
            <v>IS.SHP.GOOD.TU</v>
          </cell>
        </row>
        <row r="195">
          <cell r="AZ195">
            <v>282356</v>
          </cell>
          <cell r="BA195">
            <v>254592</v>
          </cell>
          <cell r="BB195">
            <v>262209</v>
          </cell>
          <cell r="BC195">
            <v>282907</v>
          </cell>
          <cell r="BD195">
            <v>307557</v>
          </cell>
          <cell r="BE195">
            <v>276162</v>
          </cell>
          <cell r="BF195">
            <v>276189</v>
          </cell>
          <cell r="BG195">
            <v>275989</v>
          </cell>
          <cell r="BH195">
            <v>276089</v>
          </cell>
          <cell r="BI195">
            <v>276039</v>
          </cell>
          <cell r="BJ195">
            <v>335300</v>
          </cell>
          <cell r="BK195">
            <v>341300</v>
          </cell>
          <cell r="BL195">
            <v>338300</v>
          </cell>
        </row>
        <row r="196">
          <cell r="A196" t="str">
            <v>Poland</v>
          </cell>
          <cell r="B196" t="str">
            <v>POL</v>
          </cell>
          <cell r="C196" t="str">
            <v>Container port traffic (TEU: 20 foot equivalent units)</v>
          </cell>
          <cell r="D196" t="str">
            <v>IS.SHP.GOOD.TU</v>
          </cell>
        </row>
        <row r="196">
          <cell r="AT196">
            <v>261419</v>
          </cell>
        </row>
        <row r="196">
          <cell r="AV196">
            <v>346152</v>
          </cell>
          <cell r="AW196">
            <v>428373</v>
          </cell>
        </row>
        <row r="196">
          <cell r="AZ196">
            <v>767567</v>
          </cell>
          <cell r="BA196">
            <v>859341</v>
          </cell>
          <cell r="BB196">
            <v>671552</v>
          </cell>
          <cell r="BC196">
            <v>1054000</v>
          </cell>
          <cell r="BD196">
            <v>1357084</v>
          </cell>
          <cell r="BE196">
            <v>1656900</v>
          </cell>
          <cell r="BF196">
            <v>1969923</v>
          </cell>
          <cell r="BG196">
            <v>2139454</v>
          </cell>
          <cell r="BH196">
            <v>1860800</v>
          </cell>
          <cell r="BI196">
            <v>2028577</v>
          </cell>
          <cell r="BJ196">
            <v>2385600</v>
          </cell>
          <cell r="BK196">
            <v>2834400</v>
          </cell>
          <cell r="BL196">
            <v>3045903</v>
          </cell>
          <cell r="BM196">
            <v>2904684</v>
          </cell>
        </row>
        <row r="197">
          <cell r="A197" t="str">
            <v>Pre-demographic dividend</v>
          </cell>
          <cell r="B197" t="str">
            <v>PRE</v>
          </cell>
          <cell r="C197" t="str">
            <v>Container port traffic (TEU: 20 foot equivalent units)</v>
          </cell>
          <cell r="D197" t="str">
            <v>IS.SHP.GOOD.TU</v>
          </cell>
        </row>
        <row r="197">
          <cell r="BC197">
            <v>6534824.65</v>
          </cell>
          <cell r="BD197">
            <v>7481001.12</v>
          </cell>
          <cell r="BE197">
            <v>8129127.46</v>
          </cell>
          <cell r="BF197">
            <v>8160358.5</v>
          </cell>
          <cell r="BG197">
            <v>8824145.53</v>
          </cell>
          <cell r="BH197">
            <v>8870267.12</v>
          </cell>
          <cell r="BI197">
            <v>9204369.65</v>
          </cell>
          <cell r="BJ197">
            <v>10486773.18</v>
          </cell>
          <cell r="BK197">
            <v>11057195.05</v>
          </cell>
          <cell r="BL197">
            <v>11295938.7006118</v>
          </cell>
        </row>
        <row r="198">
          <cell r="A198" t="str">
            <v>Puerto Rico</v>
          </cell>
          <cell r="B198" t="str">
            <v>PRI</v>
          </cell>
          <cell r="C198" t="str">
            <v>Container port traffic (TEU: 20 foot equivalent units)</v>
          </cell>
          <cell r="D198" t="str">
            <v>IS.SHP.GOOD.TU</v>
          </cell>
        </row>
        <row r="198">
          <cell r="AS198">
            <v>1945636</v>
          </cell>
          <cell r="AT198">
            <v>1886028</v>
          </cell>
          <cell r="AU198">
            <v>1426220</v>
          </cell>
          <cell r="AV198">
            <v>1669170</v>
          </cell>
          <cell r="AW198">
            <v>1667868</v>
          </cell>
          <cell r="AX198">
            <v>1727389</v>
          </cell>
          <cell r="AY198">
            <v>1749565</v>
          </cell>
          <cell r="AZ198">
            <v>1695258</v>
          </cell>
        </row>
        <row r="199">
          <cell r="A199" t="str">
            <v>Korea, Dem. People's Rep.</v>
          </cell>
          <cell r="B199" t="str">
            <v>PRK</v>
          </cell>
          <cell r="C199" t="str">
            <v>Container port traffic (TEU: 20 foot equivalent units)</v>
          </cell>
          <cell r="D199" t="str">
            <v>IS.SHP.GOOD.TU</v>
          </cell>
        </row>
        <row r="200">
          <cell r="A200" t="str">
            <v>Portugal</v>
          </cell>
          <cell r="B200" t="str">
            <v>PRT</v>
          </cell>
          <cell r="C200" t="str">
            <v>Container port traffic (TEU: 20 foot equivalent units)</v>
          </cell>
          <cell r="D200" t="str">
            <v>IS.SHP.GOOD.TU</v>
          </cell>
        </row>
        <row r="200">
          <cell r="AS200">
            <v>669991</v>
          </cell>
          <cell r="AT200">
            <v>733941</v>
          </cell>
          <cell r="AU200">
            <v>791300</v>
          </cell>
          <cell r="AV200">
            <v>86003</v>
          </cell>
          <cell r="AW200">
            <v>882452</v>
          </cell>
          <cell r="AX200">
            <v>904696</v>
          </cell>
          <cell r="AY200">
            <v>1012845</v>
          </cell>
          <cell r="AZ200">
            <v>1348539</v>
          </cell>
          <cell r="BA200">
            <v>1297402</v>
          </cell>
          <cell r="BB200">
            <v>1233482</v>
          </cell>
          <cell r="BC200">
            <v>1399648</v>
          </cell>
          <cell r="BD200">
            <v>1704024</v>
          </cell>
          <cell r="BE200">
            <v>1871200</v>
          </cell>
          <cell r="BF200">
            <v>2305700</v>
          </cell>
          <cell r="BG200">
            <v>2596300</v>
          </cell>
          <cell r="BH200">
            <v>2702500</v>
          </cell>
          <cell r="BI200">
            <v>2919300</v>
          </cell>
          <cell r="BJ200">
            <v>3177500</v>
          </cell>
          <cell r="BK200">
            <v>3191600</v>
          </cell>
          <cell r="BL200">
            <v>2724700</v>
          </cell>
          <cell r="BM200">
            <v>2800800</v>
          </cell>
        </row>
        <row r="201">
          <cell r="A201" t="str">
            <v>Paraguay</v>
          </cell>
          <cell r="B201" t="str">
            <v>PRY</v>
          </cell>
          <cell r="C201" t="str">
            <v>Container port traffic (TEU: 20 foot equivalent units)</v>
          </cell>
          <cell r="D201" t="str">
            <v>IS.SHP.GOOD.TU</v>
          </cell>
        </row>
        <row r="201">
          <cell r="BA201">
            <v>9317</v>
          </cell>
          <cell r="BB201">
            <v>7045</v>
          </cell>
          <cell r="BC201">
            <v>8179</v>
          </cell>
          <cell r="BD201">
            <v>8645</v>
          </cell>
          <cell r="BE201">
            <v>9294</v>
          </cell>
          <cell r="BF201">
            <v>10028</v>
          </cell>
          <cell r="BG201">
            <v>10540</v>
          </cell>
          <cell r="BH201">
            <v>10500</v>
          </cell>
          <cell r="BI201">
            <v>10520</v>
          </cell>
          <cell r="BJ201">
            <v>10510</v>
          </cell>
          <cell r="BK201">
            <v>10515</v>
          </cell>
          <cell r="BL201">
            <v>10512.5</v>
          </cell>
        </row>
        <row r="202">
          <cell r="A202" t="str">
            <v>West Bank and Gaza</v>
          </cell>
          <cell r="B202" t="str">
            <v>PSE</v>
          </cell>
          <cell r="C202" t="str">
            <v>Container port traffic (TEU: 20 foot equivalent units)</v>
          </cell>
          <cell r="D202" t="str">
            <v>IS.SHP.GOOD.TU</v>
          </cell>
        </row>
        <row r="203">
          <cell r="A203" t="str">
            <v>Pacific island small states</v>
          </cell>
          <cell r="B203" t="str">
            <v>PSS</v>
          </cell>
          <cell r="C203" t="str">
            <v>Container port traffic (TEU: 20 foot equivalent units)</v>
          </cell>
          <cell r="D203" t="str">
            <v>IS.SHP.GOOD.TU</v>
          </cell>
        </row>
        <row r="203">
          <cell r="BC203">
            <v>491658.155</v>
          </cell>
          <cell r="BD203">
            <v>629416.219</v>
          </cell>
          <cell r="BE203">
            <v>617020.391</v>
          </cell>
          <cell r="BF203">
            <v>853454.873</v>
          </cell>
          <cell r="BG203">
            <v>875886.811</v>
          </cell>
          <cell r="BH203">
            <v>783270.723</v>
          </cell>
          <cell r="BI203">
            <v>810009.249</v>
          </cell>
          <cell r="BJ203">
            <v>878446.122</v>
          </cell>
          <cell r="BK203">
            <v>882237.444</v>
          </cell>
          <cell r="BL203">
            <v>590250.14</v>
          </cell>
        </row>
        <row r="204">
          <cell r="A204" t="str">
            <v>Post-demographic dividend</v>
          </cell>
          <cell r="B204" t="str">
            <v>PST</v>
          </cell>
          <cell r="C204" t="str">
            <v>Container port traffic (TEU: 20 foot equivalent units)</v>
          </cell>
          <cell r="D204" t="str">
            <v>IS.SHP.GOOD.TU</v>
          </cell>
        </row>
        <row r="204">
          <cell r="AS204">
            <v>121833327</v>
          </cell>
          <cell r="AT204">
            <v>121845709</v>
          </cell>
          <cell r="AU204">
            <v>134023233</v>
          </cell>
          <cell r="AV204">
            <v>146262142</v>
          </cell>
          <cell r="AW204">
            <v>164250433</v>
          </cell>
          <cell r="AX204">
            <v>197875556</v>
          </cell>
          <cell r="AY204">
            <v>209838893</v>
          </cell>
          <cell r="AZ204">
            <v>234525009</v>
          </cell>
          <cell r="BA204">
            <v>235384120.0064</v>
          </cell>
          <cell r="BB204">
            <v>206422735.066901</v>
          </cell>
          <cell r="BC204">
            <v>228098842.54</v>
          </cell>
          <cell r="BD204">
            <v>239069727.05</v>
          </cell>
          <cell r="BE204">
            <v>246705777</v>
          </cell>
          <cell r="BF204">
            <v>253417665</v>
          </cell>
          <cell r="BG204">
            <v>263501643</v>
          </cell>
          <cell r="BH204">
            <v>260204930.25</v>
          </cell>
          <cell r="BI204">
            <v>264453073.5</v>
          </cell>
          <cell r="BJ204">
            <v>280140843.5</v>
          </cell>
          <cell r="BK204">
            <v>293053758.25</v>
          </cell>
          <cell r="BL204">
            <v>292778056.88</v>
          </cell>
          <cell r="BM204">
            <v>284410826.08</v>
          </cell>
        </row>
        <row r="205">
          <cell r="A205" t="str">
            <v>French Polynesia</v>
          </cell>
          <cell r="B205" t="str">
            <v>PYF</v>
          </cell>
          <cell r="C205" t="str">
            <v>Container port traffic (TEU: 20 foot equivalent units)</v>
          </cell>
          <cell r="D205" t="str">
            <v>IS.SHP.GOOD.TU</v>
          </cell>
        </row>
        <row r="205">
          <cell r="AZ205">
            <v>69508</v>
          </cell>
          <cell r="BA205">
            <v>70336</v>
          </cell>
          <cell r="BB205">
            <v>63807</v>
          </cell>
          <cell r="BC205">
            <v>70000</v>
          </cell>
          <cell r="BD205">
            <v>69670.5</v>
          </cell>
          <cell r="BE205">
            <v>69835.25</v>
          </cell>
          <cell r="BF205">
            <v>69752.88</v>
          </cell>
          <cell r="BG205">
            <v>69341</v>
          </cell>
          <cell r="BH205">
            <v>69296</v>
          </cell>
          <cell r="BI205">
            <v>69088</v>
          </cell>
          <cell r="BJ205">
            <v>69192</v>
          </cell>
          <cell r="BK205">
            <v>69140</v>
          </cell>
          <cell r="BL205">
            <v>69166</v>
          </cell>
        </row>
        <row r="206">
          <cell r="A206" t="str">
            <v>Qatar</v>
          </cell>
          <cell r="B206" t="str">
            <v>QAT</v>
          </cell>
          <cell r="C206" t="str">
            <v>Container port traffic (TEU: 20 foot equivalent units)</v>
          </cell>
          <cell r="D206" t="str">
            <v>IS.SHP.GOOD.TU</v>
          </cell>
        </row>
        <row r="206">
          <cell r="AZ206">
            <v>350000</v>
          </cell>
          <cell r="BA206">
            <v>400000</v>
          </cell>
          <cell r="BB206">
            <v>410000</v>
          </cell>
          <cell r="BC206">
            <v>420000</v>
          </cell>
          <cell r="BD206">
            <v>420001</v>
          </cell>
          <cell r="BE206">
            <v>420001</v>
          </cell>
          <cell r="BF206">
            <v>420001</v>
          </cell>
          <cell r="BG206">
            <v>462000</v>
          </cell>
          <cell r="BH206">
            <v>568000</v>
          </cell>
          <cell r="BI206">
            <v>670000</v>
          </cell>
          <cell r="BJ206">
            <v>787280</v>
          </cell>
          <cell r="BK206">
            <v>1342750</v>
          </cell>
          <cell r="BL206">
            <v>1340000</v>
          </cell>
          <cell r="BM206">
            <v>1410000</v>
          </cell>
        </row>
        <row r="207">
          <cell r="A207" t="str">
            <v>Romania</v>
          </cell>
          <cell r="B207" t="str">
            <v>ROU</v>
          </cell>
          <cell r="C207" t="str">
            <v>Container port traffic (TEU: 20 foot equivalent units)</v>
          </cell>
          <cell r="D207" t="str">
            <v>IS.SHP.GOOD.TU</v>
          </cell>
        </row>
        <row r="207">
          <cell r="AW207">
            <v>373702</v>
          </cell>
          <cell r="AX207">
            <v>771126</v>
          </cell>
          <cell r="AY207">
            <v>1037066</v>
          </cell>
          <cell r="AZ207">
            <v>1411414</v>
          </cell>
          <cell r="BA207">
            <v>1380935</v>
          </cell>
          <cell r="BB207">
            <v>594299</v>
          </cell>
          <cell r="BC207">
            <v>557000</v>
          </cell>
          <cell r="BD207">
            <v>663000</v>
          </cell>
          <cell r="BE207">
            <v>684000</v>
          </cell>
          <cell r="BF207">
            <v>661000</v>
          </cell>
          <cell r="BG207">
            <v>668000</v>
          </cell>
          <cell r="BH207">
            <v>699000</v>
          </cell>
          <cell r="BI207">
            <v>721339</v>
          </cell>
          <cell r="BJ207">
            <v>696400</v>
          </cell>
          <cell r="BK207">
            <v>668000</v>
          </cell>
          <cell r="BL207">
            <v>664695</v>
          </cell>
          <cell r="BM207">
            <v>643725</v>
          </cell>
        </row>
        <row r="208">
          <cell r="A208" t="str">
            <v>Russian Federation</v>
          </cell>
          <cell r="B208" t="str">
            <v>RUS</v>
          </cell>
          <cell r="C208" t="str">
            <v>Container port traffic (TEU: 20 foot equivalent units)</v>
          </cell>
          <cell r="D208" t="str">
            <v>IS.SHP.GOOD.TU</v>
          </cell>
        </row>
        <row r="208">
          <cell r="AS208">
            <v>316280</v>
          </cell>
          <cell r="AT208">
            <v>609093</v>
          </cell>
          <cell r="AU208">
            <v>774970</v>
          </cell>
          <cell r="AV208">
            <v>960142</v>
          </cell>
          <cell r="AW208">
            <v>1368601</v>
          </cell>
          <cell r="AX208">
            <v>1804410</v>
          </cell>
          <cell r="AY208">
            <v>2265835</v>
          </cell>
          <cell r="AZ208">
            <v>2962385</v>
          </cell>
          <cell r="BA208">
            <v>3372104.7952</v>
          </cell>
          <cell r="BB208">
            <v>2427743.69515488</v>
          </cell>
          <cell r="BC208">
            <v>3243368</v>
          </cell>
          <cell r="BD208">
            <v>3857771</v>
          </cell>
          <cell r="BE208">
            <v>4085286</v>
          </cell>
          <cell r="BF208">
            <v>5208600</v>
          </cell>
          <cell r="BG208">
            <v>5252000</v>
          </cell>
          <cell r="BH208">
            <v>3909400</v>
          </cell>
          <cell r="BI208">
            <v>3923662</v>
          </cell>
          <cell r="BJ208">
            <v>4515300</v>
          </cell>
          <cell r="BK208">
            <v>5059700</v>
          </cell>
          <cell r="BL208">
            <v>4932154</v>
          </cell>
          <cell r="BM208">
            <v>4871919</v>
          </cell>
        </row>
        <row r="209">
          <cell r="A209" t="str">
            <v>Rwanda</v>
          </cell>
          <cell r="B209" t="str">
            <v>RWA</v>
          </cell>
          <cell r="C209" t="str">
            <v>Container port traffic (TEU: 20 foot equivalent units)</v>
          </cell>
          <cell r="D209" t="str">
            <v>IS.SHP.GOOD.TU</v>
          </cell>
        </row>
        <row r="210">
          <cell r="A210" t="str">
            <v>South Asia</v>
          </cell>
          <cell r="B210" t="str">
            <v>SAS</v>
          </cell>
          <cell r="C210" t="str">
            <v>Container port traffic (TEU: 20 foot equivalent units)</v>
          </cell>
          <cell r="D210" t="str">
            <v>IS.SHP.GOOD.TU</v>
          </cell>
        </row>
        <row r="210">
          <cell r="AS210">
            <v>4639518</v>
          </cell>
          <cell r="AT210">
            <v>5856543</v>
          </cell>
          <cell r="AU210">
            <v>5557320</v>
          </cell>
          <cell r="AV210">
            <v>7288887</v>
          </cell>
          <cell r="AW210">
            <v>8537181</v>
          </cell>
          <cell r="AX210">
            <v>9932668</v>
          </cell>
          <cell r="AY210">
            <v>11898747</v>
          </cell>
          <cell r="AZ210">
            <v>14047141</v>
          </cell>
          <cell r="BA210">
            <v>14442773</v>
          </cell>
          <cell r="BB210">
            <v>14774961.2</v>
          </cell>
          <cell r="BC210">
            <v>16537830</v>
          </cell>
          <cell r="BD210">
            <v>17902099</v>
          </cell>
          <cell r="BE210">
            <v>18065471</v>
          </cell>
          <cell r="BF210">
            <v>18773063</v>
          </cell>
          <cell r="BG210">
            <v>20488328</v>
          </cell>
          <cell r="BH210">
            <v>21952032</v>
          </cell>
          <cell r="BI210">
            <v>22837005</v>
          </cell>
          <cell r="BJ210">
            <v>27573761</v>
          </cell>
          <cell r="BK210">
            <v>30222052.5</v>
          </cell>
          <cell r="BL210">
            <v>30649185.2</v>
          </cell>
          <cell r="BM210">
            <v>29062243</v>
          </cell>
        </row>
        <row r="211">
          <cell r="A211" t="str">
            <v>Saudi Arabia</v>
          </cell>
          <cell r="B211" t="str">
            <v>SAU</v>
          </cell>
          <cell r="C211" t="str">
            <v>Container port traffic (TEU: 20 foot equivalent units)</v>
          </cell>
          <cell r="D211" t="str">
            <v>IS.SHP.GOOD.TU</v>
          </cell>
        </row>
        <row r="211">
          <cell r="AS211">
            <v>1502893</v>
          </cell>
          <cell r="AT211">
            <v>1676991</v>
          </cell>
          <cell r="AU211">
            <v>1958570</v>
          </cell>
          <cell r="AV211">
            <v>2440327</v>
          </cell>
          <cell r="AW211">
            <v>759769</v>
          </cell>
          <cell r="AX211">
            <v>3732706</v>
          </cell>
          <cell r="AY211">
            <v>3863202</v>
          </cell>
          <cell r="AZ211">
            <v>4208854</v>
          </cell>
          <cell r="BA211">
            <v>4652022</v>
          </cell>
          <cell r="BB211">
            <v>4430676</v>
          </cell>
          <cell r="BC211">
            <v>5313404</v>
          </cell>
          <cell r="BD211">
            <v>5694000</v>
          </cell>
          <cell r="BE211">
            <v>6549000</v>
          </cell>
          <cell r="BF211">
            <v>6743139</v>
          </cell>
          <cell r="BG211">
            <v>6851900</v>
          </cell>
          <cell r="BH211">
            <v>7783000</v>
          </cell>
          <cell r="BI211">
            <v>7677000</v>
          </cell>
          <cell r="BJ211">
            <v>8082000</v>
          </cell>
          <cell r="BK211">
            <v>8683400</v>
          </cell>
          <cell r="BL211">
            <v>8905591</v>
          </cell>
          <cell r="BM211">
            <v>9394100</v>
          </cell>
        </row>
        <row r="212">
          <cell r="A212" t="str">
            <v>Sudan</v>
          </cell>
          <cell r="B212" t="str">
            <v>SDN</v>
          </cell>
          <cell r="C212" t="str">
            <v>Container port traffic (TEU: 20 foot equivalent units)</v>
          </cell>
          <cell r="D212" t="str">
            <v>IS.SHP.GOOD.TU</v>
          </cell>
        </row>
        <row r="212">
          <cell r="AZ212">
            <v>342152</v>
          </cell>
          <cell r="BA212">
            <v>391139</v>
          </cell>
          <cell r="BB212">
            <v>431232</v>
          </cell>
        </row>
        <row r="212">
          <cell r="BE212">
            <v>441000</v>
          </cell>
          <cell r="BF212">
            <v>447000</v>
          </cell>
          <cell r="BG212">
            <v>435000</v>
          </cell>
          <cell r="BH212">
            <v>482000</v>
          </cell>
          <cell r="BI212">
            <v>466000</v>
          </cell>
          <cell r="BJ212">
            <v>487340</v>
          </cell>
          <cell r="BK212">
            <v>451712</v>
          </cell>
          <cell r="BL212">
            <v>469526</v>
          </cell>
          <cell r="BM212">
            <v>493002.3</v>
          </cell>
        </row>
        <row r="213">
          <cell r="A213" t="str">
            <v>Senegal</v>
          </cell>
          <cell r="B213" t="str">
            <v>SEN</v>
          </cell>
          <cell r="C213" t="str">
            <v>Container port traffic (TEU: 20 foot equivalent units)</v>
          </cell>
          <cell r="D213" t="str">
            <v>IS.SHP.GOOD.TU</v>
          </cell>
        </row>
        <row r="213">
          <cell r="AZ213">
            <v>424457</v>
          </cell>
          <cell r="BA213">
            <v>347483</v>
          </cell>
          <cell r="BB213">
            <v>331076</v>
          </cell>
          <cell r="BC213">
            <v>349200</v>
          </cell>
          <cell r="BD213">
            <v>369100</v>
          </cell>
          <cell r="BE213">
            <v>383900</v>
          </cell>
          <cell r="BF213">
            <v>383900</v>
          </cell>
          <cell r="BG213">
            <v>383900</v>
          </cell>
          <cell r="BH213">
            <v>530000</v>
          </cell>
          <cell r="BI213">
            <v>540000</v>
          </cell>
          <cell r="BJ213">
            <v>570500</v>
          </cell>
          <cell r="BK213">
            <v>555250</v>
          </cell>
          <cell r="BL213">
            <v>562875</v>
          </cell>
        </row>
        <row r="214">
          <cell r="A214" t="str">
            <v>Singapore</v>
          </cell>
          <cell r="B214" t="str">
            <v>SGP</v>
          </cell>
          <cell r="C214" t="str">
            <v>Container port traffic (TEU: 20 foot equivalent units)</v>
          </cell>
          <cell r="D214" t="str">
            <v>IS.SHP.GOOD.TU</v>
          </cell>
        </row>
        <row r="214">
          <cell r="AS214">
            <v>17100000</v>
          </cell>
          <cell r="AT214">
            <v>15572677</v>
          </cell>
          <cell r="AU214">
            <v>16986010</v>
          </cell>
          <cell r="AV214">
            <v>18441000</v>
          </cell>
          <cell r="AW214">
            <v>21329100</v>
          </cell>
          <cell r="AX214">
            <v>23192200</v>
          </cell>
          <cell r="AY214">
            <v>24792400</v>
          </cell>
          <cell r="AZ214">
            <v>28767500</v>
          </cell>
          <cell r="BA214">
            <v>30891200</v>
          </cell>
          <cell r="BB214">
            <v>26592800</v>
          </cell>
          <cell r="BC214">
            <v>29147000</v>
          </cell>
          <cell r="BD214">
            <v>30647000</v>
          </cell>
          <cell r="BE214">
            <v>32347000</v>
          </cell>
          <cell r="BF214">
            <v>33388000</v>
          </cell>
          <cell r="BG214">
            <v>34688000</v>
          </cell>
          <cell r="BH214">
            <v>31710200</v>
          </cell>
          <cell r="BI214">
            <v>31688000</v>
          </cell>
          <cell r="BJ214">
            <v>33667000</v>
          </cell>
          <cell r="BK214">
            <v>37388000</v>
          </cell>
          <cell r="BL214">
            <v>37195000</v>
          </cell>
          <cell r="BM214">
            <v>36870900</v>
          </cell>
        </row>
        <row r="215">
          <cell r="A215" t="str">
            <v>Solomon Islands</v>
          </cell>
          <cell r="B215" t="str">
            <v>SLB</v>
          </cell>
          <cell r="C215" t="str">
            <v>Container port traffic (TEU: 20 foot equivalent units)</v>
          </cell>
          <cell r="D215" t="str">
            <v>IS.SHP.GOOD.TU</v>
          </cell>
        </row>
        <row r="215">
          <cell r="BC215">
            <v>63095.41</v>
          </cell>
          <cell r="BD215">
            <v>111619.5</v>
          </cell>
          <cell r="BE215">
            <v>138566.6</v>
          </cell>
          <cell r="BF215">
            <v>143879.5</v>
          </cell>
          <cell r="BG215">
            <v>203915.3</v>
          </cell>
          <cell r="BH215">
            <v>195524.2</v>
          </cell>
          <cell r="BI215">
            <v>181636.1</v>
          </cell>
          <cell r="BJ215">
            <v>180838.4</v>
          </cell>
          <cell r="BK215">
            <v>174614.2</v>
          </cell>
          <cell r="BL215">
            <v>128035.7</v>
          </cell>
        </row>
        <row r="216">
          <cell r="A216" t="str">
            <v>Sierra Leone</v>
          </cell>
          <cell r="B216" t="str">
            <v>SLE</v>
          </cell>
          <cell r="C216" t="str">
            <v>Container port traffic (TEU: 20 foot equivalent units)</v>
          </cell>
          <cell r="D216" t="str">
            <v>IS.SHP.GOOD.TU</v>
          </cell>
        </row>
        <row r="216">
          <cell r="BC216">
            <v>50000</v>
          </cell>
          <cell r="BD216">
            <v>75000</v>
          </cell>
          <cell r="BE216">
            <v>62500</v>
          </cell>
          <cell r="BF216">
            <v>68750</v>
          </cell>
          <cell r="BG216">
            <v>65625</v>
          </cell>
          <cell r="BH216">
            <v>67187.5</v>
          </cell>
          <cell r="BI216">
            <v>78143.75</v>
          </cell>
          <cell r="BJ216">
            <v>89100</v>
          </cell>
          <cell r="BK216">
            <v>83621.88</v>
          </cell>
          <cell r="BL216">
            <v>78413.18</v>
          </cell>
        </row>
        <row r="217">
          <cell r="A217" t="str">
            <v>El Salvador</v>
          </cell>
          <cell r="B217" t="str">
            <v>SLV</v>
          </cell>
          <cell r="C217" t="str">
            <v>Container port traffic (TEU: 20 foot equivalent units)</v>
          </cell>
          <cell r="D217" t="str">
            <v>IS.SHP.GOOD.TU</v>
          </cell>
        </row>
        <row r="217">
          <cell r="AZ217">
            <v>144458</v>
          </cell>
          <cell r="BA217">
            <v>156323</v>
          </cell>
          <cell r="BB217">
            <v>126369</v>
          </cell>
          <cell r="BC217">
            <v>146817</v>
          </cell>
          <cell r="BD217">
            <v>165220</v>
          </cell>
          <cell r="BE217">
            <v>179380</v>
          </cell>
          <cell r="BF217">
            <v>180634</v>
          </cell>
          <cell r="BG217">
            <v>179256</v>
          </cell>
          <cell r="BH217">
            <v>190708</v>
          </cell>
          <cell r="BI217">
            <v>202165</v>
          </cell>
          <cell r="BJ217">
            <v>209903</v>
          </cell>
          <cell r="BK217">
            <v>230989</v>
          </cell>
          <cell r="BL217">
            <v>249472</v>
          </cell>
          <cell r="BM217">
            <v>228300</v>
          </cell>
        </row>
        <row r="218">
          <cell r="A218" t="str">
            <v>San Marino</v>
          </cell>
          <cell r="B218" t="str">
            <v>SMR</v>
          </cell>
          <cell r="C218" t="str">
            <v>Container port traffic (TEU: 20 foot equivalent units)</v>
          </cell>
          <cell r="D218" t="str">
            <v>IS.SHP.GOOD.TU</v>
          </cell>
        </row>
        <row r="219">
          <cell r="A219" t="str">
            <v>Somalia</v>
          </cell>
          <cell r="B219" t="str">
            <v>SOM</v>
          </cell>
          <cell r="C219" t="str">
            <v>Container port traffic (TEU: 20 foot equivalent units)</v>
          </cell>
          <cell r="D219" t="str">
            <v>IS.SHP.GOOD.TU</v>
          </cell>
        </row>
        <row r="219">
          <cell r="BC219">
            <v>39414.98</v>
          </cell>
          <cell r="BD219">
            <v>42186.98</v>
          </cell>
          <cell r="BE219">
            <v>39933.45</v>
          </cell>
          <cell r="BF219">
            <v>37679.92</v>
          </cell>
          <cell r="BG219">
            <v>65622.57</v>
          </cell>
          <cell r="BH219">
            <v>77094.9</v>
          </cell>
          <cell r="BI219">
            <v>104800.4</v>
          </cell>
          <cell r="BJ219">
            <v>126312.9</v>
          </cell>
          <cell r="BK219">
            <v>115339.8</v>
          </cell>
          <cell r="BL219">
            <v>92238</v>
          </cell>
        </row>
        <row r="220">
          <cell r="A220" t="str">
            <v>Serbia</v>
          </cell>
          <cell r="B220" t="str">
            <v>SRB</v>
          </cell>
          <cell r="C220" t="str">
            <v>Container port traffic (TEU: 20 foot equivalent units)</v>
          </cell>
          <cell r="D220" t="str">
            <v>IS.SHP.GOOD.TU</v>
          </cell>
        </row>
        <row r="221">
          <cell r="A221" t="str">
            <v>Sub-Saharan Africa (excluding high income)</v>
          </cell>
          <cell r="B221" t="str">
            <v>SSA</v>
          </cell>
          <cell r="C221" t="str">
            <v>Container port traffic (TEU: 20 foot equivalent units)</v>
          </cell>
          <cell r="D221" t="str">
            <v>IS.SHP.GOOD.TU</v>
          </cell>
        </row>
        <row r="221">
          <cell r="BC221">
            <v>11878265.97</v>
          </cell>
          <cell r="BD221">
            <v>13441642.53</v>
          </cell>
          <cell r="BE221">
            <v>14326560.76</v>
          </cell>
          <cell r="BF221">
            <v>14637754.5</v>
          </cell>
          <cell r="BG221">
            <v>15065897.57</v>
          </cell>
          <cell r="BH221">
            <v>15224324.31</v>
          </cell>
          <cell r="BI221">
            <v>15198890.41</v>
          </cell>
          <cell r="BJ221">
            <v>16039406.48</v>
          </cell>
          <cell r="BK221">
            <v>17179053.3</v>
          </cell>
          <cell r="BL221">
            <v>16951594.4906118</v>
          </cell>
        </row>
        <row r="222">
          <cell r="A222" t="str">
            <v>South Sudan</v>
          </cell>
          <cell r="B222" t="str">
            <v>SSD</v>
          </cell>
          <cell r="C222" t="str">
            <v>Container port traffic (TEU: 20 foot equivalent units)</v>
          </cell>
          <cell r="D222" t="str">
            <v>IS.SHP.GOOD.TU</v>
          </cell>
        </row>
        <row r="222">
          <cell r="BC222">
            <v>430000</v>
          </cell>
          <cell r="BD222">
            <v>430000</v>
          </cell>
        </row>
        <row r="223">
          <cell r="A223" t="str">
            <v>Sub-Saharan Africa</v>
          </cell>
          <cell r="B223" t="str">
            <v>SSF</v>
          </cell>
          <cell r="C223" t="str">
            <v>Container port traffic (TEU: 20 foot equivalent units)</v>
          </cell>
          <cell r="D223" t="str">
            <v>IS.SHP.GOOD.TU</v>
          </cell>
        </row>
        <row r="223">
          <cell r="BC223">
            <v>11941090.52</v>
          </cell>
          <cell r="BD223">
            <v>13504210.4</v>
          </cell>
          <cell r="BE223">
            <v>14459947.06</v>
          </cell>
          <cell r="BF223">
            <v>14773092.6</v>
          </cell>
          <cell r="BG223">
            <v>15216594.37</v>
          </cell>
          <cell r="BH223">
            <v>15352127.41</v>
          </cell>
          <cell r="BI223">
            <v>15331105.01</v>
          </cell>
          <cell r="BJ223">
            <v>16143979.18</v>
          </cell>
          <cell r="BK223">
            <v>17285091.5</v>
          </cell>
          <cell r="BL223">
            <v>17106017.8906118</v>
          </cell>
        </row>
        <row r="224">
          <cell r="A224" t="str">
            <v>Small states</v>
          </cell>
          <cell r="B224" t="str">
            <v>SST</v>
          </cell>
          <cell r="C224" t="str">
            <v>Container port traffic (TEU: 20 foot equivalent units)</v>
          </cell>
          <cell r="D224" t="str">
            <v>IS.SHP.GOOD.TU</v>
          </cell>
        </row>
        <row r="224">
          <cell r="BC224">
            <v>10085833.685</v>
          </cell>
          <cell r="BD224">
            <v>10508203.029</v>
          </cell>
          <cell r="BE224">
            <v>11362084.431</v>
          </cell>
          <cell r="BF224">
            <v>11593185.123</v>
          </cell>
          <cell r="BG224">
            <v>11923020.201</v>
          </cell>
          <cell r="BH224">
            <v>12080863.523</v>
          </cell>
          <cell r="BI224">
            <v>11995992.589</v>
          </cell>
          <cell r="BJ224">
            <v>11910607.652</v>
          </cell>
          <cell r="BK224">
            <v>13456622.194</v>
          </cell>
          <cell r="BL224">
            <v>12777435.21</v>
          </cell>
        </row>
        <row r="225">
          <cell r="A225" t="str">
            <v>Sao Tome and Principe</v>
          </cell>
          <cell r="B225" t="str">
            <v>STP</v>
          </cell>
          <cell r="C225" t="str">
            <v>Container port traffic (TEU: 20 foot equivalent units)</v>
          </cell>
          <cell r="D225" t="str">
            <v>IS.SHP.GOOD.TU</v>
          </cell>
        </row>
        <row r="225">
          <cell r="BC225">
            <v>27477.34</v>
          </cell>
          <cell r="BD225">
            <v>86790.39</v>
          </cell>
          <cell r="BE225">
            <v>78493.1</v>
          </cell>
          <cell r="BF225">
            <v>83154.38</v>
          </cell>
          <cell r="BG225">
            <v>75921.74</v>
          </cell>
          <cell r="BH225">
            <v>84392.68</v>
          </cell>
          <cell r="BI225">
            <v>67523.29</v>
          </cell>
          <cell r="BJ225">
            <v>62980.9</v>
          </cell>
          <cell r="BK225">
            <v>47989.86</v>
          </cell>
          <cell r="BL225">
            <v>49552.86</v>
          </cell>
        </row>
        <row r="226">
          <cell r="A226" t="str">
            <v>Suriname</v>
          </cell>
          <cell r="B226" t="str">
            <v>SUR</v>
          </cell>
          <cell r="C226" t="str">
            <v>Container port traffic (TEU: 20 foot equivalent units)</v>
          </cell>
          <cell r="D226" t="str">
            <v>IS.SHP.GOOD.TU</v>
          </cell>
        </row>
        <row r="226">
          <cell r="BC226">
            <v>59583</v>
          </cell>
          <cell r="BD226">
            <v>97335</v>
          </cell>
          <cell r="BE226">
            <v>103961</v>
          </cell>
          <cell r="BF226">
            <v>108020</v>
          </cell>
          <cell r="BG226">
            <v>108703</v>
          </cell>
          <cell r="BH226">
            <v>106014</v>
          </cell>
          <cell r="BI226">
            <v>107359</v>
          </cell>
          <cell r="BJ226">
            <v>112318</v>
          </cell>
          <cell r="BK226">
            <v>114564</v>
          </cell>
          <cell r="BL226">
            <v>110659.3</v>
          </cell>
        </row>
        <row r="227">
          <cell r="A227" t="str">
            <v>Slovak Republic</v>
          </cell>
          <cell r="B227" t="str">
            <v>SVK</v>
          </cell>
          <cell r="C227" t="str">
            <v>Container port traffic (TEU: 20 foot equivalent units)</v>
          </cell>
          <cell r="D227" t="str">
            <v>IS.SHP.GOOD.TU</v>
          </cell>
        </row>
        <row r="228">
          <cell r="A228" t="str">
            <v>Slovenia</v>
          </cell>
          <cell r="B228" t="str">
            <v>SVN</v>
          </cell>
          <cell r="C228" t="str">
            <v>Container port traffic (TEU: 20 foot equivalent units)</v>
          </cell>
          <cell r="D228" t="str">
            <v>IS.SHP.GOOD.TU</v>
          </cell>
        </row>
        <row r="228">
          <cell r="AZ228">
            <v>305648</v>
          </cell>
          <cell r="BA228">
            <v>353880</v>
          </cell>
          <cell r="BB228">
            <v>343165</v>
          </cell>
          <cell r="BC228">
            <v>481500</v>
          </cell>
          <cell r="BD228">
            <v>586813</v>
          </cell>
          <cell r="BE228">
            <v>585392</v>
          </cell>
          <cell r="BF228">
            <v>596430</v>
          </cell>
          <cell r="BG228">
            <v>676381</v>
          </cell>
          <cell r="BH228">
            <v>792700</v>
          </cell>
          <cell r="BI228">
            <v>835700</v>
          </cell>
          <cell r="BJ228">
            <v>919700</v>
          </cell>
          <cell r="BK228">
            <v>980200</v>
          </cell>
          <cell r="BL228">
            <v>959000</v>
          </cell>
          <cell r="BM228">
            <v>945000</v>
          </cell>
        </row>
        <row r="229">
          <cell r="A229" t="str">
            <v>Sweden</v>
          </cell>
          <cell r="B229" t="str">
            <v>SWE</v>
          </cell>
          <cell r="C229" t="str">
            <v>Container port traffic (TEU: 20 foot equivalent units)</v>
          </cell>
          <cell r="D229" t="str">
            <v>IS.SHP.GOOD.TU</v>
          </cell>
        </row>
        <row r="229">
          <cell r="AS229">
            <v>884136</v>
          </cell>
          <cell r="AT229">
            <v>851219</v>
          </cell>
          <cell r="AU229">
            <v>805610</v>
          </cell>
          <cell r="AV229">
            <v>858320</v>
          </cell>
          <cell r="AW229">
            <v>1098871</v>
          </cell>
          <cell r="AX229">
            <v>1253195</v>
          </cell>
          <cell r="AY229">
            <v>1272513</v>
          </cell>
          <cell r="AZ229">
            <v>1288280</v>
          </cell>
          <cell r="BA229">
            <v>1298778</v>
          </cell>
          <cell r="BB229">
            <v>1251424</v>
          </cell>
          <cell r="BC229">
            <v>1405330</v>
          </cell>
          <cell r="BD229">
            <v>1512105</v>
          </cell>
          <cell r="BE229">
            <v>1500200</v>
          </cell>
          <cell r="BF229">
            <v>1443065</v>
          </cell>
          <cell r="BG229">
            <v>1464200</v>
          </cell>
          <cell r="BH229">
            <v>1457000</v>
          </cell>
          <cell r="BI229">
            <v>1522400</v>
          </cell>
          <cell r="BJ229">
            <v>1554000</v>
          </cell>
          <cell r="BK229">
            <v>1595500</v>
          </cell>
          <cell r="BL229">
            <v>1630900</v>
          </cell>
          <cell r="BM229">
            <v>1598282</v>
          </cell>
        </row>
        <row r="230">
          <cell r="A230" t="str">
            <v>Eswatini</v>
          </cell>
          <cell r="B230" t="str">
            <v>SWZ</v>
          </cell>
          <cell r="C230" t="str">
            <v>Container port traffic (TEU: 20 foot equivalent units)</v>
          </cell>
          <cell r="D230" t="str">
            <v>IS.SHP.GOOD.TU</v>
          </cell>
        </row>
        <row r="231">
          <cell r="A231" t="str">
            <v>Sint Maarten (Dutch part)</v>
          </cell>
          <cell r="B231" t="str">
            <v>SXM</v>
          </cell>
          <cell r="C231" t="str">
            <v>Container port traffic (TEU: 20 foot equivalent units)</v>
          </cell>
          <cell r="D231" t="str">
            <v>IS.SHP.GOOD.TU</v>
          </cell>
        </row>
        <row r="231">
          <cell r="BD231">
            <v>76998</v>
          </cell>
          <cell r="BE231">
            <v>80458</v>
          </cell>
          <cell r="BF231">
            <v>80655</v>
          </cell>
          <cell r="BG231">
            <v>82643</v>
          </cell>
          <cell r="BH231">
            <v>95190</v>
          </cell>
          <cell r="BI231">
            <v>97991</v>
          </cell>
          <cell r="BJ231">
            <v>98101</v>
          </cell>
          <cell r="BK231">
            <v>101100</v>
          </cell>
          <cell r="BL231">
            <v>105200</v>
          </cell>
          <cell r="BM231">
            <v>105200</v>
          </cell>
        </row>
        <row r="232">
          <cell r="A232" t="str">
            <v>Seychelles</v>
          </cell>
          <cell r="B232" t="str">
            <v>SYC</v>
          </cell>
          <cell r="C232" t="str">
            <v>Container port traffic (TEU: 20 foot equivalent units)</v>
          </cell>
          <cell r="D232" t="str">
            <v>IS.SHP.GOOD.TU</v>
          </cell>
        </row>
        <row r="232">
          <cell r="BC232">
            <v>62824.55</v>
          </cell>
          <cell r="BD232">
            <v>62567.87</v>
          </cell>
          <cell r="BE232">
            <v>133386.3</v>
          </cell>
          <cell r="BF232">
            <v>135338.1</v>
          </cell>
          <cell r="BG232">
            <v>150696.8</v>
          </cell>
          <cell r="BH232">
            <v>127803.1</v>
          </cell>
          <cell r="BI232">
            <v>132214.6</v>
          </cell>
          <cell r="BJ232">
            <v>104572.7</v>
          </cell>
          <cell r="BK232">
            <v>106038.2</v>
          </cell>
          <cell r="BL232">
            <v>154423.4</v>
          </cell>
        </row>
        <row r="233">
          <cell r="A233" t="str">
            <v>Syrian Arab Republic</v>
          </cell>
          <cell r="B233" t="str">
            <v>SYR</v>
          </cell>
          <cell r="C233" t="str">
            <v>Container port traffic (TEU: 20 foot equivalent units)</v>
          </cell>
          <cell r="D233" t="str">
            <v>IS.SHP.GOOD.TU</v>
          </cell>
        </row>
        <row r="233">
          <cell r="AZ233">
            <v>538525</v>
          </cell>
          <cell r="BA233">
            <v>610607</v>
          </cell>
          <cell r="BB233">
            <v>685299</v>
          </cell>
          <cell r="BC233">
            <v>630427</v>
          </cell>
          <cell r="BD233">
            <v>544000</v>
          </cell>
          <cell r="BE233">
            <v>320000</v>
          </cell>
          <cell r="BF233">
            <v>210000</v>
          </cell>
          <cell r="BG233">
            <v>110000</v>
          </cell>
          <cell r="BH233">
            <v>105000</v>
          </cell>
          <cell r="BI233">
            <v>107500</v>
          </cell>
          <cell r="BJ233">
            <v>106250</v>
          </cell>
          <cell r="BK233">
            <v>106875</v>
          </cell>
          <cell r="BL233">
            <v>122059.8</v>
          </cell>
        </row>
        <row r="234">
          <cell r="A234" t="str">
            <v>Turks and Caicos Islands</v>
          </cell>
          <cell r="B234" t="str">
            <v>TCA</v>
          </cell>
          <cell r="C234" t="str">
            <v>Container port traffic (TEU: 20 foot equivalent units)</v>
          </cell>
          <cell r="D234" t="str">
            <v>IS.SHP.GOOD.TU</v>
          </cell>
        </row>
        <row r="235">
          <cell r="A235" t="str">
            <v>Chad</v>
          </cell>
          <cell r="B235" t="str">
            <v>TCD</v>
          </cell>
          <cell r="C235" t="str">
            <v>Container port traffic (TEU: 20 foot equivalent units)</v>
          </cell>
          <cell r="D235" t="str">
            <v>IS.SHP.GOOD.TU</v>
          </cell>
        </row>
        <row r="236">
          <cell r="A236" t="str">
            <v>East Asia &amp; Pacific (IDA &amp; IBRD countries)</v>
          </cell>
          <cell r="B236" t="str">
            <v>TEA</v>
          </cell>
          <cell r="C236" t="str">
            <v>Container port traffic (TEU: 20 foot equivalent units)</v>
          </cell>
          <cell r="D236" t="str">
            <v>IS.SHP.GOOD.TU</v>
          </cell>
        </row>
        <row r="236">
          <cell r="AS236">
            <v>56840499</v>
          </cell>
          <cell r="AT236">
            <v>62621336</v>
          </cell>
          <cell r="AU236">
            <v>77904818</v>
          </cell>
          <cell r="AV236">
            <v>86891558</v>
          </cell>
          <cell r="AW236">
            <v>102402184</v>
          </cell>
          <cell r="AX236">
            <v>96232448</v>
          </cell>
          <cell r="AY236">
            <v>114796121</v>
          </cell>
          <cell r="AZ236">
            <v>140639995</v>
          </cell>
          <cell r="BA236">
            <v>155725485.3104</v>
          </cell>
          <cell r="BB236">
            <v>147752713.767078</v>
          </cell>
          <cell r="BC236">
            <v>178112620.155</v>
          </cell>
          <cell r="BD236">
            <v>196080179.219</v>
          </cell>
          <cell r="BE236">
            <v>213569720.391</v>
          </cell>
          <cell r="BF236">
            <v>231940356.873</v>
          </cell>
          <cell r="BG236">
            <v>246873328.811</v>
          </cell>
          <cell r="BH236">
            <v>259951436.723</v>
          </cell>
          <cell r="BI236">
            <v>265984722.249</v>
          </cell>
          <cell r="BJ236">
            <v>291885800.122</v>
          </cell>
          <cell r="BK236">
            <v>307180731.444</v>
          </cell>
          <cell r="BL236">
            <v>319768256.14</v>
          </cell>
          <cell r="BM236">
            <v>305296568.31523</v>
          </cell>
        </row>
        <row r="237">
          <cell r="A237" t="str">
            <v>Europe &amp; Central Asia (IDA &amp; IBRD countries)</v>
          </cell>
          <cell r="B237" t="str">
            <v>TEC</v>
          </cell>
          <cell r="C237" t="str">
            <v>Container port traffic (TEU: 20 foot equivalent units)</v>
          </cell>
          <cell r="D237" t="str">
            <v>IS.SHP.GOOD.TU</v>
          </cell>
        </row>
        <row r="237">
          <cell r="AW237">
            <v>5606052</v>
          </cell>
        </row>
        <row r="237">
          <cell r="AZ237">
            <v>11304092</v>
          </cell>
          <cell r="BA237">
            <v>12626587.7952</v>
          </cell>
          <cell r="BB237">
            <v>9249582.69515488</v>
          </cell>
          <cell r="BC237">
            <v>11707699.33</v>
          </cell>
          <cell r="BD237">
            <v>13571370.11</v>
          </cell>
          <cell r="BE237">
            <v>15126335.527</v>
          </cell>
          <cell r="BF237">
            <v>17555211.944</v>
          </cell>
          <cell r="BG237">
            <v>17915382.764</v>
          </cell>
          <cell r="BH237">
            <v>15916481.8042</v>
          </cell>
          <cell r="BI237">
            <v>16810591.0442</v>
          </cell>
          <cell r="BJ237">
            <v>19241410.5742</v>
          </cell>
          <cell r="BK237">
            <v>21433721.0342</v>
          </cell>
          <cell r="BL237">
            <v>22234618.76</v>
          </cell>
        </row>
        <row r="238">
          <cell r="A238" t="str">
            <v>Togo</v>
          </cell>
          <cell r="B238" t="str">
            <v>TGO</v>
          </cell>
          <cell r="C238" t="str">
            <v>Container port traffic (TEU: 20 foot equivalent units)</v>
          </cell>
          <cell r="D238" t="str">
            <v>IS.SHP.GOOD.TU</v>
          </cell>
        </row>
        <row r="238">
          <cell r="BC238">
            <v>339900</v>
          </cell>
          <cell r="BD238">
            <v>352700</v>
          </cell>
          <cell r="BE238">
            <v>288500</v>
          </cell>
          <cell r="BF238">
            <v>311500</v>
          </cell>
          <cell r="BG238">
            <v>380800</v>
          </cell>
          <cell r="BH238">
            <v>380800</v>
          </cell>
          <cell r="BI238">
            <v>380800</v>
          </cell>
          <cell r="BJ238">
            <v>1193800</v>
          </cell>
          <cell r="BK238">
            <v>1395700</v>
          </cell>
          <cell r="BL238">
            <v>1500611</v>
          </cell>
          <cell r="BM238">
            <v>1725270</v>
          </cell>
        </row>
        <row r="239">
          <cell r="A239" t="str">
            <v>Thailand</v>
          </cell>
          <cell r="B239" t="str">
            <v>THA</v>
          </cell>
          <cell r="C239" t="str">
            <v>Container port traffic (TEU: 20 foot equivalent units)</v>
          </cell>
          <cell r="D239" t="str">
            <v>IS.SHP.GOOD.TU</v>
          </cell>
        </row>
        <row r="239">
          <cell r="AS239">
            <v>3178779</v>
          </cell>
          <cell r="AT239">
            <v>3387071</v>
          </cell>
          <cell r="AU239">
            <v>3799090</v>
          </cell>
          <cell r="AV239">
            <v>4232685</v>
          </cell>
          <cell r="AW239">
            <v>4847000</v>
          </cell>
          <cell r="AX239">
            <v>5115213</v>
          </cell>
          <cell r="AY239">
            <v>5574490</v>
          </cell>
          <cell r="AZ239">
            <v>6339261</v>
          </cell>
          <cell r="BA239">
            <v>6726237</v>
          </cell>
          <cell r="BB239">
            <v>5897935</v>
          </cell>
          <cell r="BC239">
            <v>6818527</v>
          </cell>
          <cell r="BD239">
            <v>7313063</v>
          </cell>
          <cell r="BE239">
            <v>7760800</v>
          </cell>
          <cell r="BF239">
            <v>8362500</v>
          </cell>
          <cell r="BG239">
            <v>9202200</v>
          </cell>
          <cell r="BH239">
            <v>9463000</v>
          </cell>
          <cell r="BI239">
            <v>9983000</v>
          </cell>
          <cell r="BJ239">
            <v>9938000</v>
          </cell>
          <cell r="BK239">
            <v>10243600</v>
          </cell>
          <cell r="BL239">
            <v>10755780</v>
          </cell>
          <cell r="BM239">
            <v>10213904.8152301</v>
          </cell>
        </row>
        <row r="240">
          <cell r="A240" t="str">
            <v>Tajikistan</v>
          </cell>
          <cell r="B240" t="str">
            <v>TJK</v>
          </cell>
          <cell r="C240" t="str">
            <v>Container port traffic (TEU: 20 foot equivalent units)</v>
          </cell>
          <cell r="D240" t="str">
            <v>IS.SHP.GOOD.TU</v>
          </cell>
        </row>
        <row r="241">
          <cell r="A241" t="str">
            <v>Turkmenistan</v>
          </cell>
          <cell r="B241" t="str">
            <v>TKM</v>
          </cell>
          <cell r="C241" t="str">
            <v>Container port traffic (TEU: 20 foot equivalent units)</v>
          </cell>
          <cell r="D241" t="str">
            <v>IS.SHP.GOOD.TU</v>
          </cell>
        </row>
        <row r="242">
          <cell r="A242" t="str">
            <v>Latin America &amp; the Caribbean (IDA &amp; IBRD countries)</v>
          </cell>
          <cell r="B242" t="str">
            <v>TLA</v>
          </cell>
          <cell r="C242" t="str">
            <v>Container port traffic (TEU: 20 foot equivalent units)</v>
          </cell>
          <cell r="D242" t="str">
            <v>IS.SHP.GOOD.TU</v>
          </cell>
        </row>
        <row r="242">
          <cell r="AS242">
            <v>13914417</v>
          </cell>
          <cell r="AT242">
            <v>13673353</v>
          </cell>
          <cell r="AU242">
            <v>13663950</v>
          </cell>
          <cell r="AV242">
            <v>16829463</v>
          </cell>
          <cell r="AW242">
            <v>19441995</v>
          </cell>
          <cell r="AX242">
            <v>21877598</v>
          </cell>
          <cell r="AY242">
            <v>24805717</v>
          </cell>
          <cell r="AZ242">
            <v>28838519</v>
          </cell>
          <cell r="BA242">
            <v>33342867.8832</v>
          </cell>
          <cell r="BB242">
            <v>30799421.3822672</v>
          </cell>
          <cell r="BC242">
            <v>37785551.5</v>
          </cell>
          <cell r="BD242">
            <v>41355928</v>
          </cell>
          <cell r="BE242">
            <v>43745051</v>
          </cell>
          <cell r="BF242">
            <v>44590997</v>
          </cell>
          <cell r="BG242">
            <v>45234159</v>
          </cell>
          <cell r="BH242">
            <v>47082415</v>
          </cell>
          <cell r="BI242">
            <v>45391254</v>
          </cell>
          <cell r="BJ242">
            <v>48630935.5</v>
          </cell>
          <cell r="BK242">
            <v>51035093.59</v>
          </cell>
          <cell r="BL242">
            <v>50327627.18</v>
          </cell>
          <cell r="BM242">
            <v>40891523.375</v>
          </cell>
        </row>
        <row r="243">
          <cell r="A243" t="str">
            <v>Timor-Leste</v>
          </cell>
          <cell r="B243" t="str">
            <v>TLS</v>
          </cell>
          <cell r="C243" t="str">
            <v>Container port traffic (TEU: 20 foot equivalent units)</v>
          </cell>
          <cell r="D243" t="str">
            <v>IS.SHP.GOOD.TU</v>
          </cell>
        </row>
        <row r="243">
          <cell r="BC243">
            <v>36816</v>
          </cell>
          <cell r="BD243">
            <v>41384</v>
          </cell>
          <cell r="BE243">
            <v>45608</v>
          </cell>
          <cell r="BF243">
            <v>41845</v>
          </cell>
          <cell r="BG243">
            <v>51822</v>
          </cell>
          <cell r="BH243">
            <v>49427</v>
          </cell>
          <cell r="BI243">
            <v>49177</v>
          </cell>
          <cell r="BJ243">
            <v>59004</v>
          </cell>
          <cell r="BK243">
            <v>47574</v>
          </cell>
          <cell r="BL243">
            <v>53289</v>
          </cell>
        </row>
        <row r="244">
          <cell r="A244" t="str">
            <v>Middle East &amp; North Africa (IDA &amp; IBRD countries)</v>
          </cell>
          <cell r="B244" t="str">
            <v>TMN</v>
          </cell>
          <cell r="C244" t="str">
            <v>Container port traffic (TEU: 20 foot equivalent units)</v>
          </cell>
          <cell r="D244" t="str">
            <v>IS.SHP.GOOD.TU</v>
          </cell>
        </row>
        <row r="244">
          <cell r="AZ244">
            <v>10614835</v>
          </cell>
          <cell r="BA244">
            <v>13030234.9208</v>
          </cell>
          <cell r="BB244">
            <v>14020481.3235755</v>
          </cell>
          <cell r="BC244">
            <v>17483955.86</v>
          </cell>
          <cell r="BD244">
            <v>17641690.31</v>
          </cell>
          <cell r="BE244">
            <v>17967005.04</v>
          </cell>
          <cell r="BF244">
            <v>18741419.54</v>
          </cell>
          <cell r="BG244">
            <v>19827919.4</v>
          </cell>
          <cell r="BH244">
            <v>19362887.6</v>
          </cell>
          <cell r="BI244">
            <v>19296079.95</v>
          </cell>
          <cell r="BJ244">
            <v>19868484.2</v>
          </cell>
          <cell r="BK244">
            <v>19741026.9</v>
          </cell>
          <cell r="BL244">
            <v>20250525.6378797</v>
          </cell>
          <cell r="BM244">
            <v>18773617</v>
          </cell>
        </row>
        <row r="245">
          <cell r="A245" t="str">
            <v>Tonga</v>
          </cell>
          <cell r="B245" t="str">
            <v>TON</v>
          </cell>
          <cell r="C245" t="str">
            <v>Container port traffic (TEU: 20 foot equivalent units)</v>
          </cell>
          <cell r="D245" t="str">
            <v>IS.SHP.GOOD.TU</v>
          </cell>
        </row>
        <row r="245">
          <cell r="BC245">
            <v>48430.9</v>
          </cell>
          <cell r="BD245">
            <v>57059</v>
          </cell>
          <cell r="BE245">
            <v>67349.47</v>
          </cell>
          <cell r="BF245">
            <v>74744.59</v>
          </cell>
          <cell r="BG245">
            <v>69196.45</v>
          </cell>
          <cell r="BH245">
            <v>50407.52</v>
          </cell>
          <cell r="BI245">
            <v>84702.43</v>
          </cell>
          <cell r="BJ245">
            <v>107381.3</v>
          </cell>
          <cell r="BK245">
            <v>105190.3</v>
          </cell>
          <cell r="BL245">
            <v>76853.95</v>
          </cell>
        </row>
        <row r="246">
          <cell r="A246" t="str">
            <v>South Asia (IDA &amp; IBRD)</v>
          </cell>
          <cell r="B246" t="str">
            <v>TSA</v>
          </cell>
          <cell r="C246" t="str">
            <v>Container port traffic (TEU: 20 foot equivalent units)</v>
          </cell>
          <cell r="D246" t="str">
            <v>IS.SHP.GOOD.TU</v>
          </cell>
        </row>
        <row r="246">
          <cell r="AS246">
            <v>4639518</v>
          </cell>
          <cell r="AT246">
            <v>5856543</v>
          </cell>
          <cell r="AU246">
            <v>5557320</v>
          </cell>
          <cell r="AV246">
            <v>7288887</v>
          </cell>
          <cell r="AW246">
            <v>8537181</v>
          </cell>
          <cell r="AX246">
            <v>9932668</v>
          </cell>
          <cell r="AY246">
            <v>11898747</v>
          </cell>
          <cell r="AZ246">
            <v>14047141</v>
          </cell>
          <cell r="BA246">
            <v>14442773</v>
          </cell>
          <cell r="BB246">
            <v>14774961.2</v>
          </cell>
          <cell r="BC246">
            <v>16537830</v>
          </cell>
          <cell r="BD246">
            <v>17902099</v>
          </cell>
          <cell r="BE246">
            <v>18065471</v>
          </cell>
          <cell r="BF246">
            <v>18773063</v>
          </cell>
          <cell r="BG246">
            <v>20488328</v>
          </cell>
          <cell r="BH246">
            <v>21952032</v>
          </cell>
          <cell r="BI246">
            <v>22837005</v>
          </cell>
          <cell r="BJ246">
            <v>27573761</v>
          </cell>
          <cell r="BK246">
            <v>30222052.5</v>
          </cell>
          <cell r="BL246">
            <v>30649185.2</v>
          </cell>
          <cell r="BM246">
            <v>29062243</v>
          </cell>
        </row>
        <row r="247">
          <cell r="A247" t="str">
            <v>Sub-Saharan Africa (IDA &amp; IBRD countries)</v>
          </cell>
          <cell r="B247" t="str">
            <v>TSS</v>
          </cell>
          <cell r="C247" t="str">
            <v>Container port traffic (TEU: 20 foot equivalent units)</v>
          </cell>
          <cell r="D247" t="str">
            <v>IS.SHP.GOOD.TU</v>
          </cell>
        </row>
        <row r="247">
          <cell r="BC247">
            <v>11941090.52</v>
          </cell>
          <cell r="BD247">
            <v>13504210.4</v>
          </cell>
          <cell r="BE247">
            <v>14459947.06</v>
          </cell>
          <cell r="BF247">
            <v>14773092.6</v>
          </cell>
          <cell r="BG247">
            <v>15216594.37</v>
          </cell>
          <cell r="BH247">
            <v>15352127.41</v>
          </cell>
          <cell r="BI247">
            <v>15331105.01</v>
          </cell>
          <cell r="BJ247">
            <v>16143979.18</v>
          </cell>
          <cell r="BK247">
            <v>17285091.5</v>
          </cell>
          <cell r="BL247">
            <v>17106017.8906118</v>
          </cell>
        </row>
        <row r="248">
          <cell r="A248" t="str">
            <v>Trinidad and Tobago</v>
          </cell>
          <cell r="B248" t="str">
            <v>TTO</v>
          </cell>
          <cell r="C248" t="str">
            <v>Container port traffic (TEU: 20 foot equivalent units)</v>
          </cell>
          <cell r="D248" t="str">
            <v>IS.SHP.GOOD.TU</v>
          </cell>
        </row>
        <row r="248">
          <cell r="AS248">
            <v>282487</v>
          </cell>
          <cell r="AT248">
            <v>352758</v>
          </cell>
          <cell r="AU248">
            <v>385230</v>
          </cell>
          <cell r="AV248">
            <v>440370</v>
          </cell>
        </row>
        <row r="248">
          <cell r="AZ248">
            <v>514557</v>
          </cell>
          <cell r="BA248">
            <v>554093</v>
          </cell>
          <cell r="BB248">
            <v>567183</v>
          </cell>
          <cell r="BC248">
            <v>577883</v>
          </cell>
          <cell r="BD248">
            <v>552093</v>
          </cell>
          <cell r="BE248">
            <v>542346</v>
          </cell>
          <cell r="BF248">
            <v>571119</v>
          </cell>
          <cell r="BG248">
            <v>594363</v>
          </cell>
          <cell r="BH248">
            <v>520825</v>
          </cell>
          <cell r="BI248">
            <v>427427</v>
          </cell>
          <cell r="BJ248">
            <v>414657</v>
          </cell>
          <cell r="BK248">
            <v>358475</v>
          </cell>
          <cell r="BL248">
            <v>446232</v>
          </cell>
          <cell r="BM248">
            <v>441264</v>
          </cell>
        </row>
        <row r="249">
          <cell r="A249" t="str">
            <v>Tunisia</v>
          </cell>
          <cell r="B249" t="str">
            <v>TUN</v>
          </cell>
          <cell r="C249" t="str">
            <v>Container port traffic (TEU: 20 foot equivalent units)</v>
          </cell>
          <cell r="D249" t="str">
            <v>IS.SHP.GOOD.TU</v>
          </cell>
        </row>
        <row r="249">
          <cell r="AZ249">
            <v>420501</v>
          </cell>
          <cell r="BA249">
            <v>424780</v>
          </cell>
          <cell r="BB249">
            <v>418883.8732</v>
          </cell>
          <cell r="BC249">
            <v>384646</v>
          </cell>
          <cell r="BD249">
            <v>410000</v>
          </cell>
          <cell r="BE249">
            <v>375000</v>
          </cell>
          <cell r="BF249">
            <v>375000</v>
          </cell>
          <cell r="BG249">
            <v>397323</v>
          </cell>
          <cell r="BH249">
            <v>445311.5</v>
          </cell>
          <cell r="BI249">
            <v>421317.25</v>
          </cell>
          <cell r="BJ249">
            <v>480500</v>
          </cell>
          <cell r="BK249">
            <v>493300</v>
          </cell>
          <cell r="BL249">
            <v>424115</v>
          </cell>
          <cell r="BM249">
            <v>420098</v>
          </cell>
        </row>
        <row r="250">
          <cell r="A250" t="str">
            <v>Turkiye</v>
          </cell>
          <cell r="B250" t="str">
            <v>TUR</v>
          </cell>
          <cell r="C250" t="str">
            <v>Container port traffic (TEU: 20 foot equivalent units)</v>
          </cell>
          <cell r="D250" t="str">
            <v>IS.SHP.GOOD.TU</v>
          </cell>
        </row>
        <row r="250">
          <cell r="AS250">
            <v>1591739</v>
          </cell>
          <cell r="AT250">
            <v>1526576</v>
          </cell>
          <cell r="AU250">
            <v>2297380</v>
          </cell>
          <cell r="AV250">
            <v>2377295</v>
          </cell>
          <cell r="AW250">
            <v>2960746</v>
          </cell>
          <cell r="AX250">
            <v>3174077</v>
          </cell>
          <cell r="AY250">
            <v>3683497</v>
          </cell>
          <cell r="AZ250">
            <v>4678872</v>
          </cell>
          <cell r="BA250">
            <v>5218316</v>
          </cell>
          <cell r="BB250">
            <v>4521713</v>
          </cell>
          <cell r="BC250">
            <v>5657915</v>
          </cell>
          <cell r="BD250">
            <v>6482541</v>
          </cell>
          <cell r="BE250">
            <v>7442731</v>
          </cell>
          <cell r="BF250">
            <v>8326278</v>
          </cell>
          <cell r="BG250">
            <v>8467512</v>
          </cell>
          <cell r="BH250">
            <v>8297985</v>
          </cell>
          <cell r="BI250">
            <v>8851485</v>
          </cell>
          <cell r="BJ250">
            <v>10094700</v>
          </cell>
          <cell r="BK250">
            <v>10887700</v>
          </cell>
          <cell r="BL250">
            <v>11679100</v>
          </cell>
        </row>
        <row r="251">
          <cell r="A251" t="str">
            <v>Tuvalu</v>
          </cell>
          <cell r="B251" t="str">
            <v>TUV</v>
          </cell>
          <cell r="C251" t="str">
            <v>Container port traffic (TEU: 20 foot equivalent units)</v>
          </cell>
          <cell r="D251" t="str">
            <v>IS.SHP.GOOD.TU</v>
          </cell>
        </row>
        <row r="251">
          <cell r="BC251">
            <v>1718.749</v>
          </cell>
          <cell r="BD251">
            <v>9975.64</v>
          </cell>
          <cell r="BE251">
            <v>5847.194</v>
          </cell>
          <cell r="BF251">
            <v>24770.21</v>
          </cell>
          <cell r="BG251">
            <v>13766.17</v>
          </cell>
          <cell r="BH251">
            <v>13766.17</v>
          </cell>
          <cell r="BI251">
            <v>15844.34</v>
          </cell>
          <cell r="BJ251">
            <v>6499.85</v>
          </cell>
          <cell r="BK251">
            <v>6188.291</v>
          </cell>
          <cell r="BL251">
            <v>5150</v>
          </cell>
        </row>
        <row r="252">
          <cell r="A252" t="str">
            <v>Tanzania</v>
          </cell>
          <cell r="B252" t="str">
            <v>TZA</v>
          </cell>
          <cell r="C252" t="str">
            <v>Container port traffic (TEU: 20 foot equivalent units)</v>
          </cell>
          <cell r="D252" t="str">
            <v>IS.SHP.GOOD.TU</v>
          </cell>
        </row>
        <row r="252">
          <cell r="AZ252">
            <v>350991</v>
          </cell>
          <cell r="BA252">
            <v>363310</v>
          </cell>
          <cell r="BB252">
            <v>370764.6962</v>
          </cell>
          <cell r="BC252">
            <v>371278</v>
          </cell>
          <cell r="BD252">
            <v>451778</v>
          </cell>
          <cell r="BE252">
            <v>519478</v>
          </cell>
          <cell r="BF252">
            <v>566178</v>
          </cell>
          <cell r="BG252">
            <v>624878</v>
          </cell>
          <cell r="BH252">
            <v>612600</v>
          </cell>
          <cell r="BI252">
            <v>651117</v>
          </cell>
          <cell r="BJ252">
            <v>509800</v>
          </cell>
          <cell r="BK252">
            <v>600100</v>
          </cell>
          <cell r="BL252">
            <v>405775.254234701</v>
          </cell>
          <cell r="BM252">
            <v>363024</v>
          </cell>
        </row>
        <row r="253">
          <cell r="A253" t="str">
            <v>Uganda</v>
          </cell>
          <cell r="B253" t="str">
            <v>UGA</v>
          </cell>
          <cell r="C253" t="str">
            <v>Container port traffic (TEU: 20 foot equivalent units)</v>
          </cell>
          <cell r="D253" t="str">
            <v>IS.SHP.GOOD.TU</v>
          </cell>
        </row>
        <row r="254">
          <cell r="A254" t="str">
            <v>Ukraine</v>
          </cell>
          <cell r="B254" t="str">
            <v>UKR</v>
          </cell>
          <cell r="C254" t="str">
            <v>Container port traffic (TEU: 20 foot equivalent units)</v>
          </cell>
          <cell r="D254" t="str">
            <v>IS.SHP.GOOD.TU</v>
          </cell>
        </row>
        <row r="254">
          <cell r="AW254">
            <v>398080</v>
          </cell>
          <cell r="AX254">
            <v>579476</v>
          </cell>
          <cell r="AY254">
            <v>729758</v>
          </cell>
          <cell r="AZ254">
            <v>990201</v>
          </cell>
          <cell r="BA254">
            <v>1123268</v>
          </cell>
          <cell r="BB254">
            <v>516698</v>
          </cell>
          <cell r="BC254">
            <v>654000</v>
          </cell>
          <cell r="BD254">
            <v>756000</v>
          </cell>
          <cell r="BE254">
            <v>756000</v>
          </cell>
          <cell r="BF254">
            <v>779000</v>
          </cell>
          <cell r="BG254">
            <v>665000</v>
          </cell>
          <cell r="BH254">
            <v>480000</v>
          </cell>
          <cell r="BI254">
            <v>588000</v>
          </cell>
          <cell r="BJ254">
            <v>698500</v>
          </cell>
          <cell r="BK254">
            <v>1178000</v>
          </cell>
          <cell r="BL254">
            <v>1007400</v>
          </cell>
          <cell r="BM254">
            <v>1035200</v>
          </cell>
        </row>
        <row r="255">
          <cell r="A255" t="str">
            <v>Upper middle income</v>
          </cell>
          <cell r="B255" t="str">
            <v>UMC</v>
          </cell>
          <cell r="C255" t="str">
            <v>Container port traffic (TEU: 20 foot equivalent units)</v>
          </cell>
          <cell r="D255" t="str">
            <v>IS.SHP.GOOD.TU</v>
          </cell>
        </row>
        <row r="255">
          <cell r="AS255">
            <v>61517893</v>
          </cell>
          <cell r="AT255">
            <v>66726806</v>
          </cell>
          <cell r="AU255">
            <v>83692498</v>
          </cell>
          <cell r="AV255">
            <v>94532926</v>
          </cell>
          <cell r="AW255">
            <v>111905166</v>
          </cell>
          <cell r="AX255">
            <v>107983859</v>
          </cell>
          <cell r="AY255">
            <v>131689877</v>
          </cell>
          <cell r="AZ255">
            <v>156952020</v>
          </cell>
          <cell r="BA255">
            <v>175232263.9888</v>
          </cell>
          <cell r="BB255">
            <v>163891524.7823</v>
          </cell>
          <cell r="BC255">
            <v>196823834.169</v>
          </cell>
          <cell r="BD255">
            <v>217413272.17</v>
          </cell>
          <cell r="BE255">
            <v>236118837.771</v>
          </cell>
          <cell r="BF255">
            <v>255797700.454</v>
          </cell>
          <cell r="BG255">
            <v>269493791.884</v>
          </cell>
          <cell r="BH255">
            <v>279513919.4442</v>
          </cell>
          <cell r="BI255">
            <v>284389523.1242</v>
          </cell>
          <cell r="BJ255">
            <v>312972482.8642</v>
          </cell>
          <cell r="BK255">
            <v>329687007.0352</v>
          </cell>
          <cell r="BL255">
            <v>340848396.82</v>
          </cell>
          <cell r="BM255">
            <v>327589592.94023</v>
          </cell>
        </row>
        <row r="256">
          <cell r="A256" t="str">
            <v>Uruguay</v>
          </cell>
          <cell r="B256" t="str">
            <v>URY</v>
          </cell>
          <cell r="C256" t="str">
            <v>Container port traffic (TEU: 20 foot equivalent units)</v>
          </cell>
          <cell r="D256" t="str">
            <v>IS.SHP.GOOD.TU</v>
          </cell>
        </row>
        <row r="256">
          <cell r="AT256">
            <v>301641</v>
          </cell>
        </row>
        <row r="256">
          <cell r="AZ256">
            <v>596487</v>
          </cell>
          <cell r="BA256">
            <v>675273</v>
          </cell>
          <cell r="BB256">
            <v>588410</v>
          </cell>
          <cell r="BC256">
            <v>671952</v>
          </cell>
          <cell r="BD256">
            <v>861164</v>
          </cell>
          <cell r="BE256">
            <v>753889</v>
          </cell>
          <cell r="BF256">
            <v>826962</v>
          </cell>
          <cell r="BG256">
            <v>776558</v>
          </cell>
          <cell r="BH256">
            <v>811297</v>
          </cell>
          <cell r="BI256">
            <v>888119</v>
          </cell>
          <cell r="BJ256">
            <v>939427</v>
          </cell>
          <cell r="BK256">
            <v>797874</v>
          </cell>
          <cell r="BL256">
            <v>747100</v>
          </cell>
        </row>
        <row r="257">
          <cell r="A257" t="str">
            <v>United States</v>
          </cell>
          <cell r="B257" t="str">
            <v>USA</v>
          </cell>
          <cell r="C257" t="str">
            <v>Container port traffic (TEU: 20 foot equivalent units)</v>
          </cell>
          <cell r="D257" t="str">
            <v>IS.SHP.GOOD.TU</v>
          </cell>
        </row>
        <row r="257">
          <cell r="AS257">
            <v>28300000</v>
          </cell>
          <cell r="AT257">
            <v>27307576</v>
          </cell>
          <cell r="AU257">
            <v>29676890</v>
          </cell>
          <cell r="AV257">
            <v>32689484</v>
          </cell>
          <cell r="AW257">
            <v>34901628</v>
          </cell>
          <cell r="AX257">
            <v>38497839</v>
          </cell>
          <cell r="AY257">
            <v>40896742</v>
          </cell>
          <cell r="AZ257">
            <v>44839390</v>
          </cell>
          <cell r="BA257">
            <v>42411770.0512</v>
          </cell>
          <cell r="BB257">
            <v>37353574.903</v>
          </cell>
          <cell r="BC257">
            <v>42031000</v>
          </cell>
          <cell r="BD257">
            <v>42550784</v>
          </cell>
          <cell r="BE257">
            <v>43538254</v>
          </cell>
          <cell r="BF257">
            <v>44340866</v>
          </cell>
          <cell r="BG257">
            <v>46233010</v>
          </cell>
          <cell r="BH257">
            <v>47886446</v>
          </cell>
          <cell r="BI257">
            <v>48436472.5</v>
          </cell>
          <cell r="BJ257">
            <v>52132844</v>
          </cell>
          <cell r="BK257">
            <v>54776341</v>
          </cell>
          <cell r="BL257">
            <v>55518878</v>
          </cell>
          <cell r="BM257">
            <v>54963689</v>
          </cell>
        </row>
        <row r="258">
          <cell r="A258" t="str">
            <v>Uzbekistan</v>
          </cell>
          <cell r="B258" t="str">
            <v>UZB</v>
          </cell>
          <cell r="C258" t="str">
            <v>Container port traffic (TEU: 20 foot equivalent units)</v>
          </cell>
          <cell r="D258" t="str">
            <v>IS.SHP.GOOD.TU</v>
          </cell>
        </row>
        <row r="259">
          <cell r="A259" t="str">
            <v>St. Vincent and the Grenadines</v>
          </cell>
          <cell r="B259" t="str">
            <v>VCT</v>
          </cell>
          <cell r="C259" t="str">
            <v>Container port traffic (TEU: 20 foot equivalent units)</v>
          </cell>
          <cell r="D259" t="str">
            <v>IS.SHP.GOOD.TU</v>
          </cell>
        </row>
        <row r="259">
          <cell r="BA259">
            <v>16570</v>
          </cell>
          <cell r="BB259">
            <v>16238</v>
          </cell>
          <cell r="BC259">
            <v>16967</v>
          </cell>
          <cell r="BD259">
            <v>17488</v>
          </cell>
          <cell r="BE259">
            <v>18340</v>
          </cell>
          <cell r="BF259">
            <v>16561</v>
          </cell>
          <cell r="BG259">
            <v>16737</v>
          </cell>
          <cell r="BH259">
            <v>18620</v>
          </cell>
          <cell r="BI259">
            <v>19941</v>
          </cell>
          <cell r="BJ259">
            <v>19191</v>
          </cell>
          <cell r="BK259">
            <v>19818</v>
          </cell>
          <cell r="BL259">
            <v>20150</v>
          </cell>
          <cell r="BM259">
            <v>21661</v>
          </cell>
        </row>
        <row r="260">
          <cell r="A260" t="str">
            <v>Venezuela, RB</v>
          </cell>
          <cell r="B260" t="str">
            <v>VEN</v>
          </cell>
          <cell r="C260" t="str">
            <v>Container port traffic (TEU: 20 foot equivalent units)</v>
          </cell>
          <cell r="D260" t="str">
            <v>IS.SHP.GOOD.TU</v>
          </cell>
        </row>
        <row r="260">
          <cell r="AS260">
            <v>674558</v>
          </cell>
          <cell r="AT260">
            <v>924119</v>
          </cell>
        </row>
        <row r="260">
          <cell r="AV260">
            <v>582769</v>
          </cell>
          <cell r="AW260">
            <v>921205</v>
          </cell>
          <cell r="AX260">
            <v>1120492</v>
          </cell>
          <cell r="AY260">
            <v>1266817</v>
          </cell>
          <cell r="AZ260">
            <v>1331711</v>
          </cell>
          <cell r="BA260">
            <v>1325194</v>
          </cell>
          <cell r="BB260">
            <v>1240251.54</v>
          </cell>
          <cell r="BC260">
            <v>1066595</v>
          </cell>
          <cell r="BD260">
            <v>1334500</v>
          </cell>
          <cell r="BE260">
            <v>1569841</v>
          </cell>
          <cell r="BF260">
            <v>1441673</v>
          </cell>
          <cell r="BG260">
            <v>943380</v>
          </cell>
          <cell r="BH260">
            <v>734185</v>
          </cell>
          <cell r="BI260">
            <v>838783</v>
          </cell>
          <cell r="BJ260">
            <v>821350</v>
          </cell>
          <cell r="BK260">
            <v>592371</v>
          </cell>
          <cell r="BL260">
            <v>179529</v>
          </cell>
          <cell r="BM260">
            <v>168757</v>
          </cell>
        </row>
        <row r="261">
          <cell r="A261" t="str">
            <v>British Virgin Islands</v>
          </cell>
          <cell r="B261" t="str">
            <v>VGB</v>
          </cell>
          <cell r="C261" t="str">
            <v>Container port traffic (TEU: 20 foot equivalent units)</v>
          </cell>
          <cell r="D261" t="str">
            <v>IS.SHP.GOOD.TU</v>
          </cell>
        </row>
        <row r="261">
          <cell r="BC261">
            <v>10058.47</v>
          </cell>
          <cell r="BD261">
            <v>24830.92</v>
          </cell>
          <cell r="BE261">
            <v>27154.4</v>
          </cell>
          <cell r="BF261">
            <v>27154.4</v>
          </cell>
          <cell r="BG261">
            <v>27154.4</v>
          </cell>
          <cell r="BH261">
            <v>27221.88</v>
          </cell>
          <cell r="BI261">
            <v>52542.78</v>
          </cell>
          <cell r="BJ261">
            <v>49149.42</v>
          </cell>
          <cell r="BK261">
            <v>56317.36</v>
          </cell>
          <cell r="BL261">
            <v>45955.97</v>
          </cell>
        </row>
        <row r="262">
          <cell r="A262" t="str">
            <v>Virgin Islands (U.S.)</v>
          </cell>
          <cell r="B262" t="str">
            <v>VIR</v>
          </cell>
          <cell r="C262" t="str">
            <v>Container port traffic (TEU: 20 foot equivalent units)</v>
          </cell>
          <cell r="D262" t="str">
            <v>IS.SHP.GOOD.TU</v>
          </cell>
        </row>
        <row r="263">
          <cell r="A263" t="str">
            <v>Vietnam</v>
          </cell>
          <cell r="B263" t="str">
            <v>VNM</v>
          </cell>
          <cell r="C263" t="str">
            <v>Container port traffic (TEU: 20 foot equivalent units)</v>
          </cell>
          <cell r="D263" t="str">
            <v>IS.SHP.GOOD.TU</v>
          </cell>
        </row>
        <row r="263">
          <cell r="AS263">
            <v>1189796</v>
          </cell>
          <cell r="AT263">
            <v>1290555</v>
          </cell>
          <cell r="AU263">
            <v>1771990</v>
          </cell>
          <cell r="AV263">
            <v>1904939</v>
          </cell>
          <cell r="AW263">
            <v>2273056</v>
          </cell>
          <cell r="AX263">
            <v>2537487</v>
          </cell>
          <cell r="AY263">
            <v>2999646</v>
          </cell>
          <cell r="AZ263">
            <v>4009066</v>
          </cell>
          <cell r="BA263">
            <v>4393699</v>
          </cell>
          <cell r="BB263">
            <v>4936598</v>
          </cell>
          <cell r="BC263">
            <v>6429897</v>
          </cell>
          <cell r="BD263">
            <v>6902630</v>
          </cell>
          <cell r="BE263">
            <v>7587836</v>
          </cell>
          <cell r="BF263">
            <v>8452250</v>
          </cell>
          <cell r="BG263">
            <v>10009360</v>
          </cell>
          <cell r="BH263">
            <v>11089560</v>
          </cell>
          <cell r="BI263">
            <v>11086140</v>
          </cell>
          <cell r="BJ263">
            <v>11965610</v>
          </cell>
          <cell r="BK263">
            <v>13008500</v>
          </cell>
          <cell r="BL263">
            <v>13658930</v>
          </cell>
        </row>
        <row r="264">
          <cell r="A264" t="str">
            <v>Vanuatu</v>
          </cell>
          <cell r="B264" t="str">
            <v>VUT</v>
          </cell>
          <cell r="C264" t="str">
            <v>Container port traffic (TEU: 20 foot equivalent units)</v>
          </cell>
          <cell r="D264" t="str">
            <v>IS.SHP.GOOD.TU</v>
          </cell>
        </row>
        <row r="264">
          <cell r="BC264">
            <v>18040.23</v>
          </cell>
          <cell r="BD264">
            <v>64662.55</v>
          </cell>
          <cell r="BE264">
            <v>60341.86</v>
          </cell>
          <cell r="BF264">
            <v>122539.9</v>
          </cell>
          <cell r="BG264">
            <v>141788.1</v>
          </cell>
          <cell r="BH264">
            <v>120491.6</v>
          </cell>
          <cell r="BI264">
            <v>115886.9</v>
          </cell>
          <cell r="BJ264">
            <v>114552.6</v>
          </cell>
          <cell r="BK264">
            <v>106680.4</v>
          </cell>
          <cell r="BL264">
            <v>77435.86</v>
          </cell>
        </row>
        <row r="265">
          <cell r="A265" t="str">
            <v>World</v>
          </cell>
          <cell r="B265" t="str">
            <v>WLD</v>
          </cell>
          <cell r="C265" t="str">
            <v>Container port traffic (TEU: 20 foot equivalent units)</v>
          </cell>
          <cell r="D265" t="str">
            <v>IS.SHP.GOOD.TU</v>
          </cell>
        </row>
        <row r="265">
          <cell r="AS265">
            <v>224774536</v>
          </cell>
          <cell r="AT265">
            <v>235075458</v>
          </cell>
          <cell r="AU265">
            <v>263456511</v>
          </cell>
          <cell r="AV265">
            <v>296996130</v>
          </cell>
          <cell r="AW265">
            <v>338433750</v>
          </cell>
          <cell r="AX265">
            <v>376268146</v>
          </cell>
          <cell r="AY265">
            <v>416751971</v>
          </cell>
          <cell r="AZ265">
            <v>489818309</v>
          </cell>
          <cell r="BA265">
            <v>516152333.0736</v>
          </cell>
          <cell r="BB265">
            <v>472175125.284298</v>
          </cell>
          <cell r="BC265">
            <v>544870577.64</v>
          </cell>
          <cell r="BD265">
            <v>585895021.61</v>
          </cell>
          <cell r="BE265">
            <v>619551756.299</v>
          </cell>
          <cell r="BF265">
            <v>650367136.877</v>
          </cell>
          <cell r="BG265">
            <v>681978646.616</v>
          </cell>
          <cell r="BH265">
            <v>694479839.4902</v>
          </cell>
          <cell r="BI265">
            <v>704861863.4262</v>
          </cell>
          <cell r="BJ265">
            <v>758610945.2902</v>
          </cell>
          <cell r="BK265">
            <v>796179871.4072</v>
          </cell>
          <cell r="BL265">
            <v>810577510.409492</v>
          </cell>
          <cell r="BM265">
            <v>758734019.57023</v>
          </cell>
        </row>
        <row r="266">
          <cell r="A266" t="str">
            <v>Samoa</v>
          </cell>
          <cell r="B266" t="str">
            <v>WSM</v>
          </cell>
          <cell r="C266" t="str">
            <v>Container port traffic (TEU: 20 foot equivalent units)</v>
          </cell>
          <cell r="D266" t="str">
            <v>IS.SHP.GOOD.TU</v>
          </cell>
        </row>
        <row r="266">
          <cell r="BC266">
            <v>22465</v>
          </cell>
          <cell r="BD266">
            <v>21420</v>
          </cell>
          <cell r="BE266">
            <v>23137</v>
          </cell>
          <cell r="BF266">
            <v>24006</v>
          </cell>
          <cell r="BG266">
            <v>27198</v>
          </cell>
          <cell r="BH266">
            <v>27719</v>
          </cell>
          <cell r="BI266">
            <v>27458.5</v>
          </cell>
          <cell r="BJ266">
            <v>27588.75</v>
          </cell>
          <cell r="BK266">
            <v>27523.63</v>
          </cell>
          <cell r="BL266">
            <v>27221</v>
          </cell>
        </row>
        <row r="267">
          <cell r="A267" t="str">
            <v>Kosovo</v>
          </cell>
          <cell r="B267" t="str">
            <v>XKX</v>
          </cell>
          <cell r="C267" t="str">
            <v>Container port traffic (TEU: 20 foot equivalent units)</v>
          </cell>
          <cell r="D267" t="str">
            <v>IS.SHP.GOOD.TU</v>
          </cell>
        </row>
        <row r="268">
          <cell r="A268" t="str">
            <v>Yemen, Rep.</v>
          </cell>
          <cell r="B268" t="str">
            <v>YEM</v>
          </cell>
          <cell r="C268" t="str">
            <v>Container port traffic (TEU: 20 foot equivalent units)</v>
          </cell>
          <cell r="D268" t="str">
            <v>IS.SHP.GOOD.TU</v>
          </cell>
        </row>
        <row r="268">
          <cell r="AS268">
            <v>248177</v>
          </cell>
          <cell r="AT268">
            <v>377367</v>
          </cell>
        </row>
        <row r="268">
          <cell r="AZ268">
            <v>773016</v>
          </cell>
          <cell r="BA268">
            <v>775164.9208</v>
          </cell>
          <cell r="BB268">
            <v>639670.53677552</v>
          </cell>
          <cell r="BC268">
            <v>651798</v>
          </cell>
          <cell r="BD268">
            <v>450149</v>
          </cell>
          <cell r="BE268">
            <v>532323</v>
          </cell>
          <cell r="BF268">
            <v>552307</v>
          </cell>
          <cell r="BG268">
            <v>495368</v>
          </cell>
          <cell r="BH268">
            <v>378098</v>
          </cell>
          <cell r="BI268">
            <v>468208</v>
          </cell>
          <cell r="BJ268">
            <v>534693</v>
          </cell>
          <cell r="BK268">
            <v>598999</v>
          </cell>
          <cell r="BL268">
            <v>464923</v>
          </cell>
          <cell r="BM268">
            <v>423393</v>
          </cell>
        </row>
        <row r="269">
          <cell r="A269" t="str">
            <v>South Africa</v>
          </cell>
          <cell r="B269" t="str">
            <v>ZAF</v>
          </cell>
          <cell r="C269" t="str">
            <v>Container port traffic (TEU: 20 foot equivalent units)</v>
          </cell>
          <cell r="D269" t="str">
            <v>IS.SHP.GOOD.TU</v>
          </cell>
        </row>
        <row r="269">
          <cell r="AS269">
            <v>1846944</v>
          </cell>
          <cell r="AT269">
            <v>2021183</v>
          </cell>
          <cell r="AU269">
            <v>1801610</v>
          </cell>
          <cell r="AV269">
            <v>2378881</v>
          </cell>
          <cell r="AW269">
            <v>2614577</v>
          </cell>
          <cell r="AX269">
            <v>3111121</v>
          </cell>
          <cell r="AY269">
            <v>3552198</v>
          </cell>
          <cell r="AZ269">
            <v>3734165</v>
          </cell>
          <cell r="BA269">
            <v>3875952</v>
          </cell>
          <cell r="BB269">
            <v>3726313</v>
          </cell>
          <cell r="BC269">
            <v>3959192</v>
          </cell>
          <cell r="BD269">
            <v>4383509</v>
          </cell>
          <cell r="BE269">
            <v>4353256</v>
          </cell>
          <cell r="BF269">
            <v>4694577</v>
          </cell>
          <cell r="BG269">
            <v>4567993</v>
          </cell>
          <cell r="BH269">
            <v>4662300</v>
          </cell>
          <cell r="BI269">
            <v>4354000</v>
          </cell>
          <cell r="BJ269">
            <v>4563700</v>
          </cell>
          <cell r="BK269">
            <v>4892400</v>
          </cell>
          <cell r="BL269">
            <v>4592200</v>
          </cell>
          <cell r="BM269">
            <v>4029000</v>
          </cell>
        </row>
        <row r="270">
          <cell r="A270" t="str">
            <v>Zambia</v>
          </cell>
          <cell r="B270" t="str">
            <v>ZMB</v>
          </cell>
          <cell r="C270" t="str">
            <v>Container port traffic (TEU: 20 foot equivalent units)</v>
          </cell>
          <cell r="D270" t="str">
            <v>IS.SHP.GOOD.TU</v>
          </cell>
        </row>
        <row r="271">
          <cell r="A271" t="str">
            <v>Zimbabwe</v>
          </cell>
          <cell r="B271" t="str">
            <v>ZWE</v>
          </cell>
          <cell r="C271" t="str">
            <v>Container port traffic (TEU: 20 foot equivalent units)</v>
          </cell>
          <cell r="D271" t="str">
            <v>IS.SHP.GOOD.TU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API_SP.POP.GROW_DS2_en_csv_v2_4"/>
    </sheetNames>
    <sheetDataSet>
      <sheetData sheetId="0">
        <row r="1">
          <cell r="A1" t="str">
            <v>Data Source</v>
          </cell>
          <cell r="B1" t="str">
            <v>World Development Indicators</v>
          </cell>
        </row>
        <row r="3">
          <cell r="A3" t="str">
            <v>Last Updated Date</v>
          </cell>
          <cell r="B3">
            <v>44762</v>
          </cell>
        </row>
        <row r="5">
          <cell r="A5" t="str">
            <v>Country Name</v>
          </cell>
          <cell r="B5" t="str">
            <v>Country Code</v>
          </cell>
          <cell r="C5" t="str">
            <v>Indicator Name</v>
          </cell>
          <cell r="D5" t="str">
            <v>Indicator Code</v>
          </cell>
          <cell r="E5">
            <v>1960</v>
          </cell>
          <cell r="F5">
            <v>1961</v>
          </cell>
          <cell r="G5">
            <v>1962</v>
          </cell>
          <cell r="H5">
            <v>1963</v>
          </cell>
          <cell r="I5">
            <v>1964</v>
          </cell>
          <cell r="J5">
            <v>1965</v>
          </cell>
          <cell r="K5">
            <v>1966</v>
          </cell>
          <cell r="L5">
            <v>1967</v>
          </cell>
          <cell r="M5">
            <v>1968</v>
          </cell>
          <cell r="N5">
            <v>1969</v>
          </cell>
          <cell r="O5">
            <v>1970</v>
          </cell>
          <cell r="P5">
            <v>1971</v>
          </cell>
          <cell r="Q5">
            <v>1972</v>
          </cell>
          <cell r="R5">
            <v>1973</v>
          </cell>
          <cell r="S5">
            <v>1974</v>
          </cell>
          <cell r="T5">
            <v>1975</v>
          </cell>
          <cell r="U5">
            <v>1976</v>
          </cell>
          <cell r="V5">
            <v>1977</v>
          </cell>
          <cell r="W5">
            <v>1978</v>
          </cell>
          <cell r="X5">
            <v>1979</v>
          </cell>
          <cell r="Y5">
            <v>1980</v>
          </cell>
          <cell r="Z5">
            <v>1981</v>
          </cell>
          <cell r="AA5">
            <v>1982</v>
          </cell>
          <cell r="AB5">
            <v>1983</v>
          </cell>
          <cell r="AC5">
            <v>1984</v>
          </cell>
          <cell r="AD5">
            <v>1985</v>
          </cell>
          <cell r="AE5">
            <v>1986</v>
          </cell>
          <cell r="AF5">
            <v>1987</v>
          </cell>
          <cell r="AG5">
            <v>1988</v>
          </cell>
          <cell r="AH5">
            <v>1989</v>
          </cell>
          <cell r="AI5">
            <v>1990</v>
          </cell>
          <cell r="AJ5">
            <v>1991</v>
          </cell>
          <cell r="AK5">
            <v>1992</v>
          </cell>
          <cell r="AL5">
            <v>1993</v>
          </cell>
          <cell r="AM5">
            <v>1994</v>
          </cell>
          <cell r="AN5">
            <v>1995</v>
          </cell>
          <cell r="AO5">
            <v>1996</v>
          </cell>
          <cell r="AP5">
            <v>1997</v>
          </cell>
          <cell r="AQ5">
            <v>1998</v>
          </cell>
          <cell r="AR5">
            <v>1999</v>
          </cell>
          <cell r="AS5">
            <v>2000</v>
          </cell>
          <cell r="AT5">
            <v>2001</v>
          </cell>
          <cell r="AU5">
            <v>2002</v>
          </cell>
          <cell r="AV5">
            <v>2003</v>
          </cell>
          <cell r="AW5">
            <v>2004</v>
          </cell>
          <cell r="AX5">
            <v>2005</v>
          </cell>
          <cell r="AY5">
            <v>2006</v>
          </cell>
          <cell r="AZ5">
            <v>2007</v>
          </cell>
          <cell r="BA5">
            <v>2008</v>
          </cell>
          <cell r="BB5">
            <v>2009</v>
          </cell>
          <cell r="BC5">
            <v>2010</v>
          </cell>
          <cell r="BD5">
            <v>2011</v>
          </cell>
          <cell r="BE5">
            <v>2012</v>
          </cell>
          <cell r="BF5">
            <v>2013</v>
          </cell>
          <cell r="BG5">
            <v>2014</v>
          </cell>
          <cell r="BH5">
            <v>2015</v>
          </cell>
          <cell r="BI5">
            <v>2016</v>
          </cell>
          <cell r="BJ5">
            <v>2017</v>
          </cell>
          <cell r="BK5">
            <v>2018</v>
          </cell>
          <cell r="BL5">
            <v>2019</v>
          </cell>
          <cell r="BM5">
            <v>2020</v>
          </cell>
          <cell r="BN5">
            <v>2021</v>
          </cell>
        </row>
        <row r="6">
          <cell r="A6" t="str">
            <v>Aruba</v>
          </cell>
          <cell r="B6" t="str">
            <v>ABW</v>
          </cell>
          <cell r="C6" t="str">
            <v>Population growth (annual %)</v>
          </cell>
          <cell r="D6" t="str">
            <v>SP.POP.GROW</v>
          </cell>
        </row>
        <row r="6">
          <cell r="F6">
            <v>2.23646248870739</v>
          </cell>
          <cell r="G6">
            <v>1.43284322614281</v>
          </cell>
          <cell r="H6">
            <v>0.823501771578378</v>
          </cell>
          <cell r="I6">
            <v>0.580333648994307</v>
          </cell>
          <cell r="J6">
            <v>0.573498328455836</v>
          </cell>
          <cell r="K6">
            <v>0.599694129002322</v>
          </cell>
          <cell r="L6">
            <v>0.59095086704467</v>
          </cell>
          <cell r="M6">
            <v>0.572063301528206</v>
          </cell>
          <cell r="N6">
            <v>0.609679886321987</v>
          </cell>
          <cell r="O6">
            <v>0.570440581179553</v>
          </cell>
          <cell r="P6">
            <v>0.627786589980425</v>
          </cell>
          <cell r="Q6">
            <v>0.682367620768533</v>
          </cell>
          <cell r="R6">
            <v>0.644545679793952</v>
          </cell>
          <cell r="S6">
            <v>0.481936625021477</v>
          </cell>
          <cell r="T6">
            <v>0.207955183046078</v>
          </cell>
          <cell r="U6">
            <v>-0.110525502223771</v>
          </cell>
          <cell r="V6">
            <v>-0.36378107450423</v>
          </cell>
          <cell r="W6">
            <v>-0.438291368028648</v>
          </cell>
          <cell r="X6">
            <v>-0.216533222502543</v>
          </cell>
          <cell r="Y6">
            <v>0.208213685729551</v>
          </cell>
          <cell r="Z6">
            <v>0.769119805244815</v>
          </cell>
          <cell r="AA6">
            <v>1.27973395866266</v>
          </cell>
          <cell r="AB6">
            <v>1.41155199934117</v>
          </cell>
          <cell r="AC6">
            <v>0.98050194109415</v>
          </cell>
          <cell r="AD6">
            <v>0.314660569517015</v>
          </cell>
          <cell r="AE6">
            <v>-0.603173653103406</v>
          </cell>
          <cell r="AF6">
            <v>-1.2965807467868</v>
          </cell>
          <cell r="AG6">
            <v>-1.24645662267741</v>
          </cell>
          <cell r="AH6">
            <v>-0.0638794501882657</v>
          </cell>
          <cell r="AI6">
            <v>1.81682961471285</v>
          </cell>
          <cell r="AJ6">
            <v>3.89873869259527</v>
          </cell>
          <cell r="AK6">
            <v>5.44605186093513</v>
          </cell>
          <cell r="AL6">
            <v>6.04866907817334</v>
          </cell>
          <cell r="AM6">
            <v>5.64493013315797</v>
          </cell>
          <cell r="AN6">
            <v>4.61015602034766</v>
          </cell>
          <cell r="AO6">
            <v>3.5311095126236</v>
          </cell>
          <cell r="AP6">
            <v>2.65518589351506</v>
          </cell>
          <cell r="AQ6">
            <v>2.11899319632155</v>
          </cell>
          <cell r="AR6">
            <v>1.96161466901839</v>
          </cell>
          <cell r="AS6">
            <v>2.06484055952557</v>
          </cell>
          <cell r="AT6">
            <v>2.20516342003217</v>
          </cell>
          <cell r="AU6">
            <v>2.23551495177429</v>
          </cell>
          <cell r="AV6">
            <v>2.1083235826171</v>
          </cell>
          <cell r="AW6">
            <v>1.76547290871368</v>
          </cell>
          <cell r="AX6">
            <v>1.29195043537796</v>
          </cell>
          <cell r="AY6">
            <v>0.798578360971686</v>
          </cell>
          <cell r="AZ6">
            <v>0.391971044676888</v>
          </cell>
          <cell r="BA6">
            <v>0.13426266158903</v>
          </cell>
          <cell r="BB6">
            <v>0.08875127546184</v>
          </cell>
          <cell r="BC6">
            <v>0.20973141399036</v>
          </cell>
          <cell r="BD6">
            <v>0.377979489354876</v>
          </cell>
          <cell r="BE6">
            <v>0.503385467824644</v>
          </cell>
          <cell r="BF6">
            <v>0.583290430309314</v>
          </cell>
          <cell r="BG6">
            <v>0.590508188771418</v>
          </cell>
          <cell r="BH6">
            <v>0.541048337127457</v>
          </cell>
          <cell r="BI6">
            <v>0.502859513587608</v>
          </cell>
          <cell r="BJ6">
            <v>0.471874002595904</v>
          </cell>
          <cell r="BK6">
            <v>0.459265888430662</v>
          </cell>
          <cell r="BL6">
            <v>0.437414675818993</v>
          </cell>
          <cell r="BM6">
            <v>0.428016948088116</v>
          </cell>
          <cell r="BN6">
            <v>0.401008197649972</v>
          </cell>
        </row>
        <row r="7">
          <cell r="A7" t="str">
            <v>Africa Eastern and Southern</v>
          </cell>
          <cell r="B7" t="str">
            <v>AFE</v>
          </cell>
          <cell r="C7" t="str">
            <v>Population growth (annual %)</v>
          </cell>
          <cell r="D7" t="str">
            <v>SP.POP.GROW</v>
          </cell>
        </row>
        <row r="7">
          <cell r="F7">
            <v>2.53982204466764</v>
          </cell>
          <cell r="G7">
            <v>2.57518150781786</v>
          </cell>
          <cell r="H7">
            <v>2.60683884776101</v>
          </cell>
          <cell r="I7">
            <v>2.63321273922708</v>
          </cell>
          <cell r="J7">
            <v>2.65648844806203</v>
          </cell>
          <cell r="K7">
            <v>2.67708388522001</v>
          </cell>
          <cell r="L7">
            <v>2.69964706541859</v>
          </cell>
          <cell r="M7">
            <v>2.72824626696368</v>
          </cell>
          <cell r="N7">
            <v>2.76459958811448</v>
          </cell>
          <cell r="O7">
            <v>2.80501155231971</v>
          </cell>
          <cell r="P7">
            <v>2.84450720022167</v>
          </cell>
          <cell r="Q7">
            <v>2.87891273113405</v>
          </cell>
          <cell r="R7">
            <v>2.90627769286782</v>
          </cell>
          <cell r="S7">
            <v>2.92606912794527</v>
          </cell>
          <cell r="T7">
            <v>2.93978909815449</v>
          </cell>
          <cell r="U7">
            <v>2.95088379362394</v>
          </cell>
          <cell r="V7">
            <v>2.96098331834909</v>
          </cell>
          <cell r="W7">
            <v>2.96616440765349</v>
          </cell>
          <cell r="X7">
            <v>2.97244892814025</v>
          </cell>
          <cell r="Y7">
            <v>2.97433613234995</v>
          </cell>
          <cell r="Z7">
            <v>2.97064777606235</v>
          </cell>
          <cell r="AA7">
            <v>2.96538380224109</v>
          </cell>
          <cell r="AB7">
            <v>2.96563555286468</v>
          </cell>
          <cell r="AC7">
            <v>2.97557259469808</v>
          </cell>
          <cell r="AD7">
            <v>2.98649321743407</v>
          </cell>
          <cell r="AE7">
            <v>2.99763281058974</v>
          </cell>
          <cell r="AF7">
            <v>3.00109538804205</v>
          </cell>
          <cell r="AG7">
            <v>2.98717189694202</v>
          </cell>
          <cell r="AH7">
            <v>2.95640481228543</v>
          </cell>
          <cell r="AI7">
            <v>2.91305853091505</v>
          </cell>
          <cell r="AJ7">
            <v>2.87107833069385</v>
          </cell>
          <cell r="AK7">
            <v>2.83201349551889</v>
          </cell>
          <cell r="AL7">
            <v>2.79129424468773</v>
          </cell>
          <cell r="AM7">
            <v>2.75137399651173</v>
          </cell>
          <cell r="AN7">
            <v>2.71042005666527</v>
          </cell>
          <cell r="AO7">
            <v>2.67385116133416</v>
          </cell>
          <cell r="AP7">
            <v>2.64295890392184</v>
          </cell>
          <cell r="AQ7">
            <v>2.62126438723469</v>
          </cell>
          <cell r="AR7">
            <v>2.61296984671395</v>
          </cell>
          <cell r="AS7">
            <v>2.61227550562855</v>
          </cell>
          <cell r="AT7">
            <v>2.61460536319429</v>
          </cell>
          <cell r="AU7">
            <v>2.61958587805167</v>
          </cell>
          <cell r="AV7">
            <v>2.62936412063728</v>
          </cell>
          <cell r="AW7">
            <v>2.64581127984881</v>
          </cell>
          <cell r="AX7">
            <v>2.6660152226156</v>
          </cell>
          <cell r="AY7">
            <v>2.6857491241433</v>
          </cell>
          <cell r="AZ7">
            <v>2.70318783286716</v>
          </cell>
          <cell r="BA7">
            <v>2.72002279973739</v>
          </cell>
          <cell r="BB7">
            <v>2.73457776072293</v>
          </cell>
          <cell r="BC7">
            <v>2.74740956025077</v>
          </cell>
          <cell r="BD7">
            <v>2.75661924889133</v>
          </cell>
          <cell r="BE7">
            <v>2.76342579830968</v>
          </cell>
          <cell r="BF7">
            <v>2.76149556849235</v>
          </cell>
          <cell r="BG7">
            <v>2.75040021306161</v>
          </cell>
          <cell r="BH7">
            <v>2.73259763999667</v>
          </cell>
          <cell r="BI7">
            <v>2.71221797789649</v>
          </cell>
          <cell r="BJ7">
            <v>2.69090172827046</v>
          </cell>
          <cell r="BK7">
            <v>2.66561953897049</v>
          </cell>
          <cell r="BL7">
            <v>2.63666633689952</v>
          </cell>
          <cell r="BM7">
            <v>2.60542748736259</v>
          </cell>
          <cell r="BN7">
            <v>2.57246074279725</v>
          </cell>
        </row>
        <row r="8">
          <cell r="A8" t="str">
            <v>Afghanistan</v>
          </cell>
          <cell r="B8" t="str">
            <v>AFG</v>
          </cell>
          <cell r="C8" t="str">
            <v>Population growth (annual %)</v>
          </cell>
          <cell r="D8" t="str">
            <v>SP.POP.GROW</v>
          </cell>
        </row>
        <row r="8">
          <cell r="F8">
            <v>1.89849871864013</v>
          </cell>
          <cell r="G8">
            <v>1.96580482827753</v>
          </cell>
          <cell r="H8">
            <v>2.02983029774638</v>
          </cell>
          <cell r="I8">
            <v>2.09020770865721</v>
          </cell>
          <cell r="J8">
            <v>2.14763884614552</v>
          </cell>
          <cell r="K8">
            <v>2.17106818556713</v>
          </cell>
          <cell r="L8">
            <v>2.18816458929405</v>
          </cell>
          <cell r="M8">
            <v>2.25448537032307</v>
          </cell>
          <cell r="N8">
            <v>2.38467438052838</v>
          </cell>
          <cell r="O8">
            <v>2.53674360272129</v>
          </cell>
          <cell r="P8">
            <v>2.66512850460028</v>
          </cell>
          <cell r="Q8">
            <v>2.71453854729245</v>
          </cell>
          <cell r="R8">
            <v>2.65905658521727</v>
          </cell>
          <cell r="S8">
            <v>2.47951659114535</v>
          </cell>
          <cell r="T8">
            <v>2.20073128110818</v>
          </cell>
          <cell r="U8">
            <v>1.98138858740406</v>
          </cell>
          <cell r="V8">
            <v>1.74774777496605</v>
          </cell>
          <cell r="W8">
            <v>1.2817151973175</v>
          </cell>
          <cell r="X8">
            <v>0.522282314962146</v>
          </cell>
          <cell r="Y8">
            <v>-0.407658191922243</v>
          </cell>
          <cell r="Z8">
            <v>-1.3934163397202</v>
          </cell>
          <cell r="AA8">
            <v>-2.21977958780843</v>
          </cell>
          <cell r="AB8">
            <v>-2.71285408602014</v>
          </cell>
          <cell r="AC8">
            <v>-2.69538173169936</v>
          </cell>
          <cell r="AD8">
            <v>-2.2045162396444</v>
          </cell>
          <cell r="AE8">
            <v>-1.70675553634083</v>
          </cell>
          <cell r="AF8">
            <v>-1.12798940191383</v>
          </cell>
          <cell r="AG8">
            <v>0.116007964937545</v>
          </cell>
          <cell r="AH8">
            <v>2.13629507171115</v>
          </cell>
          <cell r="AI8">
            <v>4.47695437953718</v>
          </cell>
          <cell r="AJ8">
            <v>6.90012448590171</v>
          </cell>
          <cell r="AK8">
            <v>8.54610700459867</v>
          </cell>
          <cell r="AL8">
            <v>8.790896706627</v>
          </cell>
          <cell r="AM8">
            <v>7.65979553393712</v>
          </cell>
          <cell r="AN8">
            <v>5.88427856371589</v>
          </cell>
          <cell r="AO8">
            <v>4.0194777158615</v>
          </cell>
          <cell r="AP8">
            <v>2.63650176396731</v>
          </cell>
          <cell r="AQ8">
            <v>1.9473438616857</v>
          </cell>
          <cell r="AR8">
            <v>2.17042851112236</v>
          </cell>
          <cell r="AS8">
            <v>2.97505722281038</v>
          </cell>
          <cell r="AT8">
            <v>3.90280496415438</v>
          </cell>
          <cell r="AU8">
            <v>4.4967187466326</v>
          </cell>
          <cell r="AV8">
            <v>4.66834379545461</v>
          </cell>
          <cell r="AW8">
            <v>4.32155951673842</v>
          </cell>
          <cell r="AX8">
            <v>3.68269988149014</v>
          </cell>
          <cell r="AY8">
            <v>2.9905238360968</v>
          </cell>
          <cell r="AZ8">
            <v>2.49383039084495</v>
          </cell>
          <cell r="BA8">
            <v>2.26827304079294</v>
          </cell>
          <cell r="BB8">
            <v>2.39697830237036</v>
          </cell>
          <cell r="BC8">
            <v>2.74661463795293</v>
          </cell>
          <cell r="BD8">
            <v>3.14310555651301</v>
          </cell>
          <cell r="BE8">
            <v>3.40760003260595</v>
          </cell>
          <cell r="BF8">
            <v>3.49459192739625</v>
          </cell>
          <cell r="BG8">
            <v>3.35560233082199</v>
          </cell>
          <cell r="BH8">
            <v>3.07705362914441</v>
          </cell>
          <cell r="BI8">
            <v>2.77803478841236</v>
          </cell>
          <cell r="BJ8">
            <v>2.54783303994568</v>
          </cell>
          <cell r="BK8">
            <v>2.38430907940751</v>
          </cell>
          <cell r="BL8">
            <v>2.31307334941778</v>
          </cell>
          <cell r="BM8">
            <v>2.30381209309418</v>
          </cell>
          <cell r="BN8">
            <v>2.30341213305193</v>
          </cell>
        </row>
        <row r="9">
          <cell r="A9" t="str">
            <v>Africa Western and Central</v>
          </cell>
          <cell r="B9" t="str">
            <v>AFW</v>
          </cell>
          <cell r="C9" t="str">
            <v>Population growth (annual %)</v>
          </cell>
          <cell r="D9" t="str">
            <v>SP.POP.GROW</v>
          </cell>
        </row>
        <row r="9">
          <cell r="F9">
            <v>2.08597167909319</v>
          </cell>
          <cell r="G9">
            <v>2.13372451600884</v>
          </cell>
          <cell r="H9">
            <v>2.17336092943215</v>
          </cell>
          <cell r="I9">
            <v>2.20284497410243</v>
          </cell>
          <cell r="J9">
            <v>2.22613411447949</v>
          </cell>
          <cell r="K9">
            <v>2.24805555976275</v>
          </cell>
          <cell r="L9">
            <v>2.27356228421789</v>
          </cell>
          <cell r="M9">
            <v>2.30415269000352</v>
          </cell>
          <cell r="N9">
            <v>2.34152192770108</v>
          </cell>
          <cell r="O9">
            <v>2.38387078652696</v>
          </cell>
          <cell r="P9">
            <v>2.42395208529305</v>
          </cell>
          <cell r="Q9">
            <v>2.46313353483303</v>
          </cell>
          <cell r="R9">
            <v>2.50870668707508</v>
          </cell>
          <cell r="S9">
            <v>2.56179941911947</v>
          </cell>
          <cell r="T9">
            <v>2.61794960143682</v>
          </cell>
          <cell r="U9">
            <v>2.67278569176403</v>
          </cell>
          <cell r="V9">
            <v>2.7197323204979</v>
          </cell>
          <cell r="W9">
            <v>2.75411921320728</v>
          </cell>
          <cell r="X9">
            <v>2.77343668656775</v>
          </cell>
          <cell r="Y9">
            <v>2.78142544618063</v>
          </cell>
          <cell r="Z9">
            <v>2.78499793465927</v>
          </cell>
          <cell r="AA9">
            <v>2.78746472710371</v>
          </cell>
          <cell r="AB9">
            <v>2.78685079662876</v>
          </cell>
          <cell r="AC9">
            <v>2.78381680674688</v>
          </cell>
          <cell r="AD9">
            <v>2.77869450334201</v>
          </cell>
          <cell r="AE9">
            <v>2.7731111050382</v>
          </cell>
          <cell r="AF9">
            <v>2.76569800251829</v>
          </cell>
          <cell r="AG9">
            <v>2.75403794428111</v>
          </cell>
          <cell r="AH9">
            <v>2.73751833738369</v>
          </cell>
          <cell r="AI9">
            <v>2.71893185481315</v>
          </cell>
          <cell r="AJ9">
            <v>2.69936409647346</v>
          </cell>
          <cell r="AK9">
            <v>2.6834204187986</v>
          </cell>
          <cell r="AL9">
            <v>2.67549644760668</v>
          </cell>
          <cell r="AM9">
            <v>2.67743013425377</v>
          </cell>
          <cell r="AN9">
            <v>2.68585955906708</v>
          </cell>
          <cell r="AO9">
            <v>2.6973251817829</v>
          </cell>
          <cell r="AP9">
            <v>2.70686680273056</v>
          </cell>
          <cell r="AQ9">
            <v>2.71216021004506</v>
          </cell>
          <cell r="AR9">
            <v>2.7113996710097</v>
          </cell>
          <cell r="AS9">
            <v>2.70753222038968</v>
          </cell>
          <cell r="AT9">
            <v>2.70170548800668</v>
          </cell>
          <cell r="AU9">
            <v>2.69958855738133</v>
          </cell>
          <cell r="AV9">
            <v>2.70613925906413</v>
          </cell>
          <cell r="AW9">
            <v>2.72345348403336</v>
          </cell>
          <cell r="AX9">
            <v>2.74673109341541</v>
          </cell>
          <cell r="AY9">
            <v>2.77064339768816</v>
          </cell>
          <cell r="AZ9">
            <v>2.78872200310769</v>
          </cell>
          <cell r="BA9">
            <v>2.79811230813043</v>
          </cell>
          <cell r="BB9">
            <v>2.79655841100433</v>
          </cell>
          <cell r="BC9">
            <v>2.7873725353495</v>
          </cell>
          <cell r="BD9">
            <v>2.775170988939</v>
          </cell>
          <cell r="BE9">
            <v>2.76380250826622</v>
          </cell>
          <cell r="BF9">
            <v>2.75356415432408</v>
          </cell>
          <cell r="BG9">
            <v>2.74554220539586</v>
          </cell>
          <cell r="BH9">
            <v>2.73833156598</v>
          </cell>
          <cell r="BI9">
            <v>2.73033179083436</v>
          </cell>
          <cell r="BJ9">
            <v>2.71932994204438</v>
          </cell>
          <cell r="BK9">
            <v>2.7041680375953</v>
          </cell>
          <cell r="BL9">
            <v>2.68415173928712</v>
          </cell>
          <cell r="BM9">
            <v>2.6609016309306</v>
          </cell>
          <cell r="BN9">
            <v>2.63629083751755</v>
          </cell>
        </row>
        <row r="10">
          <cell r="A10" t="str">
            <v>Angola</v>
          </cell>
          <cell r="B10" t="str">
            <v>AGO</v>
          </cell>
          <cell r="C10" t="str">
            <v>Population growth (annual %)</v>
          </cell>
          <cell r="D10" t="str">
            <v>SP.POP.GROW</v>
          </cell>
        </row>
        <row r="10">
          <cell r="F10">
            <v>1.39289145959881</v>
          </cell>
          <cell r="G10">
            <v>1.3832957705423</v>
          </cell>
          <cell r="H10">
            <v>1.25640522214502</v>
          </cell>
          <cell r="I10">
            <v>0.973970071759061</v>
          </cell>
          <cell r="J10">
            <v>0.618450360714471</v>
          </cell>
          <cell r="K10">
            <v>0.185805339834139</v>
          </cell>
          <cell r="L10">
            <v>-0.118815373783614</v>
          </cell>
          <cell r="M10">
            <v>-0.0427318863016555</v>
          </cell>
          <cell r="N10">
            <v>0.547771905236304</v>
          </cell>
          <cell r="O10">
            <v>1.48254341406358</v>
          </cell>
          <cell r="P10">
            <v>2.52920070212658</v>
          </cell>
          <cell r="Q10">
            <v>3.38067266748458</v>
          </cell>
          <cell r="R10">
            <v>3.89682394801227</v>
          </cell>
          <cell r="S10">
            <v>3.98788604803369</v>
          </cell>
          <cell r="T10">
            <v>3.80690521227519</v>
          </cell>
          <cell r="U10">
            <v>3.57480346228505</v>
          </cell>
          <cell r="V10">
            <v>3.43213841432145</v>
          </cell>
          <cell r="W10">
            <v>3.35387922140461</v>
          </cell>
          <cell r="X10">
            <v>3.37390728047016</v>
          </cell>
          <cell r="Y10">
            <v>3.45385947653688</v>
          </cell>
          <cell r="Z10">
            <v>3.52400246912089</v>
          </cell>
          <cell r="AA10">
            <v>3.55275271493355</v>
          </cell>
          <cell r="AB10">
            <v>3.56717830700261</v>
          </cell>
          <cell r="AC10">
            <v>3.56417861245808</v>
          </cell>
          <cell r="AD10">
            <v>3.54781502770376</v>
          </cell>
          <cell r="AE10">
            <v>3.53178483196241</v>
          </cell>
          <cell r="AF10">
            <v>3.51432825924052</v>
          </cell>
          <cell r="AG10">
            <v>3.48243868999045</v>
          </cell>
          <cell r="AH10">
            <v>3.43447895404551</v>
          </cell>
          <cell r="AI10">
            <v>3.37841120403155</v>
          </cell>
          <cell r="AJ10">
            <v>3.32446473070516</v>
          </cell>
          <cell r="AK10">
            <v>3.28027244897303</v>
          </cell>
          <cell r="AL10">
            <v>3.24664319759042</v>
          </cell>
          <cell r="AM10">
            <v>3.22622716634548</v>
          </cell>
          <cell r="AN10">
            <v>3.2168074771393</v>
          </cell>
          <cell r="AO10">
            <v>3.21426226329949</v>
          </cell>
          <cell r="AP10">
            <v>3.2173126877696</v>
          </cell>
          <cell r="AQ10">
            <v>3.22892146221416</v>
          </cell>
          <cell r="AR10">
            <v>3.24926649238331</v>
          </cell>
          <cell r="AS10">
            <v>3.27721534718274</v>
          </cell>
          <cell r="AT10">
            <v>3.30117378495335</v>
          </cell>
          <cell r="AU10">
            <v>3.32926238194308</v>
          </cell>
          <cell r="AV10">
            <v>3.37879436557856</v>
          </cell>
          <cell r="AW10">
            <v>3.45298754865782</v>
          </cell>
          <cell r="AX10">
            <v>3.53760476294198</v>
          </cell>
          <cell r="AY10">
            <v>3.61958411912021</v>
          </cell>
          <cell r="AZ10">
            <v>3.68060116794567</v>
          </cell>
          <cell r="BA10">
            <v>3.71055489102729</v>
          </cell>
          <cell r="BB10">
            <v>3.70384181489182</v>
          </cell>
          <cell r="BC10">
            <v>3.67149333263444</v>
          </cell>
          <cell r="BD10">
            <v>3.63415021537353</v>
          </cell>
          <cell r="BE10">
            <v>3.59775453949706</v>
          </cell>
          <cell r="BF10">
            <v>3.55199742692341</v>
          </cell>
          <cell r="BG10">
            <v>3.49744741099259</v>
          </cell>
          <cell r="BH10">
            <v>3.43886936840162</v>
          </cell>
          <cell r="BI10">
            <v>3.37826943218091</v>
          </cell>
          <cell r="BJ10">
            <v>3.32215836256296</v>
          </cell>
          <cell r="BK10">
            <v>3.2761445879162</v>
          </cell>
          <cell r="BL10">
            <v>3.24291402840967</v>
          </cell>
          <cell r="BM10">
            <v>3.21853035205175</v>
          </cell>
          <cell r="BN10">
            <v>3.19591550765639</v>
          </cell>
        </row>
        <row r="11">
          <cell r="A11" t="str">
            <v>Albania</v>
          </cell>
          <cell r="B11" t="str">
            <v>ALB</v>
          </cell>
          <cell r="C11" t="str">
            <v>Population growth (annual %)</v>
          </cell>
          <cell r="D11" t="str">
            <v>SP.POP.GROW</v>
          </cell>
        </row>
        <row r="11">
          <cell r="F11">
            <v>3.12085537059054</v>
          </cell>
          <cell r="G11">
            <v>3.05673050279088</v>
          </cell>
          <cell r="H11">
            <v>2.95374876199632</v>
          </cell>
          <cell r="I11">
            <v>2.88068642624326</v>
          </cell>
          <cell r="J11">
            <v>2.75402123804227</v>
          </cell>
          <cell r="K11">
            <v>2.63456387954101</v>
          </cell>
          <cell r="L11">
            <v>2.63019034549493</v>
          </cell>
          <cell r="M11">
            <v>2.84251071048949</v>
          </cell>
          <cell r="N11">
            <v>2.8960833877323</v>
          </cell>
          <cell r="O11">
            <v>2.55085117829323</v>
          </cell>
          <cell r="P11">
            <v>2.4229720170788</v>
          </cell>
          <cell r="Q11">
            <v>2.49497310670312</v>
          </cell>
          <cell r="R11">
            <v>2.36255222384825</v>
          </cell>
          <cell r="S11">
            <v>2.29721417566909</v>
          </cell>
          <cell r="T11">
            <v>2.3011538096943</v>
          </cell>
          <cell r="U11">
            <v>2.20823525497527</v>
          </cell>
          <cell r="V11">
            <v>2.21325217885547</v>
          </cell>
          <cell r="W11">
            <v>2.07574189532527</v>
          </cell>
          <cell r="X11">
            <v>1.98945701957156</v>
          </cell>
          <cell r="Y11">
            <v>2.04796386136191</v>
          </cell>
          <cell r="Z11">
            <v>2.00297430640894</v>
          </cell>
          <cell r="AA11">
            <v>2.11327178253342</v>
          </cell>
          <cell r="AB11">
            <v>2.12088533357751</v>
          </cell>
          <cell r="AC11">
            <v>2.10393661802013</v>
          </cell>
          <cell r="AD11">
            <v>2.05599460887143</v>
          </cell>
          <cell r="AE11">
            <v>1.93322081083734</v>
          </cell>
          <cell r="AF11">
            <v>1.99703995612751</v>
          </cell>
          <cell r="AG11">
            <v>1.88671052887888</v>
          </cell>
          <cell r="AH11">
            <v>2.68786198874035</v>
          </cell>
          <cell r="AI11">
            <v>1.79908559333186</v>
          </cell>
          <cell r="AJ11">
            <v>-0.602809679480026</v>
          </cell>
          <cell r="AK11">
            <v>-0.606434726201759</v>
          </cell>
          <cell r="AL11">
            <v>-0.610165792730247</v>
          </cell>
          <cell r="AM11">
            <v>-0.613880506929603</v>
          </cell>
          <cell r="AN11">
            <v>-0.617703658436963</v>
          </cell>
          <cell r="AO11">
            <v>-0.62151139901728</v>
          </cell>
          <cell r="AP11">
            <v>-0.625430096900055</v>
          </cell>
          <cell r="AQ11">
            <v>-0.629334392525913</v>
          </cell>
          <cell r="AR11">
            <v>-0.63335227398725</v>
          </cell>
          <cell r="AS11">
            <v>-0.637356833943492</v>
          </cell>
          <cell r="AT11">
            <v>-0.93847042771206</v>
          </cell>
          <cell r="AU11">
            <v>-0.299876697084691</v>
          </cell>
          <cell r="AV11">
            <v>-0.374149169291299</v>
          </cell>
          <cell r="AW11">
            <v>-0.417931377925999</v>
          </cell>
          <cell r="AX11">
            <v>-0.511790116421897</v>
          </cell>
          <cell r="AY11">
            <v>-0.630911244851673</v>
          </cell>
          <cell r="AZ11">
            <v>-0.75571875541991</v>
          </cell>
          <cell r="BA11">
            <v>-0.767342959142321</v>
          </cell>
          <cell r="BB11">
            <v>-0.673894046451936</v>
          </cell>
          <cell r="BC11">
            <v>-0.49646196338738</v>
          </cell>
          <cell r="BD11">
            <v>-0.269017331764615</v>
          </cell>
          <cell r="BE11">
            <v>-0.165151040121679</v>
          </cell>
          <cell r="BF11">
            <v>-0.183211384606402</v>
          </cell>
          <cell r="BG11">
            <v>-0.207046999760594</v>
          </cell>
          <cell r="BH11">
            <v>-0.291205786840436</v>
          </cell>
          <cell r="BI11">
            <v>-0.159880412127734</v>
          </cell>
          <cell r="BJ11">
            <v>-0.0919722937442495</v>
          </cell>
          <cell r="BK11">
            <v>-0.246732042281782</v>
          </cell>
          <cell r="BL11">
            <v>-0.426007367032238</v>
          </cell>
          <cell r="BM11">
            <v>-0.574206959244013</v>
          </cell>
          <cell r="BN11">
            <v>-0.926918061639398</v>
          </cell>
        </row>
        <row r="12">
          <cell r="A12" t="str">
            <v>Andorra</v>
          </cell>
          <cell r="B12" t="str">
            <v>AND</v>
          </cell>
          <cell r="C12" t="str">
            <v>Population growth (annual %)</v>
          </cell>
          <cell r="D12" t="str">
            <v>SP.POP.GROW</v>
          </cell>
        </row>
        <row r="12">
          <cell r="F12">
            <v>6.96985632680927</v>
          </cell>
          <cell r="G12">
            <v>6.73036818961066</v>
          </cell>
          <cell r="H12">
            <v>6.4705130574959</v>
          </cell>
          <cell r="I12">
            <v>6.25480609587959</v>
          </cell>
          <cell r="J12">
            <v>5.97822951932495</v>
          </cell>
          <cell r="K12">
            <v>5.78353260678871</v>
          </cell>
          <cell r="L12">
            <v>5.51543030450102</v>
          </cell>
          <cell r="M12">
            <v>5.28191046985633</v>
          </cell>
          <cell r="N12">
            <v>5.19487498212077</v>
          </cell>
          <cell r="O12">
            <v>5.16511013599296</v>
          </cell>
          <cell r="P12">
            <v>5.20118826910704</v>
          </cell>
          <cell r="Q12">
            <v>5.01096133931826</v>
          </cell>
          <cell r="R12">
            <v>4.88875761113274</v>
          </cell>
          <cell r="S12">
            <v>4.44425223196837</v>
          </cell>
          <cell r="T12">
            <v>3.95268990887098</v>
          </cell>
          <cell r="U12">
            <v>3.44745840090821</v>
          </cell>
          <cell r="V12">
            <v>3.05828547390712</v>
          </cell>
          <cell r="W12">
            <v>2.9319677206903</v>
          </cell>
          <cell r="X12">
            <v>3.15328959294507</v>
          </cell>
          <cell r="Y12">
            <v>3.49318893243574</v>
          </cell>
          <cell r="Z12">
            <v>3.90201892305319</v>
          </cell>
          <cell r="AA12">
            <v>4.2218426916285</v>
          </cell>
          <cell r="AB12">
            <v>4.34987105918406</v>
          </cell>
          <cell r="AC12">
            <v>4.43346898568375</v>
          </cell>
          <cell r="AD12">
            <v>4.32374704496048</v>
          </cell>
          <cell r="AE12">
            <v>4.23054316151367</v>
          </cell>
          <cell r="AF12">
            <v>4.08357519492671</v>
          </cell>
          <cell r="AG12">
            <v>3.99276431193006</v>
          </cell>
          <cell r="AH12">
            <v>3.92527429501465</v>
          </cell>
          <cell r="AI12">
            <v>3.84490142183965</v>
          </cell>
          <cell r="AJ12">
            <v>3.88269037194905</v>
          </cell>
          <cell r="AK12">
            <v>3.83610576279813</v>
          </cell>
          <cell r="AL12">
            <v>3.49121025684518</v>
          </cell>
          <cell r="AM12">
            <v>2.75310554386638</v>
          </cell>
          <cell r="AN12">
            <v>1.87145880444739</v>
          </cell>
          <cell r="AO12">
            <v>0.784574655418683</v>
          </cell>
          <cell r="AP12">
            <v>-0.0699403980919813</v>
          </cell>
          <cell r="AQ12">
            <v>-0.277133559489405</v>
          </cell>
          <cell r="AR12">
            <v>0.354842094242355</v>
          </cell>
          <cell r="AS12">
            <v>1.57527263657523</v>
          </cell>
          <cell r="AT12">
            <v>2.94444704550301</v>
          </cell>
          <cell r="AU12">
            <v>3.93669093122378</v>
          </cell>
          <cell r="AV12">
            <v>4.37414382506083</v>
          </cell>
          <cell r="AW12">
            <v>4.10952558964603</v>
          </cell>
          <cell r="AX12">
            <v>3.37961909341765</v>
          </cell>
          <cell r="AY12">
            <v>2.65738179504038</v>
          </cell>
          <cell r="AZ12">
            <v>2.06144997957326</v>
          </cell>
          <cell r="BA12">
            <v>1.41468175747827</v>
          </cell>
          <cell r="BB12">
            <v>0.714114761731409</v>
          </cell>
          <cell r="BC12">
            <v>-0.008288192290815</v>
          </cell>
          <cell r="BD12">
            <v>-0.839471761400757</v>
          </cell>
          <cell r="BE12">
            <v>-1.58992366767347</v>
          </cell>
          <cell r="BF12">
            <v>-2.03074436920753</v>
          </cell>
          <cell r="BG12">
            <v>-1.94651826894114</v>
          </cell>
          <cell r="BH12">
            <v>-1.55213476921424</v>
          </cell>
          <cell r="BI12">
            <v>-0.898980862435393</v>
          </cell>
          <cell r="BJ12">
            <v>-0.38628103925755</v>
          </cell>
          <cell r="BK12">
            <v>0.0142852505031622</v>
          </cell>
          <cell r="BL12">
            <v>0.179041785311253</v>
          </cell>
          <cell r="BM12">
            <v>0.154134127179226</v>
          </cell>
          <cell r="BN12">
            <v>0.115121698923556</v>
          </cell>
        </row>
        <row r="13">
          <cell r="A13" t="str">
            <v>Arab World</v>
          </cell>
          <cell r="B13" t="str">
            <v>ARB</v>
          </cell>
          <cell r="C13" t="str">
            <v>Population growth (annual %)</v>
          </cell>
          <cell r="D13" t="str">
            <v>SP.POP.GROW</v>
          </cell>
        </row>
        <row r="13">
          <cell r="F13">
            <v>2.74065902826332</v>
          </cell>
          <cell r="G13">
            <v>2.75525011786809</v>
          </cell>
          <cell r="H13">
            <v>2.77368735616473</v>
          </cell>
          <cell r="I13">
            <v>2.79764445738357</v>
          </cell>
          <cell r="J13">
            <v>2.82364792740432</v>
          </cell>
          <cell r="K13">
            <v>2.85824484254375</v>
          </cell>
          <cell r="L13">
            <v>2.88777165038685</v>
          </cell>
          <cell r="M13">
            <v>2.8926230884214</v>
          </cell>
          <cell r="N13">
            <v>2.86706797528188</v>
          </cell>
          <cell r="O13">
            <v>2.82718368713788</v>
          </cell>
          <cell r="P13">
            <v>2.77462127510447</v>
          </cell>
          <cell r="Q13">
            <v>2.74360298972427</v>
          </cell>
          <cell r="R13">
            <v>2.77029068627832</v>
          </cell>
          <cell r="S13">
            <v>2.86844026400405</v>
          </cell>
          <cell r="T13">
            <v>3.00716567660106</v>
          </cell>
          <cell r="U13">
            <v>3.15101379900027</v>
          </cell>
          <cell r="V13">
            <v>3.2595715827231</v>
          </cell>
          <cell r="W13">
            <v>3.3180900240461</v>
          </cell>
          <cell r="X13">
            <v>3.31408770137087</v>
          </cell>
          <cell r="Y13">
            <v>3.26735318177991</v>
          </cell>
          <cell r="Z13">
            <v>3.21018261129551</v>
          </cell>
          <cell r="AA13">
            <v>3.16019345738192</v>
          </cell>
          <cell r="AB13">
            <v>3.10985788252576</v>
          </cell>
          <cell r="AC13">
            <v>3.06323003715438</v>
          </cell>
          <cell r="AD13">
            <v>3.01827051299087</v>
          </cell>
          <cell r="AE13">
            <v>2.9678070783161</v>
          </cell>
          <cell r="AF13">
            <v>2.91216791645041</v>
          </cell>
          <cell r="AG13">
            <v>2.85826732672146</v>
          </cell>
          <cell r="AH13">
            <v>2.80736526036623</v>
          </cell>
          <cell r="AI13">
            <v>3.67835164300692</v>
          </cell>
          <cell r="AJ13">
            <v>2.72993845666949</v>
          </cell>
          <cell r="AK13">
            <v>1.84700832269091</v>
          </cell>
          <cell r="AL13">
            <v>2.6987586396223</v>
          </cell>
          <cell r="AM13">
            <v>2.59406853008804</v>
          </cell>
          <cell r="AN13">
            <v>3.11993921974046</v>
          </cell>
          <cell r="AO13">
            <v>2.32851243461954</v>
          </cell>
          <cell r="AP13">
            <v>2.24757101940523</v>
          </cell>
          <cell r="AQ13">
            <v>2.17263156826293</v>
          </cell>
          <cell r="AR13">
            <v>2.15024126124933</v>
          </cell>
          <cell r="AS13">
            <v>2.1528456160174</v>
          </cell>
          <cell r="AT13">
            <v>2.15623812076909</v>
          </cell>
          <cell r="AU13">
            <v>2.16101046127129</v>
          </cell>
          <cell r="AV13">
            <v>2.18847252957953</v>
          </cell>
          <cell r="AW13">
            <v>2.24133714677886</v>
          </cell>
          <cell r="AX13">
            <v>2.30717350024108</v>
          </cell>
          <cell r="AY13">
            <v>2.37707985136772</v>
          </cell>
          <cell r="AZ13">
            <v>2.43073990210858</v>
          </cell>
          <cell r="BA13">
            <v>2.45395426633077</v>
          </cell>
          <cell r="BB13">
            <v>2.43302064951514</v>
          </cell>
          <cell r="BC13">
            <v>2.38321483027832</v>
          </cell>
          <cell r="BD13">
            <v>2.32938283425813</v>
          </cell>
          <cell r="BE13">
            <v>2.28022577330127</v>
          </cell>
          <cell r="BF13">
            <v>2.22347820095197</v>
          </cell>
          <cell r="BG13">
            <v>2.1605041123413</v>
          </cell>
          <cell r="BH13">
            <v>2.09550643402568</v>
          </cell>
          <cell r="BI13">
            <v>2.02374198504567</v>
          </cell>
          <cell r="BJ13">
            <v>1.95522137783333</v>
          </cell>
          <cell r="BK13">
            <v>1.91996644194494</v>
          </cell>
          <cell r="BL13">
            <v>1.9097882611198</v>
          </cell>
          <cell r="BM13">
            <v>1.91891223067044</v>
          </cell>
          <cell r="BN13">
            <v>1.93474612801509</v>
          </cell>
        </row>
        <row r="14">
          <cell r="A14" t="str">
            <v>United Arab Emirates</v>
          </cell>
          <cell r="B14" t="str">
            <v>ARE</v>
          </cell>
          <cell r="C14" t="str">
            <v>Population growth (annual %)</v>
          </cell>
          <cell r="D14" t="str">
            <v>SP.POP.GROW</v>
          </cell>
        </row>
        <row r="14">
          <cell r="F14">
            <v>8.68373318140969</v>
          </cell>
          <cell r="G14">
            <v>10.6350095405198</v>
          </cell>
          <cell r="H14">
            <v>10.9854825248785</v>
          </cell>
          <cell r="I14">
            <v>9.82554977207001</v>
          </cell>
          <cell r="J14">
            <v>8.2059465308386</v>
          </cell>
          <cell r="K14">
            <v>6.53743967137423</v>
          </cell>
          <cell r="L14">
            <v>5.93902424889565</v>
          </cell>
          <cell r="M14">
            <v>7.29746920794455</v>
          </cell>
          <cell r="N14">
            <v>10.6305748337799</v>
          </cell>
          <cell r="O14">
            <v>14.3793519758952</v>
          </cell>
          <cell r="P14">
            <v>16.8180831678532</v>
          </cell>
          <cell r="Q14">
            <v>17.6334103002929</v>
          </cell>
          <cell r="R14">
            <v>17.591425291175</v>
          </cell>
          <cell r="S14">
            <v>16.9371419010669</v>
          </cell>
          <cell r="T14">
            <v>15.9506097384214</v>
          </cell>
          <cell r="U14">
            <v>15.1408825883871</v>
          </cell>
          <cell r="V14">
            <v>14.2120207491148</v>
          </cell>
          <cell r="W14">
            <v>12.7685457608344</v>
          </cell>
          <cell r="X14">
            <v>10.9038730599187</v>
          </cell>
          <cell r="Y14">
            <v>9.00077712461886</v>
          </cell>
          <cell r="Z14">
            <v>7.28971306855853</v>
          </cell>
          <cell r="AA14">
            <v>6.03468268244541</v>
          </cell>
          <cell r="AB14">
            <v>5.31957757018301</v>
          </cell>
          <cell r="AC14">
            <v>5.19561015526368</v>
          </cell>
          <cell r="AD14">
            <v>5.4292532599427</v>
          </cell>
          <cell r="AE14">
            <v>5.70604869218184</v>
          </cell>
          <cell r="AF14">
            <v>5.8501627701888</v>
          </cell>
          <cell r="AG14">
            <v>5.92099629704445</v>
          </cell>
          <cell r="AH14">
            <v>5.88392356970678</v>
          </cell>
          <cell r="AI14">
            <v>5.78426457680606</v>
          </cell>
          <cell r="AJ14">
            <v>5.77609632126953</v>
          </cell>
          <cell r="AK14">
            <v>5.80270639549845</v>
          </cell>
          <cell r="AL14">
            <v>5.69212947269737</v>
          </cell>
          <cell r="AM14">
            <v>5.42905215281612</v>
          </cell>
          <cell r="AN14">
            <v>5.12789330874664</v>
          </cell>
          <cell r="AO14">
            <v>5.00776780915701</v>
          </cell>
          <cell r="AP14">
            <v>5.07701222229755</v>
          </cell>
          <cell r="AQ14">
            <v>5.17395216108366</v>
          </cell>
          <cell r="AR14">
            <v>5.28964191675103</v>
          </cell>
          <cell r="AS14">
            <v>5.5107500989409</v>
          </cell>
          <cell r="AT14">
            <v>5.24154548212896</v>
          </cell>
          <cell r="AU14">
            <v>5.19315186182676</v>
          </cell>
          <cell r="AV14">
            <v>6.48737308141272</v>
          </cell>
          <cell r="AW14">
            <v>9.17410804804272</v>
          </cell>
          <cell r="AX14">
            <v>12.0199278323734</v>
          </cell>
          <cell r="AY14">
            <v>14.4246687668402</v>
          </cell>
          <cell r="AZ14">
            <v>15.1772513526911</v>
          </cell>
          <cell r="BA14">
            <v>13.9101055053539</v>
          </cell>
          <cell r="BB14">
            <v>11.0445985920276</v>
          </cell>
          <cell r="BC14">
            <v>7.68722216681039</v>
          </cell>
          <cell r="BD14">
            <v>4.53624184406951</v>
          </cell>
          <cell r="BE14">
            <v>2.15417385990529</v>
          </cell>
          <cell r="BF14">
            <v>0.614086082306359</v>
          </cell>
          <cell r="BG14">
            <v>0.176775197578861</v>
          </cell>
          <cell r="BH14">
            <v>0.527292387564473</v>
          </cell>
          <cell r="BI14">
            <v>1.05327089864392</v>
          </cell>
          <cell r="BJ14">
            <v>1.33947023681167</v>
          </cell>
          <cell r="BK14">
            <v>1.50393782063358</v>
          </cell>
          <cell r="BL14">
            <v>1.43867705802644</v>
          </cell>
          <cell r="BM14">
            <v>1.21942868246666</v>
          </cell>
          <cell r="BN14">
            <v>1.01284054825236</v>
          </cell>
        </row>
        <row r="15">
          <cell r="A15" t="str">
            <v>Argentina</v>
          </cell>
          <cell r="B15" t="str">
            <v>ARG</v>
          </cell>
          <cell r="C15" t="str">
            <v>Population growth (annual %)</v>
          </cell>
          <cell r="D15" t="str">
            <v>SP.POP.GROW</v>
          </cell>
        </row>
        <row r="15">
          <cell r="F15">
            <v>1.62471713891428</v>
          </cell>
          <cell r="G15">
            <v>1.60007942669871</v>
          </cell>
          <cell r="H15">
            <v>1.57535423790892</v>
          </cell>
          <cell r="I15">
            <v>1.54925797693851</v>
          </cell>
          <cell r="J15">
            <v>1.52429496826073</v>
          </cell>
          <cell r="K15">
            <v>1.49771883580732</v>
          </cell>
          <cell r="L15">
            <v>1.4776065522093</v>
          </cell>
          <cell r="M15">
            <v>1.47575331677022</v>
          </cell>
          <cell r="N15">
            <v>1.49660459689642</v>
          </cell>
          <cell r="O15">
            <v>1.53152765510278</v>
          </cell>
          <cell r="P15">
            <v>1.57460250481338</v>
          </cell>
          <cell r="Q15">
            <v>1.60946423674371</v>
          </cell>
          <cell r="R15">
            <v>1.62267034123002</v>
          </cell>
          <cell r="S15">
            <v>1.60668460387168</v>
          </cell>
          <cell r="T15">
            <v>1.57215430748791</v>
          </cell>
          <cell r="U15">
            <v>1.53044426140499</v>
          </cell>
          <cell r="V15">
            <v>1.49916050863813</v>
          </cell>
          <cell r="W15">
            <v>1.48783780913576</v>
          </cell>
          <cell r="X15">
            <v>1.50374852161979</v>
          </cell>
          <cell r="Y15">
            <v>1.53698027406277</v>
          </cell>
          <cell r="Z15">
            <v>1.5719418140512</v>
          </cell>
          <cell r="AA15">
            <v>1.59643349568329</v>
          </cell>
          <cell r="AB15">
            <v>1.61052873578814</v>
          </cell>
          <cell r="AC15">
            <v>1.61039031434213</v>
          </cell>
          <cell r="AD15">
            <v>1.59856607352161</v>
          </cell>
          <cell r="AE15">
            <v>1.584792373551</v>
          </cell>
          <cell r="AF15">
            <v>1.56894144187589</v>
          </cell>
          <cell r="AG15">
            <v>1.54180357385285</v>
          </cell>
          <cell r="AH15">
            <v>1.50181436290741</v>
          </cell>
          <cell r="AI15">
            <v>1.45296474870991</v>
          </cell>
          <cell r="AJ15">
            <v>1.40145510449441</v>
          </cell>
          <cell r="AK15">
            <v>1.35215795127188</v>
          </cell>
          <cell r="AL15">
            <v>1.30605343285023</v>
          </cell>
          <cell r="AM15">
            <v>1.26533343238916</v>
          </cell>
          <cell r="AN15">
            <v>1.22923360808769</v>
          </cell>
          <cell r="AO15">
            <v>1.19362308026821</v>
          </cell>
          <cell r="AP15">
            <v>1.15950491868107</v>
          </cell>
          <cell r="AQ15">
            <v>1.1322150155202</v>
          </cell>
          <cell r="AR15">
            <v>1.11338052309698</v>
          </cell>
          <cell r="AS15">
            <v>1.10060813455916</v>
          </cell>
          <cell r="AT15">
            <v>1.09203361158056</v>
          </cell>
          <cell r="AU15">
            <v>1.08355691032176</v>
          </cell>
          <cell r="AV15">
            <v>1.07200471174976</v>
          </cell>
          <cell r="AW15">
            <v>1.05538943935448</v>
          </cell>
          <cell r="AX15">
            <v>1.03626836534216</v>
          </cell>
          <cell r="AY15">
            <v>1.01545457815013</v>
          </cell>
          <cell r="AZ15">
            <v>0.998884153148277</v>
          </cell>
          <cell r="BA15">
            <v>0.992570475708135</v>
          </cell>
          <cell r="BB15">
            <v>0.999542288700286</v>
          </cell>
          <cell r="BC15">
            <v>0.752217992640236</v>
          </cell>
          <cell r="BD15">
            <v>1.15305928006386</v>
          </cell>
          <cell r="BE15">
            <v>1.13690569378967</v>
          </cell>
          <cell r="BF15">
            <v>1.11910919999772</v>
          </cell>
          <cell r="BG15">
            <v>1.09946109101836</v>
          </cell>
          <cell r="BH15">
            <v>1.07800134449604</v>
          </cell>
          <cell r="BI15">
            <v>1.05718157762752</v>
          </cell>
          <cell r="BJ15">
            <v>1.03713389686514</v>
          </cell>
          <cell r="BK15">
            <v>1.01580834908002</v>
          </cell>
          <cell r="BL15">
            <v>0.993397493293046</v>
          </cell>
          <cell r="BM15">
            <v>0.970053991438048</v>
          </cell>
          <cell r="BN15">
            <v>0.947490959333989</v>
          </cell>
        </row>
        <row r="16">
          <cell r="A16" t="str">
            <v>Armenia</v>
          </cell>
          <cell r="B16" t="str">
            <v>ARM</v>
          </cell>
          <cell r="C16" t="str">
            <v>Population growth (annual %)</v>
          </cell>
          <cell r="D16" t="str">
            <v>SP.POP.GROW</v>
          </cell>
        </row>
        <row r="16">
          <cell r="F16">
            <v>3.53211577239378</v>
          </cell>
          <cell r="G16">
            <v>3.44380380475559</v>
          </cell>
          <cell r="H16">
            <v>3.33078020377937</v>
          </cell>
          <cell r="I16">
            <v>3.19357370370442</v>
          </cell>
          <cell r="J16">
            <v>3.0446396237724</v>
          </cell>
          <cell r="K16">
            <v>2.88483986646988</v>
          </cell>
          <cell r="L16">
            <v>2.73441358097336</v>
          </cell>
          <cell r="M16">
            <v>2.61641096221893</v>
          </cell>
          <cell r="N16">
            <v>2.54104887533183</v>
          </cell>
          <cell r="O16">
            <v>2.49126507609803</v>
          </cell>
          <cell r="P16">
            <v>2.45080363394901</v>
          </cell>
          <cell r="Q16">
            <v>2.3966631462394</v>
          </cell>
          <cell r="R16">
            <v>2.32316745149778</v>
          </cell>
          <cell r="S16">
            <v>2.22262559190539</v>
          </cell>
          <cell r="T16">
            <v>2.10484820413345</v>
          </cell>
          <cell r="U16">
            <v>1.98635237500017</v>
          </cell>
          <cell r="V16">
            <v>1.87843694161655</v>
          </cell>
          <cell r="W16">
            <v>1.78550145634833</v>
          </cell>
          <cell r="X16">
            <v>1.70971758279743</v>
          </cell>
          <cell r="Y16">
            <v>1.64756056699297</v>
          </cell>
          <cell r="Z16">
            <v>1.5473459109353</v>
          </cell>
          <cell r="AA16">
            <v>1.43810411605431</v>
          </cell>
          <cell r="AB16">
            <v>1.39598006475563</v>
          </cell>
          <cell r="AC16">
            <v>1.44084856980469</v>
          </cell>
          <cell r="AD16">
            <v>1.52058467451517</v>
          </cell>
          <cell r="AE16">
            <v>1.67445451955171</v>
          </cell>
          <cell r="AF16">
            <v>1.74408745952844</v>
          </cell>
          <cell r="AG16">
            <v>1.51570891554139</v>
          </cell>
          <cell r="AH16">
            <v>0.903439395729735</v>
          </cell>
          <cell r="AI16">
            <v>0.0478045737810531</v>
          </cell>
          <cell r="AJ16">
            <v>-0.93463892028232</v>
          </cell>
          <cell r="AK16">
            <v>-1.79706563313488</v>
          </cell>
          <cell r="AL16">
            <v>-2.34244645434952</v>
          </cell>
          <cell r="AM16">
            <v>-2.39065663530549</v>
          </cell>
          <cell r="AN16">
            <v>-2.0402143564881</v>
          </cell>
          <cell r="AO16">
            <v>-1.5390021999424</v>
          </cell>
          <cell r="AP16">
            <v>-1.1150841090417</v>
          </cell>
          <cell r="AQ16">
            <v>-0.781512818389014</v>
          </cell>
          <cell r="AR16">
            <v>-0.634784876346639</v>
          </cell>
          <cell r="AS16">
            <v>-0.630760587863762</v>
          </cell>
          <cell r="AT16">
            <v>-0.617979926225355</v>
          </cell>
          <cell r="AU16">
            <v>-0.549251281615873</v>
          </cell>
          <cell r="AV16">
            <v>-0.53001538172706</v>
          </cell>
          <cell r="AW16">
            <v>-0.572322312384323</v>
          </cell>
          <cell r="AX16">
            <v>-0.650389280091987</v>
          </cell>
          <cell r="AY16">
            <v>-0.773158374746929</v>
          </cell>
          <cell r="AZ16">
            <v>-0.872060059332368</v>
          </cell>
          <cell r="BA16">
            <v>-0.856135895388362</v>
          </cell>
          <cell r="BB16">
            <v>-0.673638853162549</v>
          </cell>
          <cell r="BC16">
            <v>-0.373954889662394</v>
          </cell>
          <cell r="BD16">
            <v>-0.0270427628367578</v>
          </cell>
          <cell r="BE16">
            <v>0.26742945492201</v>
          </cell>
          <cell r="BF16">
            <v>0.461930535014127</v>
          </cell>
          <cell r="BG16">
            <v>0.509812126446043</v>
          </cell>
          <cell r="BH16">
            <v>0.450705991935445</v>
          </cell>
          <cell r="BI16">
            <v>0.361260408326477</v>
          </cell>
          <cell r="BJ16">
            <v>0.293899005891436</v>
          </cell>
          <cell r="BK16">
            <v>0.235799808401976</v>
          </cell>
          <cell r="BL16">
            <v>0.202624027586126</v>
          </cell>
          <cell r="BM16">
            <v>0.185983344838062</v>
          </cell>
          <cell r="BN16">
            <v>0.165021157387164</v>
          </cell>
        </row>
        <row r="17">
          <cell r="A17" t="str">
            <v>American Samoa</v>
          </cell>
          <cell r="B17" t="str">
            <v>ASM</v>
          </cell>
          <cell r="C17" t="str">
            <v>Population growth (annual %)</v>
          </cell>
          <cell r="D17" t="str">
            <v>SP.POP.GROW</v>
          </cell>
        </row>
        <row r="17">
          <cell r="F17">
            <v>2.34715675419201</v>
          </cell>
          <cell r="G17">
            <v>3.0634877567041</v>
          </cell>
          <cell r="H17">
            <v>3.61911247797614</v>
          </cell>
          <cell r="I17">
            <v>3.65913502026306</v>
          </cell>
          <cell r="J17">
            <v>3.54685217319281</v>
          </cell>
          <cell r="K17">
            <v>3.31508299687225</v>
          </cell>
          <cell r="L17">
            <v>3.0661450751361</v>
          </cell>
          <cell r="M17">
            <v>2.90950914502277</v>
          </cell>
          <cell r="N17">
            <v>2.72616449910871</v>
          </cell>
          <cell r="O17">
            <v>2.45665332643817</v>
          </cell>
          <cell r="P17">
            <v>2.24062568131719</v>
          </cell>
          <cell r="Q17">
            <v>2.05857373757695</v>
          </cell>
          <cell r="R17">
            <v>1.86940779603926</v>
          </cell>
          <cell r="S17">
            <v>1.67641664954321</v>
          </cell>
          <cell r="T17">
            <v>1.5090829643203</v>
          </cell>
          <cell r="U17">
            <v>1.35539265025565</v>
          </cell>
          <cell r="V17">
            <v>1.23677929496996</v>
          </cell>
          <cell r="W17">
            <v>1.37853252351319</v>
          </cell>
          <cell r="X17">
            <v>1.83828706005334</v>
          </cell>
          <cell r="Y17">
            <v>2.49974250296918</v>
          </cell>
          <cell r="Z17">
            <v>3.16252145207141</v>
          </cell>
          <cell r="AA17">
            <v>3.70531421028176</v>
          </cell>
          <cell r="AB17">
            <v>4.0463899012472</v>
          </cell>
          <cell r="AC17">
            <v>4.12382427024337</v>
          </cell>
          <cell r="AD17">
            <v>4.06680797613181</v>
          </cell>
          <cell r="AE17">
            <v>3.95165199002211</v>
          </cell>
          <cell r="AF17">
            <v>3.88099507997229</v>
          </cell>
          <cell r="AG17">
            <v>3.68638661276006</v>
          </cell>
          <cell r="AH17">
            <v>3.43118765369793</v>
          </cell>
          <cell r="AI17">
            <v>3.1253549165475</v>
          </cell>
          <cell r="AJ17">
            <v>2.77214131764637</v>
          </cell>
          <cell r="AK17">
            <v>2.47116508477502</v>
          </cell>
          <cell r="AL17">
            <v>2.22947059384356</v>
          </cell>
          <cell r="AM17">
            <v>2.08300460212428</v>
          </cell>
          <cell r="AN17">
            <v>2.01228561477726</v>
          </cell>
          <cell r="AO17">
            <v>1.95783354561423</v>
          </cell>
          <cell r="AP17">
            <v>1.86050178114684</v>
          </cell>
          <cell r="AQ17">
            <v>1.71088575435628</v>
          </cell>
          <cell r="AR17">
            <v>1.53497259945752</v>
          </cell>
          <cell r="AS17">
            <v>1.33550063100072</v>
          </cell>
          <cell r="AT17">
            <v>1.16928218510048</v>
          </cell>
          <cell r="AU17">
            <v>0.988330193693618</v>
          </cell>
          <cell r="AV17">
            <v>0.705059763849568</v>
          </cell>
          <cell r="AW17">
            <v>0.317170237105849</v>
          </cell>
          <cell r="AX17">
            <v>-0.213014060636625</v>
          </cell>
          <cell r="AY17">
            <v>-0.755064008986847</v>
          </cell>
          <cell r="AZ17">
            <v>-1.26325354522789</v>
          </cell>
          <cell r="BA17">
            <v>-1.5139641994462</v>
          </cell>
          <cell r="BB17">
            <v>-1.4277823241607</v>
          </cell>
          <cell r="BC17">
            <v>-1.04826295347074</v>
          </cell>
          <cell r="BD17">
            <v>-0.588347444156001</v>
          </cell>
          <cell r="BE17">
            <v>-0.154365337947318</v>
          </cell>
          <cell r="BF17">
            <v>0.0861867792564065</v>
          </cell>
          <cell r="BG17">
            <v>0.132725922558567</v>
          </cell>
          <cell r="BH17">
            <v>0.026882443238318</v>
          </cell>
          <cell r="BI17">
            <v>-0.120130903326101</v>
          </cell>
          <cell r="BJ17">
            <v>-0.219117153655893</v>
          </cell>
          <cell r="BK17">
            <v>-0.280883888014678</v>
          </cell>
          <cell r="BL17">
            <v>-0.269018785914943</v>
          </cell>
          <cell r="BM17">
            <v>-0.208127919920259</v>
          </cell>
          <cell r="BN17">
            <v>-0.170444284237201</v>
          </cell>
        </row>
        <row r="18">
          <cell r="A18" t="str">
            <v>Antigua and Barbuda</v>
          </cell>
          <cell r="B18" t="str">
            <v>ATG</v>
          </cell>
          <cell r="C18" t="str">
            <v>Population growth (annual %)</v>
          </cell>
          <cell r="D18" t="str">
            <v>SP.POP.GROW</v>
          </cell>
        </row>
        <row r="18">
          <cell r="F18">
            <v>1.59985819771399</v>
          </cell>
          <cell r="G18">
            <v>1.52275300605581</v>
          </cell>
          <cell r="H18">
            <v>1.51402270105282</v>
          </cell>
          <cell r="I18">
            <v>1.64422727814934</v>
          </cell>
          <cell r="J18">
            <v>1.81885708698339</v>
          </cell>
          <cell r="K18">
            <v>2.04541280332535</v>
          </cell>
          <cell r="L18">
            <v>2.19237518424171</v>
          </cell>
          <cell r="M18">
            <v>2.07339182574802</v>
          </cell>
          <cell r="N18">
            <v>1.63397143979703</v>
          </cell>
          <cell r="O18">
            <v>0.987975500642134</v>
          </cell>
          <cell r="P18">
            <v>0.264513372108418</v>
          </cell>
          <cell r="Q18">
            <v>-0.342444765257549</v>
          </cell>
          <cell r="R18">
            <v>-0.759103055895473</v>
          </cell>
          <cell r="S18">
            <v>-0.853606956570151</v>
          </cell>
          <cell r="T18">
            <v>-0.694872368787519</v>
          </cell>
          <cell r="U18">
            <v>-0.508703426165408</v>
          </cell>
          <cell r="V18">
            <v>-0.306790587171638</v>
          </cell>
          <cell r="W18">
            <v>-0.199678005153539</v>
          </cell>
          <cell r="X18">
            <v>-0.145177706849844</v>
          </cell>
          <cell r="Y18">
            <v>-0.140539079258608</v>
          </cell>
          <cell r="Z18">
            <v>-0.116457756793277</v>
          </cell>
          <cell r="AA18">
            <v>-0.0145667602973437</v>
          </cell>
          <cell r="AB18">
            <v>-0.0016186599114922</v>
          </cell>
          <cell r="AC18">
            <v>0.00809303756419423</v>
          </cell>
          <cell r="AD18">
            <v>0.00161852891909537</v>
          </cell>
          <cell r="AE18">
            <v>-0.0501865818092421</v>
          </cell>
          <cell r="AF18">
            <v>-0.0664145099614565</v>
          </cell>
          <cell r="AG18">
            <v>0.0728916134030553</v>
          </cell>
          <cell r="AH18">
            <v>0.402376012533106</v>
          </cell>
          <cell r="AI18">
            <v>0.844713550159391</v>
          </cell>
          <cell r="AJ18">
            <v>1.31856774707125</v>
          </cell>
          <cell r="AK18">
            <v>1.71492679000994</v>
          </cell>
          <cell r="AL18">
            <v>2.024087038334</v>
          </cell>
          <cell r="AM18">
            <v>2.14178952172104</v>
          </cell>
          <cell r="AN18">
            <v>2.16534186374686</v>
          </cell>
          <cell r="AO18">
            <v>2.16648252272444</v>
          </cell>
          <cell r="AP18">
            <v>2.15819996144582</v>
          </cell>
          <cell r="AQ18">
            <v>2.08665782782537</v>
          </cell>
          <cell r="AR18">
            <v>1.96770225217477</v>
          </cell>
          <cell r="AS18">
            <v>1.76934686581224</v>
          </cell>
          <cell r="AT18">
            <v>1.57294440575692</v>
          </cell>
          <cell r="AU18">
            <v>1.39671745207427</v>
          </cell>
          <cell r="AV18">
            <v>1.28547728798399</v>
          </cell>
          <cell r="AW18">
            <v>1.29779220681331</v>
          </cell>
          <cell r="AX18">
            <v>1.37818990118547</v>
          </cell>
          <cell r="AY18">
            <v>1.52643102127801</v>
          </cell>
          <cell r="AZ18">
            <v>1.57610132986139</v>
          </cell>
          <cell r="BA18">
            <v>1.61138633575081</v>
          </cell>
          <cell r="BB18">
            <v>1.56738832134701</v>
          </cell>
          <cell r="BC18">
            <v>1.47279415442432</v>
          </cell>
          <cell r="BD18">
            <v>1.37637551869337</v>
          </cell>
          <cell r="BE18">
            <v>1.28802773688723</v>
          </cell>
          <cell r="BF18">
            <v>1.2126557898666</v>
          </cell>
          <cell r="BG18">
            <v>1.14304343305706</v>
          </cell>
          <cell r="BH18">
            <v>1.08418161589205</v>
          </cell>
          <cell r="BI18">
            <v>1.00909459019292</v>
          </cell>
          <cell r="BJ18">
            <v>0.952914631258636</v>
          </cell>
          <cell r="BK18">
            <v>0.894078681398432</v>
          </cell>
          <cell r="BL18">
            <v>0.861445783881833</v>
          </cell>
          <cell r="BM18">
            <v>0.833667148911523</v>
          </cell>
          <cell r="BN18">
            <v>0.813607937767102</v>
          </cell>
        </row>
        <row r="19">
          <cell r="A19" t="str">
            <v>Australia</v>
          </cell>
          <cell r="B19" t="str">
            <v>AUS</v>
          </cell>
          <cell r="C19" t="str">
            <v>Population growth (annual %)</v>
          </cell>
          <cell r="D19" t="str">
            <v>SP.POP.GROW</v>
          </cell>
        </row>
        <row r="19">
          <cell r="F19">
            <v>1.9897400460104</v>
          </cell>
          <cell r="G19">
            <v>2.4406394012832</v>
          </cell>
          <cell r="H19">
            <v>1.91781647792421</v>
          </cell>
          <cell r="I19">
            <v>1.96235442011452</v>
          </cell>
          <cell r="J19">
            <v>1.95971689521361</v>
          </cell>
          <cell r="K19">
            <v>2.2831843822013</v>
          </cell>
          <cell r="L19">
            <v>1.26227688799781</v>
          </cell>
          <cell r="M19">
            <v>1.76415865607642</v>
          </cell>
          <cell r="N19">
            <v>2.09302301013426</v>
          </cell>
          <cell r="O19">
            <v>1.97018887868806</v>
          </cell>
          <cell r="P19">
            <v>3.38029353689954</v>
          </cell>
          <cell r="Q19">
            <v>1.83814626273502</v>
          </cell>
          <cell r="R19">
            <v>1.52881691369673</v>
          </cell>
          <cell r="S19">
            <v>2.53122025874137</v>
          </cell>
          <cell r="T19">
            <v>1.23118588792285</v>
          </cell>
          <cell r="U19">
            <v>1.0026582602274</v>
          </cell>
          <cell r="V19">
            <v>1.1266726798225</v>
          </cell>
          <cell r="W19">
            <v>1.16288525870675</v>
          </cell>
          <cell r="X19">
            <v>1.08064227016539</v>
          </cell>
          <cell r="Y19">
            <v>1.21894271014757</v>
          </cell>
          <cell r="Z19">
            <v>1.58685256936818</v>
          </cell>
          <cell r="AA19">
            <v>1.66753573306185</v>
          </cell>
          <cell r="AB19">
            <v>1.25054826434538</v>
          </cell>
          <cell r="AC19">
            <v>1.13222184499641</v>
          </cell>
          <cell r="AD19">
            <v>1.36734607483574</v>
          </cell>
          <cell r="AE19">
            <v>1.63898886728063</v>
          </cell>
          <cell r="AF19">
            <v>1.52098662618978</v>
          </cell>
          <cell r="AG19">
            <v>1.63620665679268</v>
          </cell>
          <cell r="AH19">
            <v>1.69256678030677</v>
          </cell>
          <cell r="AI19">
            <v>1.47997801595662</v>
          </cell>
          <cell r="AJ19">
            <v>1.27457757809254</v>
          </cell>
          <cell r="AK19">
            <v>1.21339077499647</v>
          </cell>
          <cell r="AL19">
            <v>0.9783366810892</v>
          </cell>
          <cell r="AM19">
            <v>1.05850884158683</v>
          </cell>
          <cell r="AN19">
            <v>1.20801981192904</v>
          </cell>
          <cell r="AO19">
            <v>1.31381929938745</v>
          </cell>
          <cell r="AP19">
            <v>1.11872568961022</v>
          </cell>
          <cell r="AQ19">
            <v>1.04223571564164</v>
          </cell>
          <cell r="AR19">
            <v>1.14250518739456</v>
          </cell>
          <cell r="AS19">
            <v>1.19227232344832</v>
          </cell>
          <cell r="AT19">
            <v>1.34835834227145</v>
          </cell>
          <cell r="AU19">
            <v>1.22056378534358</v>
          </cell>
          <cell r="AV19">
            <v>1.23399666342628</v>
          </cell>
          <cell r="AW19">
            <v>1.15935216218033</v>
          </cell>
          <cell r="AX19">
            <v>1.31978955436191</v>
          </cell>
          <cell r="AY19">
            <v>1.47522794532757</v>
          </cell>
          <cell r="AZ19">
            <v>0.624678435014185</v>
          </cell>
          <cell r="BA19">
            <v>2.00402174031569</v>
          </cell>
          <cell r="BB19">
            <v>2.0610451296841</v>
          </cell>
          <cell r="BC19">
            <v>1.55548958906995</v>
          </cell>
          <cell r="BD19">
            <v>1.38952731561803</v>
          </cell>
          <cell r="BE19">
            <v>1.74582000067359</v>
          </cell>
          <cell r="BF19">
            <v>1.721151439989</v>
          </cell>
          <cell r="BG19">
            <v>1.49156648912847</v>
          </cell>
          <cell r="BH19">
            <v>1.43921665259925</v>
          </cell>
          <cell r="BI19">
            <v>1.56194049810399</v>
          </cell>
          <cell r="BJ19">
            <v>1.68452310845434</v>
          </cell>
          <cell r="BK19">
            <v>1.53610551570388</v>
          </cell>
          <cell r="BL19">
            <v>1.52165367749095</v>
          </cell>
          <cell r="BM19">
            <v>1.28293313733698</v>
          </cell>
          <cell r="BN19">
            <v>0.178832417987611</v>
          </cell>
        </row>
        <row r="20">
          <cell r="A20" t="str">
            <v>Austria</v>
          </cell>
          <cell r="B20" t="str">
            <v>AUT</v>
          </cell>
          <cell r="C20" t="str">
            <v>Population growth (annual %)</v>
          </cell>
          <cell r="D20" t="str">
            <v>SP.POP.GROW</v>
          </cell>
        </row>
        <row r="20">
          <cell r="F20">
            <v>0.548472356417754</v>
          </cell>
          <cell r="G20">
            <v>0.612895847822874</v>
          </cell>
          <cell r="H20">
            <v>0.642362670652079</v>
          </cell>
          <cell r="I20">
            <v>0.666548205291217</v>
          </cell>
          <cell r="J20">
            <v>0.649729875576735</v>
          </cell>
          <cell r="K20">
            <v>0.701396116235274</v>
          </cell>
          <cell r="L20">
            <v>0.747425220117069</v>
          </cell>
          <cell r="M20">
            <v>0.519254261579197</v>
          </cell>
          <cell r="N20">
            <v>0.345331646244521</v>
          </cell>
          <cell r="O20">
            <v>0.349218946276921</v>
          </cell>
          <cell r="P20">
            <v>0.446245581370136</v>
          </cell>
          <cell r="Q20">
            <v>0.581190352265189</v>
          </cell>
          <cell r="R20">
            <v>0.554041398958361</v>
          </cell>
          <cell r="S20">
            <v>0.170205767697282</v>
          </cell>
          <cell r="T20">
            <v>-0.265319410736808</v>
          </cell>
          <cell r="U20">
            <v>-0.176672284747108</v>
          </cell>
          <cell r="V20">
            <v>0.0383904939016918</v>
          </cell>
          <cell r="W20">
            <v>-0.080961041675265</v>
          </cell>
          <cell r="X20">
            <v>-0.170463648025429</v>
          </cell>
          <cell r="Y20">
            <v>0.000105968279182431</v>
          </cell>
          <cell r="Z20">
            <v>0.255018231368981</v>
          </cell>
          <cell r="AA20">
            <v>0.0717170180347239</v>
          </cell>
          <cell r="AB20">
            <v>-0.161600981253917</v>
          </cell>
          <cell r="AC20">
            <v>-0.00629490409206624</v>
          </cell>
          <cell r="AD20">
            <v>0.0469509679089439</v>
          </cell>
          <cell r="AE20">
            <v>0.0635489974692431</v>
          </cell>
          <cell r="AF20">
            <v>0.0632842039083754</v>
          </cell>
          <cell r="AG20">
            <v>0.141570850318539</v>
          </cell>
          <cell r="AH20">
            <v>0.450513899730364</v>
          </cell>
          <cell r="AI20">
            <v>0.762001611316115</v>
          </cell>
          <cell r="AJ20">
            <v>0.998418103144403</v>
          </cell>
          <cell r="AK20">
            <v>1.10055228652823</v>
          </cell>
          <cell r="AL20">
            <v>0.824627940995206</v>
          </cell>
          <cell r="AM20">
            <v>0.384869546678302</v>
          </cell>
          <cell r="AN20">
            <v>0.153106260702748</v>
          </cell>
          <cell r="AO20">
            <v>0.135019833748789</v>
          </cell>
          <cell r="AP20">
            <v>0.113316608322994</v>
          </cell>
          <cell r="AQ20">
            <v>0.109728368100981</v>
          </cell>
          <cell r="AR20">
            <v>0.194563153264961</v>
          </cell>
          <cell r="AS20">
            <v>0.240466652446524</v>
          </cell>
          <cell r="AT20">
            <v>0.382799394483217</v>
          </cell>
          <cell r="AU20">
            <v>0.49198046425522</v>
          </cell>
          <cell r="AV20">
            <v>0.487133894826838</v>
          </cell>
          <cell r="AW20">
            <v>0.620413127334181</v>
          </cell>
          <cell r="AX20">
            <v>0.681267248299787</v>
          </cell>
          <cell r="AY20">
            <v>0.494797775098466</v>
          </cell>
          <cell r="AZ20">
            <v>0.324146535285463</v>
          </cell>
          <cell r="BA20">
            <v>0.313041437661508</v>
          </cell>
          <cell r="BB20">
            <v>0.261953189906348</v>
          </cell>
          <cell r="BC20">
            <v>0.240394299500766</v>
          </cell>
          <cell r="BD20">
            <v>0.337080841831645</v>
          </cell>
          <cell r="BE20">
            <v>0.45593747231891</v>
          </cell>
          <cell r="BF20">
            <v>0.589387254692989</v>
          </cell>
          <cell r="BG20">
            <v>0.781541632525841</v>
          </cell>
          <cell r="BH20">
            <v>1.12099250236958</v>
          </cell>
          <cell r="BI20">
            <v>1.08139629872802</v>
          </cell>
          <cell r="BJ20">
            <v>0.694621103604983</v>
          </cell>
          <cell r="BK20">
            <v>0.487071924768999</v>
          </cell>
          <cell r="BL20">
            <v>0.444673639004876</v>
          </cell>
          <cell r="BM20">
            <v>0.415176731565556</v>
          </cell>
          <cell r="BN20">
            <v>0.441053528127571</v>
          </cell>
        </row>
        <row r="21">
          <cell r="A21" t="str">
            <v>Azerbaijan</v>
          </cell>
          <cell r="B21" t="str">
            <v>AZE</v>
          </cell>
          <cell r="C21" t="str">
            <v>Population growth (annual %)</v>
          </cell>
          <cell r="D21" t="str">
            <v>SP.POP.GROW</v>
          </cell>
        </row>
        <row r="21">
          <cell r="F21">
            <v>3.40511614807974</v>
          </cell>
          <cell r="G21">
            <v>3.44114053643762</v>
          </cell>
          <cell r="H21">
            <v>3.386833308287</v>
          </cell>
          <cell r="I21">
            <v>3.22798061003956</v>
          </cell>
          <cell r="J21">
            <v>3.00399678283157</v>
          </cell>
          <cell r="K21">
            <v>2.76859457779639</v>
          </cell>
          <cell r="L21">
            <v>2.55819248769474</v>
          </cell>
          <cell r="M21">
            <v>2.37391209542602</v>
          </cell>
          <cell r="N21">
            <v>2.22678939244919</v>
          </cell>
          <cell r="O21">
            <v>2.10898180806311</v>
          </cell>
          <cell r="P21">
            <v>1.99701797908839</v>
          </cell>
          <cell r="Q21">
            <v>1.88852922106949</v>
          </cell>
          <cell r="R21">
            <v>1.80017400409297</v>
          </cell>
          <cell r="S21">
            <v>1.73538291764509</v>
          </cell>
          <cell r="T21">
            <v>1.68947963345197</v>
          </cell>
          <cell r="U21">
            <v>1.65348808954682</v>
          </cell>
          <cell r="V21">
            <v>1.62330028358127</v>
          </cell>
          <cell r="W21">
            <v>1.60376466390778</v>
          </cell>
          <cell r="X21">
            <v>1.5936316282761</v>
          </cell>
          <cell r="Y21">
            <v>1.59126688074478</v>
          </cell>
          <cell r="Z21">
            <v>1.58997908165274</v>
          </cell>
          <cell r="AA21">
            <v>1.5913354019751</v>
          </cell>
          <cell r="AB21">
            <v>1.60158128771693</v>
          </cell>
          <cell r="AC21">
            <v>1.62212403650154</v>
          </cell>
          <cell r="AD21">
            <v>1.646524939202</v>
          </cell>
          <cell r="AE21">
            <v>1.66881298170928</v>
          </cell>
          <cell r="AF21">
            <v>1.68017435687007</v>
          </cell>
          <cell r="AG21">
            <v>1.67646449507831</v>
          </cell>
          <cell r="AH21">
            <v>1.65315773777567</v>
          </cell>
          <cell r="AI21">
            <v>0.67575057643047</v>
          </cell>
          <cell r="AJ21">
            <v>1.33044567943037</v>
          </cell>
          <cell r="AK21">
            <v>1.51162852010951</v>
          </cell>
          <cell r="AL21">
            <v>1.51580689251655</v>
          </cell>
          <cell r="AM21">
            <v>1.34847501163452</v>
          </cell>
          <cell r="AN21">
            <v>1.15566613988888</v>
          </cell>
          <cell r="AO21">
            <v>1.01179991660887</v>
          </cell>
          <cell r="AP21">
            <v>0.964673773704232</v>
          </cell>
          <cell r="AQ21">
            <v>0.949138146647058</v>
          </cell>
          <cell r="AR21">
            <v>0.877598699856844</v>
          </cell>
          <cell r="AS21">
            <v>0.821519963674211</v>
          </cell>
          <cell r="AT21">
            <v>0.774765939386613</v>
          </cell>
          <cell r="AU21">
            <v>0.746173582716985</v>
          </cell>
          <cell r="AV21">
            <v>0.757650955616913</v>
          </cell>
          <cell r="AW21">
            <v>0.875427280482454</v>
          </cell>
          <cell r="AX21">
            <v>1.02226559239828</v>
          </cell>
          <cell r="AY21">
            <v>1.09858657441812</v>
          </cell>
          <cell r="AZ21">
            <v>1.13385546615645</v>
          </cell>
          <cell r="BA21">
            <v>2.09985403259251</v>
          </cell>
          <cell r="BB21">
            <v>2.07614826384645</v>
          </cell>
          <cell r="BC21">
            <v>1.18978770786007</v>
          </cell>
          <cell r="BD21">
            <v>1.30300085487651</v>
          </cell>
          <cell r="BE21">
            <v>1.32876382733755</v>
          </cell>
          <cell r="BF21">
            <v>1.29344702700591</v>
          </cell>
          <cell r="BG21">
            <v>1.24820899735588</v>
          </cell>
          <cell r="BH21">
            <v>1.19120985807018</v>
          </cell>
          <cell r="BI21">
            <v>1.11785721013911</v>
          </cell>
          <cell r="BJ21">
            <v>0.98126180450475</v>
          </cell>
          <cell r="BK21">
            <v>0.866316916370841</v>
          </cell>
          <cell r="BL21">
            <v>0.846646726414021</v>
          </cell>
          <cell r="BM21">
            <v>0.684365325388407</v>
          </cell>
          <cell r="BN21">
            <v>0.51477673612851</v>
          </cell>
        </row>
        <row r="22">
          <cell r="A22" t="str">
            <v>Burundi</v>
          </cell>
          <cell r="B22" t="str">
            <v>BDI</v>
          </cell>
          <cell r="C22" t="str">
            <v>Population growth (annual %)</v>
          </cell>
          <cell r="D22" t="str">
            <v>SP.POP.GROW</v>
          </cell>
        </row>
        <row r="22">
          <cell r="F22">
            <v>1.92959961745652</v>
          </cell>
          <cell r="G22">
            <v>1.90576274398608</v>
          </cell>
          <cell r="H22">
            <v>1.94483538249264</v>
          </cell>
          <cell r="I22">
            <v>2.06580592736317</v>
          </cell>
          <cell r="J22">
            <v>2.22488088977892</v>
          </cell>
          <cell r="K22">
            <v>2.43011258923043</v>
          </cell>
          <cell r="L22">
            <v>2.57556956180642</v>
          </cell>
          <cell r="M22">
            <v>2.54074844792761</v>
          </cell>
          <cell r="N22">
            <v>2.28067464429583</v>
          </cell>
          <cell r="O22">
            <v>1.89070476249376</v>
          </cell>
          <cell r="P22">
            <v>1.45328542534733</v>
          </cell>
          <cell r="Q22">
            <v>1.11710815210644</v>
          </cell>
          <cell r="R22">
            <v>0.988610481788769</v>
          </cell>
          <cell r="S22">
            <v>1.13930010021376</v>
          </cell>
          <cell r="T22">
            <v>1.48223007167453</v>
          </cell>
          <cell r="U22">
            <v>1.87353850645253</v>
          </cell>
          <cell r="V22">
            <v>2.19215431523093</v>
          </cell>
          <cell r="W22">
            <v>2.43019452178057</v>
          </cell>
          <cell r="X22">
            <v>2.5493527820899</v>
          </cell>
          <cell r="Y22">
            <v>2.58421026730064</v>
          </cell>
          <cell r="Z22">
            <v>2.59336437350423</v>
          </cell>
          <cell r="AA22">
            <v>2.61878870120852</v>
          </cell>
          <cell r="AB22">
            <v>2.65450763288787</v>
          </cell>
          <cell r="AC22">
            <v>2.71004363888316</v>
          </cell>
          <cell r="AD22">
            <v>2.76878542065103</v>
          </cell>
          <cell r="AE22">
            <v>2.82066770726254</v>
          </cell>
          <cell r="AF22">
            <v>2.8325393019785</v>
          </cell>
          <cell r="AG22">
            <v>2.77699559455599</v>
          </cell>
          <cell r="AH22">
            <v>2.6417918816206</v>
          </cell>
          <cell r="AI22">
            <v>2.45479768049064</v>
          </cell>
          <cell r="AJ22">
            <v>2.28954658917794</v>
          </cell>
          <cell r="AK22">
            <v>2.14480619909864</v>
          </cell>
          <cell r="AL22">
            <v>1.95911338677095</v>
          </cell>
          <cell r="AM22">
            <v>1.72543982605488</v>
          </cell>
          <cell r="AN22">
            <v>1.48210588998918</v>
          </cell>
          <cell r="AO22">
            <v>1.21301505587302</v>
          </cell>
          <cell r="AP22">
            <v>1.018212345666</v>
          </cell>
          <cell r="AQ22">
            <v>1.03081148576561</v>
          </cell>
          <cell r="AR22">
            <v>1.31006436841746</v>
          </cell>
          <cell r="AS22">
            <v>1.76722887197616</v>
          </cell>
          <cell r="AT22">
            <v>2.273350541894</v>
          </cell>
          <cell r="AU22">
            <v>2.69973365880048</v>
          </cell>
          <cell r="AV22">
            <v>3.01262477164858</v>
          </cell>
          <cell r="AW22">
            <v>3.16997403759711</v>
          </cell>
          <cell r="AX22">
            <v>3.21716810192797</v>
          </cell>
          <cell r="AY22">
            <v>3.24609753918006</v>
          </cell>
          <cell r="AZ22">
            <v>3.28891634923093</v>
          </cell>
          <cell r="BA22">
            <v>3.30118234557393</v>
          </cell>
          <cell r="BB22">
            <v>3.28716187848079</v>
          </cell>
          <cell r="BC22">
            <v>3.25619646076404</v>
          </cell>
          <cell r="BD22">
            <v>3.20771300738314</v>
          </cell>
          <cell r="BE22">
            <v>3.15978509519121</v>
          </cell>
          <cell r="BF22">
            <v>3.13349808169981</v>
          </cell>
          <cell r="BG22">
            <v>3.13675679189263</v>
          </cell>
          <cell r="BH22">
            <v>3.15690795388679</v>
          </cell>
          <cell r="BI22">
            <v>3.17701485540777</v>
          </cell>
          <cell r="BJ22">
            <v>3.18120007897113</v>
          </cell>
          <cell r="BK22">
            <v>3.16691169681282</v>
          </cell>
          <cell r="BL22">
            <v>3.1289321480628</v>
          </cell>
          <cell r="BM22">
            <v>3.07610176014791</v>
          </cell>
          <cell r="BN22">
            <v>3.02056284918733</v>
          </cell>
        </row>
        <row r="23">
          <cell r="A23" t="str">
            <v>Belgium</v>
          </cell>
          <cell r="B23" t="str">
            <v>BEL</v>
          </cell>
          <cell r="C23" t="str">
            <v>Population growth (annual %)</v>
          </cell>
          <cell r="D23" t="str">
            <v>SP.POP.GROW</v>
          </cell>
        </row>
        <row r="23">
          <cell r="F23">
            <v>0.332205945818093</v>
          </cell>
          <cell r="G23">
            <v>0.398054786807546</v>
          </cell>
          <cell r="H23">
            <v>0.747606930682632</v>
          </cell>
          <cell r="I23">
            <v>0.94647753571233</v>
          </cell>
          <cell r="J23">
            <v>0.908137001686598</v>
          </cell>
          <cell r="K23">
            <v>0.675463567135343</v>
          </cell>
          <cell r="L23">
            <v>0.556645554862671</v>
          </cell>
          <cell r="M23">
            <v>0.393391107738732</v>
          </cell>
          <cell r="N23">
            <v>0.283169669202288</v>
          </cell>
          <cell r="O23">
            <v>0.0986136915027669</v>
          </cell>
          <cell r="P23">
            <v>0.182247071467749</v>
          </cell>
          <cell r="Q23">
            <v>0.391585907459382</v>
          </cell>
          <cell r="R23">
            <v>0.314658765693604</v>
          </cell>
          <cell r="S23">
            <v>0.314633664597999</v>
          </cell>
          <cell r="T23">
            <v>0.288978161128393</v>
          </cell>
          <cell r="U23">
            <v>0.178674447005659</v>
          </cell>
          <cell r="V23">
            <v>0.123479645392964</v>
          </cell>
          <cell r="W23">
            <v>0.0932999598130252</v>
          </cell>
          <cell r="X23">
            <v>0.0898825512632337</v>
          </cell>
          <cell r="Y23">
            <v>0.110211165985901</v>
          </cell>
          <cell r="Z23">
            <v>-0.0026371543402261</v>
          </cell>
          <cell r="AA23">
            <v>-0.027176883483947</v>
          </cell>
          <cell r="AB23">
            <v>-0.00794447069062125</v>
          </cell>
          <cell r="AC23">
            <v>-0.00150170778678296</v>
          </cell>
          <cell r="AD23">
            <v>0.029786422643661</v>
          </cell>
          <cell r="AE23">
            <v>0.0356488507832359</v>
          </cell>
          <cell r="AF23">
            <v>0.0852521408125053</v>
          </cell>
          <cell r="AG23">
            <v>0.317926245358661</v>
          </cell>
          <cell r="AH23">
            <v>0.363247985870165</v>
          </cell>
          <cell r="AI23">
            <v>0.298235706313592</v>
          </cell>
          <cell r="AJ23">
            <v>0.371593165668169</v>
          </cell>
          <cell r="AK23">
            <v>0.405713495856337</v>
          </cell>
          <cell r="AL23">
            <v>0.390638517826929</v>
          </cell>
          <cell r="AM23">
            <v>0.308197073686726</v>
          </cell>
          <cell r="AN23">
            <v>0.209436838020324</v>
          </cell>
          <cell r="AO23">
            <v>0.1953931762382</v>
          </cell>
          <cell r="AP23">
            <v>0.241991884983082</v>
          </cell>
          <cell r="AQ23">
            <v>0.213527650670943</v>
          </cell>
          <cell r="AR23">
            <v>0.229189103029716</v>
          </cell>
          <cell r="AS23">
            <v>0.242517956221334</v>
          </cell>
          <cell r="AT23">
            <v>0.343951157623668</v>
          </cell>
          <cell r="AU23">
            <v>0.448268894821562</v>
          </cell>
          <cell r="AV23">
            <v>0.418641508069053</v>
          </cell>
          <cell r="AW23">
            <v>0.432788248129175</v>
          </cell>
          <cell r="AX23">
            <v>0.550055708089009</v>
          </cell>
          <cell r="AY23">
            <v>0.659558214980699</v>
          </cell>
          <cell r="AZ23">
            <v>0.734330830765919</v>
          </cell>
          <cell r="BA23">
            <v>0.789976845480149</v>
          </cell>
          <cell r="BB23">
            <v>0.804599572619861</v>
          </cell>
          <cell r="BC23">
            <v>0.913639391631709</v>
          </cell>
          <cell r="BD23">
            <v>1.3010029017038</v>
          </cell>
          <cell r="BE23">
            <v>0.620163579337378</v>
          </cell>
          <cell r="BF23">
            <v>0.471340143966627</v>
          </cell>
          <cell r="BG23">
            <v>0.44392928847521</v>
          </cell>
          <cell r="BH23">
            <v>0.579446241677791</v>
          </cell>
          <cell r="BI23">
            <v>0.506300002451376</v>
          </cell>
          <cell r="BJ23">
            <v>0.385228018372369</v>
          </cell>
          <cell r="BK23">
            <v>0.455184695275022</v>
          </cell>
          <cell r="BL23">
            <v>0.540461327098122</v>
          </cell>
          <cell r="BM23">
            <v>0.47983828253632</v>
          </cell>
          <cell r="BN23">
            <v>0.377319900784809</v>
          </cell>
        </row>
        <row r="24">
          <cell r="A24" t="str">
            <v>Benin</v>
          </cell>
          <cell r="B24" t="str">
            <v>BEN</v>
          </cell>
          <cell r="C24" t="str">
            <v>Population growth (annual %)</v>
          </cell>
          <cell r="D24" t="str">
            <v>SP.POP.GROW</v>
          </cell>
        </row>
        <row r="24">
          <cell r="F24">
            <v>1.39861905686167</v>
          </cell>
          <cell r="G24">
            <v>1.49062022656014</v>
          </cell>
          <cell r="H24">
            <v>1.58421438846334</v>
          </cell>
          <cell r="I24">
            <v>1.68061941611429</v>
          </cell>
          <cell r="J24">
            <v>1.77839630830294</v>
          </cell>
          <cell r="K24">
            <v>1.87409051061081</v>
          </cell>
          <cell r="L24">
            <v>1.96219765744484</v>
          </cell>
          <cell r="M24">
            <v>2.03665657484718</v>
          </cell>
          <cell r="N24">
            <v>2.09388844877359</v>
          </cell>
          <cell r="O24">
            <v>2.14067009980036</v>
          </cell>
          <cell r="P24">
            <v>2.18171156460877</v>
          </cell>
          <cell r="Q24">
            <v>2.22555579164154</v>
          </cell>
          <cell r="R24">
            <v>2.27767589837839</v>
          </cell>
          <cell r="S24">
            <v>2.34039884208753</v>
          </cell>
          <cell r="T24">
            <v>2.4101293971122</v>
          </cell>
          <cell r="U24">
            <v>2.48040039677206</v>
          </cell>
          <cell r="V24">
            <v>2.54492163771735</v>
          </cell>
          <cell r="W24">
            <v>2.60135650969595</v>
          </cell>
          <cell r="X24">
            <v>2.64871306974063</v>
          </cell>
          <cell r="Y24">
            <v>2.68953787732228</v>
          </cell>
          <cell r="Z24">
            <v>2.7323201489697</v>
          </cell>
          <cell r="AA24">
            <v>2.77749346858361</v>
          </cell>
          <cell r="AB24">
            <v>2.8171499324082</v>
          </cell>
          <cell r="AC24">
            <v>2.85202779297819</v>
          </cell>
          <cell r="AD24">
            <v>2.88528300220021</v>
          </cell>
          <cell r="AE24">
            <v>2.90247053999979</v>
          </cell>
          <cell r="AF24">
            <v>2.92552010465222</v>
          </cell>
          <cell r="AG24">
            <v>2.98850251195574</v>
          </cell>
          <cell r="AH24">
            <v>3.10101975360064</v>
          </cell>
          <cell r="AI24">
            <v>3.23483539112138</v>
          </cell>
          <cell r="AJ24">
            <v>3.37724144662663</v>
          </cell>
          <cell r="AK24">
            <v>3.47909841958191</v>
          </cell>
          <cell r="AL24">
            <v>3.5007001146727</v>
          </cell>
          <cell r="AM24">
            <v>3.42600988305326</v>
          </cell>
          <cell r="AN24">
            <v>3.29359953998899</v>
          </cell>
          <cell r="AO24">
            <v>3.14563882517996</v>
          </cell>
          <cell r="AP24">
            <v>3.02824160265504</v>
          </cell>
          <cell r="AQ24">
            <v>2.95868818132411</v>
          </cell>
          <cell r="AR24">
            <v>2.95165993963199</v>
          </cell>
          <cell r="AS24">
            <v>2.98386192934726</v>
          </cell>
          <cell r="AT24">
            <v>3.02378238268591</v>
          </cell>
          <cell r="AU24">
            <v>3.04323585581059</v>
          </cell>
          <cell r="AV24">
            <v>3.03960588505269</v>
          </cell>
          <cell r="AW24">
            <v>3.00531590631376</v>
          </cell>
          <cell r="AX24">
            <v>2.9523713634518</v>
          </cell>
          <cell r="AY24">
            <v>2.89752129836876</v>
          </cell>
          <cell r="AZ24">
            <v>2.85409875875958</v>
          </cell>
          <cell r="BA24">
            <v>2.82352204070012</v>
          </cell>
          <cell r="BB24">
            <v>2.80942664075247</v>
          </cell>
          <cell r="BC24">
            <v>2.80597623284658</v>
          </cell>
          <cell r="BD24">
            <v>2.80376175488743</v>
          </cell>
          <cell r="BE24">
            <v>2.79772118064924</v>
          </cell>
          <cell r="BF24">
            <v>2.79071643360586</v>
          </cell>
          <cell r="BG24">
            <v>2.78209237028195</v>
          </cell>
          <cell r="BH24">
            <v>2.77183788570358</v>
          </cell>
          <cell r="BI24">
            <v>2.76136092814418</v>
          </cell>
          <cell r="BJ24">
            <v>2.74990222166209</v>
          </cell>
          <cell r="BK24">
            <v>2.73485620295269</v>
          </cell>
          <cell r="BL24">
            <v>2.71521854979345</v>
          </cell>
          <cell r="BM24">
            <v>2.69237381344614</v>
          </cell>
          <cell r="BN24">
            <v>2.66826235050208</v>
          </cell>
        </row>
        <row r="25">
          <cell r="A25" t="str">
            <v>Burkina Faso</v>
          </cell>
          <cell r="B25" t="str">
            <v>BFA</v>
          </cell>
          <cell r="C25" t="str">
            <v>Population growth (annual %)</v>
          </cell>
          <cell r="D25" t="str">
            <v>SP.POP.GROW</v>
          </cell>
        </row>
        <row r="25">
          <cell r="F25">
            <v>1.34292186028521</v>
          </cell>
          <cell r="G25">
            <v>1.33433971199915</v>
          </cell>
          <cell r="H25">
            <v>1.35128329400253</v>
          </cell>
          <cell r="I25">
            <v>1.40383645813042</v>
          </cell>
          <cell r="J25">
            <v>1.47919259249371</v>
          </cell>
          <cell r="K25">
            <v>1.56237809585129</v>
          </cell>
          <cell r="L25">
            <v>1.63531999965197</v>
          </cell>
          <cell r="M25">
            <v>1.68920042033525</v>
          </cell>
          <cell r="N25">
            <v>1.71732241210726</v>
          </cell>
          <cell r="O25">
            <v>1.72912118180907</v>
          </cell>
          <cell r="P25">
            <v>1.74107783941828</v>
          </cell>
          <cell r="Q25">
            <v>1.7629679729599</v>
          </cell>
          <cell r="R25">
            <v>1.79184758973083</v>
          </cell>
          <cell r="S25">
            <v>1.8304116102525</v>
          </cell>
          <cell r="T25">
            <v>1.87808333473809</v>
          </cell>
          <cell r="U25">
            <v>1.92269145724111</v>
          </cell>
          <cell r="V25">
            <v>1.97120475466225</v>
          </cell>
          <cell r="W25">
            <v>2.04012519606282</v>
          </cell>
          <cell r="X25">
            <v>2.1335595297111</v>
          </cell>
          <cell r="Y25">
            <v>2.24072627891191</v>
          </cell>
          <cell r="Z25">
            <v>2.35133898743349</v>
          </cell>
          <cell r="AA25">
            <v>2.4478037342953</v>
          </cell>
          <cell r="AB25">
            <v>2.51960181627403</v>
          </cell>
          <cell r="AC25">
            <v>2.5596756965552</v>
          </cell>
          <cell r="AD25">
            <v>2.5778621968501</v>
          </cell>
          <cell r="AE25">
            <v>2.59017250409041</v>
          </cell>
          <cell r="AF25">
            <v>2.60600908576284</v>
          </cell>
          <cell r="AG25">
            <v>2.62172931307294</v>
          </cell>
          <cell r="AH25">
            <v>2.63954000469667</v>
          </cell>
          <cell r="AI25">
            <v>2.65919850422524</v>
          </cell>
          <cell r="AJ25">
            <v>2.67695742331837</v>
          </cell>
          <cell r="AK25">
            <v>2.69293387483016</v>
          </cell>
          <cell r="AL25">
            <v>2.70964746722937</v>
          </cell>
          <cell r="AM25">
            <v>2.72731264916871</v>
          </cell>
          <cell r="AN25">
            <v>2.74597409900686</v>
          </cell>
          <cell r="AO25">
            <v>2.76476912918834</v>
          </cell>
          <cell r="AP25">
            <v>2.78384760477623</v>
          </cell>
          <cell r="AQ25">
            <v>2.8028659285217</v>
          </cell>
          <cell r="AR25">
            <v>2.82224566481383</v>
          </cell>
          <cell r="AS25">
            <v>2.84200697417705</v>
          </cell>
          <cell r="AT25">
            <v>2.85880781376097</v>
          </cell>
          <cell r="AU25">
            <v>2.87595128397125</v>
          </cell>
          <cell r="AV25">
            <v>2.89847966556783</v>
          </cell>
          <cell r="AW25">
            <v>2.92759138596756</v>
          </cell>
          <cell r="AX25">
            <v>2.95917130899973</v>
          </cell>
          <cell r="AY25">
            <v>2.98900374182356</v>
          </cell>
          <cell r="AZ25">
            <v>3.01189361965061</v>
          </cell>
          <cell r="BA25">
            <v>3.02489872490728</v>
          </cell>
          <cell r="BB25">
            <v>3.02644987044728</v>
          </cell>
          <cell r="BC25">
            <v>3.01921284414061</v>
          </cell>
          <cell r="BD25">
            <v>3.00904517611233</v>
          </cell>
          <cell r="BE25">
            <v>2.99740381221435</v>
          </cell>
          <cell r="BF25">
            <v>2.98166398413105</v>
          </cell>
          <cell r="BG25">
            <v>2.96187533312778</v>
          </cell>
          <cell r="BH25">
            <v>2.93935056790969</v>
          </cell>
          <cell r="BI25">
            <v>2.91521308067141</v>
          </cell>
          <cell r="BJ25">
            <v>2.89075088175118</v>
          </cell>
          <cell r="BK25">
            <v>2.86697911426999</v>
          </cell>
          <cell r="BL25">
            <v>2.8445964977375</v>
          </cell>
          <cell r="BM25">
            <v>2.82323073597345</v>
          </cell>
          <cell r="BN25">
            <v>2.80119139837514</v>
          </cell>
        </row>
        <row r="26">
          <cell r="A26" t="str">
            <v>Bangladesh</v>
          </cell>
          <cell r="B26" t="str">
            <v>BGD</v>
          </cell>
          <cell r="C26" t="str">
            <v>Population growth (annual %)</v>
          </cell>
          <cell r="D26" t="str">
            <v>SP.POP.GROW</v>
          </cell>
        </row>
        <row r="26">
          <cell r="F26">
            <v>2.77154673579219</v>
          </cell>
          <cell r="G26">
            <v>2.77561886967466</v>
          </cell>
          <cell r="H26">
            <v>2.81669800251255</v>
          </cell>
          <cell r="I26">
            <v>2.90686656555886</v>
          </cell>
          <cell r="J26">
            <v>3.01212300485381</v>
          </cell>
          <cell r="K26">
            <v>3.15023997599711</v>
          </cell>
          <cell r="L26">
            <v>3.23045269046429</v>
          </cell>
          <cell r="M26">
            <v>3.14183333794194</v>
          </cell>
          <cell r="N26">
            <v>2.85025509486437</v>
          </cell>
          <cell r="O26">
            <v>2.44704268973465</v>
          </cell>
          <cell r="P26">
            <v>2.00239079687034</v>
          </cell>
          <cell r="Q26">
            <v>1.65574759082099</v>
          </cell>
          <cell r="R26">
            <v>1.5072690088527</v>
          </cell>
          <cell r="S26">
            <v>1.62004264597494</v>
          </cell>
          <cell r="T26">
            <v>1.90784837706496</v>
          </cell>
          <cell r="U26">
            <v>2.23843751156627</v>
          </cell>
          <cell r="V26">
            <v>2.49634956800332</v>
          </cell>
          <cell r="W26">
            <v>2.66806724221315</v>
          </cell>
          <cell r="X26">
            <v>2.71819532610742</v>
          </cell>
          <cell r="Y26">
            <v>2.68575999604042</v>
          </cell>
          <cell r="Z26">
            <v>2.63698740122809</v>
          </cell>
          <cell r="AA26">
            <v>2.61284700696557</v>
          </cell>
          <cell r="AB26">
            <v>2.59942657466498</v>
          </cell>
          <cell r="AC26">
            <v>2.60561461635207</v>
          </cell>
          <cell r="AD26">
            <v>2.62057825790954</v>
          </cell>
          <cell r="AE26">
            <v>2.63498761301981</v>
          </cell>
          <cell r="AF26">
            <v>2.63022936647768</v>
          </cell>
          <cell r="AG26">
            <v>2.59503194849183</v>
          </cell>
          <cell r="AH26">
            <v>2.5233868150538</v>
          </cell>
          <cell r="AI26">
            <v>2.42960098122108</v>
          </cell>
          <cell r="AJ26">
            <v>2.32530036281531</v>
          </cell>
          <cell r="AK26">
            <v>2.23302786400993</v>
          </cell>
          <cell r="AL26">
            <v>2.16825775830045</v>
          </cell>
          <cell r="AM26">
            <v>2.14007981243972</v>
          </cell>
          <cell r="AN26">
            <v>2.13449763314428</v>
          </cell>
          <cell r="AO26">
            <v>2.13047787567636</v>
          </cell>
          <cell r="AP26">
            <v>2.11154453131797</v>
          </cell>
          <cell r="AQ26">
            <v>2.07733693096781</v>
          </cell>
          <cell r="AR26">
            <v>2.02275181450577</v>
          </cell>
          <cell r="AS26">
            <v>1.95239046202205</v>
          </cell>
          <cell r="AT26">
            <v>1.8862862588559</v>
          </cell>
          <cell r="AU26">
            <v>1.82005804676631</v>
          </cell>
          <cell r="AV26">
            <v>1.73126920257465</v>
          </cell>
          <cell r="AW26">
            <v>1.61519953685618</v>
          </cell>
          <cell r="AX26">
            <v>1.48474696408995</v>
          </cell>
          <cell r="AY26">
            <v>1.34712103146787</v>
          </cell>
          <cell r="AZ26">
            <v>1.22663050489361</v>
          </cell>
          <cell r="BA26">
            <v>1.14564743804678</v>
          </cell>
          <cell r="BB26">
            <v>1.11680643452794</v>
          </cell>
          <cell r="BC26">
            <v>1.1248068966134</v>
          </cell>
          <cell r="BD26">
            <v>1.14382867124819</v>
          </cell>
          <cell r="BE26">
            <v>1.15400610453827</v>
          </cell>
          <cell r="BF26">
            <v>1.15595091365323</v>
          </cell>
          <cell r="BG26">
            <v>1.1429302161114</v>
          </cell>
          <cell r="BH26">
            <v>1.11909103277687</v>
          </cell>
          <cell r="BI26">
            <v>1.09528840382819</v>
          </cell>
          <cell r="BJ26">
            <v>1.07553524898766</v>
          </cell>
          <cell r="BK26">
            <v>1.05357030023873</v>
          </cell>
          <cell r="BL26">
            <v>1.02919664944804</v>
          </cell>
          <cell r="BM26">
            <v>1.00277418143487</v>
          </cell>
          <cell r="BN26">
            <v>0.975322375425237</v>
          </cell>
        </row>
        <row r="27">
          <cell r="A27" t="str">
            <v>Bulgaria</v>
          </cell>
          <cell r="B27" t="str">
            <v>BGR</v>
          </cell>
          <cell r="C27" t="str">
            <v>Population growth (annual %)</v>
          </cell>
          <cell r="D27" t="str">
            <v>SP.POP.GROW</v>
          </cell>
        </row>
        <row r="27">
          <cell r="F27">
            <v>0.958155881300658</v>
          </cell>
          <cell r="G27">
            <v>0.875259033561633</v>
          </cell>
          <cell r="H27">
            <v>0.810378324356217</v>
          </cell>
          <cell r="I27">
            <v>0.816094049550123</v>
          </cell>
          <cell r="J27">
            <v>0.731911035292208</v>
          </cell>
          <cell r="K27">
            <v>0.6547012021586</v>
          </cell>
          <cell r="L27">
            <v>0.629747480901394</v>
          </cell>
          <cell r="M27">
            <v>0.711964742744789</v>
          </cell>
          <cell r="N27">
            <v>0.76850966869777</v>
          </cell>
          <cell r="O27">
            <v>0.654727362472727</v>
          </cell>
          <cell r="P27">
            <v>0.54999651445838</v>
          </cell>
          <cell r="Q27">
            <v>0.465213742153797</v>
          </cell>
          <cell r="R27">
            <v>0.52063344062239</v>
          </cell>
          <cell r="S27">
            <v>0.667967360708252</v>
          </cell>
          <cell r="T27">
            <v>0.482739307856323</v>
          </cell>
          <cell r="U27">
            <v>0.433163460713304</v>
          </cell>
          <cell r="V27">
            <v>0.519098880350645</v>
          </cell>
          <cell r="W27">
            <v>0.111804754635587</v>
          </cell>
          <cell r="X27">
            <v>0.135011572680936</v>
          </cell>
          <cell r="Y27">
            <v>0.40248874474625</v>
          </cell>
          <cell r="Z27">
            <v>0.333268825188891</v>
          </cell>
          <cell r="AA27">
            <v>0.295812783296283</v>
          </cell>
          <cell r="AB27">
            <v>0.249546600825385</v>
          </cell>
          <cell r="AC27">
            <v>0.233972309730169</v>
          </cell>
          <cell r="AD27">
            <v>-0.0014731135024134</v>
          </cell>
          <cell r="AE27">
            <v>-0.0265197545262494</v>
          </cell>
          <cell r="AF27">
            <v>0.147109292640267</v>
          </cell>
          <cell r="AG27">
            <v>0.112372423824029</v>
          </cell>
          <cell r="AH27">
            <v>-1.17003859875014</v>
          </cell>
          <cell r="AI27">
            <v>-1.80375047906806</v>
          </cell>
          <cell r="AJ27">
            <v>-0.990425980099359</v>
          </cell>
          <cell r="AK27">
            <v>-1.07385319076042</v>
          </cell>
          <cell r="AL27">
            <v>-0.797665851516421</v>
          </cell>
          <cell r="AM27">
            <v>-0.339586079485037</v>
          </cell>
          <cell r="AN27">
            <v>-0.44539850047226</v>
          </cell>
          <cell r="AO27">
            <v>-0.515729879636827</v>
          </cell>
          <cell r="AP27">
            <v>-0.608797354537911</v>
          </cell>
          <cell r="AQ27">
            <v>-0.66730270106626</v>
          </cell>
          <cell r="AR27">
            <v>-0.560648224779443</v>
          </cell>
          <cell r="AS27">
            <v>-0.493896416633318</v>
          </cell>
          <cell r="AT27">
            <v>-1.99063220438276</v>
          </cell>
          <cell r="AU27">
            <v>-2.17069878030004</v>
          </cell>
          <cell r="AV27">
            <v>-0.79211363763553</v>
          </cell>
          <cell r="AW27">
            <v>-0.754796951273604</v>
          </cell>
          <cell r="AX27">
            <v>-0.752977445493645</v>
          </cell>
          <cell r="AY27">
            <v>-0.759505915531059</v>
          </cell>
          <cell r="AZ27">
            <v>-0.735282283991309</v>
          </cell>
          <cell r="BA27">
            <v>-0.70192274454598</v>
          </cell>
          <cell r="BB27">
            <v>-0.644281362547054</v>
          </cell>
          <cell r="BC27">
            <v>-0.658275446635908</v>
          </cell>
          <cell r="BD27">
            <v>-0.641228920515067</v>
          </cell>
          <cell r="BE27">
            <v>-0.579220596364389</v>
          </cell>
          <cell r="BF27">
            <v>-0.559647217410859</v>
          </cell>
          <cell r="BG27">
            <v>-0.568389264052903</v>
          </cell>
          <cell r="BH27">
            <v>-0.638069468160719</v>
          </cell>
          <cell r="BI27">
            <v>-0.701382097841331</v>
          </cell>
          <cell r="BJ27">
            <v>-0.730443175298289</v>
          </cell>
          <cell r="BK27">
            <v>-0.722080405222853</v>
          </cell>
          <cell r="BL27">
            <v>-0.703905641117455</v>
          </cell>
          <cell r="BM27">
            <v>-0.60024151846542</v>
          </cell>
          <cell r="BN27">
            <v>-0.50444185462845</v>
          </cell>
        </row>
        <row r="28">
          <cell r="A28" t="str">
            <v>Bahrain</v>
          </cell>
          <cell r="B28" t="str">
            <v>BHR</v>
          </cell>
          <cell r="C28" t="str">
            <v>Population growth (annual %)</v>
          </cell>
          <cell r="D28" t="str">
            <v>SP.POP.GROW</v>
          </cell>
        </row>
        <row r="28">
          <cell r="F28">
            <v>3.31216249254427</v>
          </cell>
          <cell r="G28">
            <v>3.07379076480158</v>
          </cell>
          <cell r="H28">
            <v>2.84804692778053</v>
          </cell>
          <cell r="I28">
            <v>2.62929585562368</v>
          </cell>
          <cell r="J28">
            <v>2.4542169342669</v>
          </cell>
          <cell r="K28">
            <v>2.29588399616463</v>
          </cell>
          <cell r="L28">
            <v>2.20457819075951</v>
          </cell>
          <cell r="M28">
            <v>2.31513294349523</v>
          </cell>
          <cell r="N28">
            <v>2.64837000432928</v>
          </cell>
          <cell r="O28">
            <v>3.1389626736016</v>
          </cell>
          <cell r="P28">
            <v>3.55947934249303</v>
          </cell>
          <cell r="Q28">
            <v>3.93409904265817</v>
          </cell>
          <cell r="R28">
            <v>4.42849704618201</v>
          </cell>
          <cell r="S28">
            <v>5.03977961274751</v>
          </cell>
          <cell r="T28">
            <v>5.64603846629324</v>
          </cell>
          <cell r="U28">
            <v>6.25551456283694</v>
          </cell>
          <cell r="V28">
            <v>6.62109340170572</v>
          </cell>
          <cell r="W28">
            <v>6.48097851677692</v>
          </cell>
          <cell r="X28">
            <v>5.80586643022055</v>
          </cell>
          <cell r="Y28">
            <v>4.86590241344698</v>
          </cell>
          <cell r="Z28">
            <v>3.87587221648982</v>
          </cell>
          <cell r="AA28">
            <v>3.11389988268971</v>
          </cell>
          <cell r="AB28">
            <v>2.68368517081567</v>
          </cell>
          <cell r="AC28">
            <v>2.6833051108611</v>
          </cell>
          <cell r="AD28">
            <v>2.95063750703296</v>
          </cell>
          <cell r="AE28">
            <v>3.29491669407922</v>
          </cell>
          <cell r="AF28">
            <v>3.51395253674073</v>
          </cell>
          <cell r="AG28">
            <v>3.54825508205841</v>
          </cell>
          <cell r="AH28">
            <v>3.35725336874838</v>
          </cell>
          <cell r="AI28">
            <v>3.03930833773015</v>
          </cell>
          <cell r="AJ28">
            <v>2.7515211655014</v>
          </cell>
          <cell r="AK28">
            <v>2.57942894089851</v>
          </cell>
          <cell r="AL28">
            <v>2.47913657225882</v>
          </cell>
          <cell r="AM28">
            <v>2.46429404311607</v>
          </cell>
          <cell r="AN28">
            <v>2.5346101403056</v>
          </cell>
          <cell r="AO28">
            <v>2.6198166782792</v>
          </cell>
          <cell r="AP28">
            <v>2.77218950655696</v>
          </cell>
          <cell r="AQ28">
            <v>3.10626120580783</v>
          </cell>
          <cell r="AR28">
            <v>3.65459386980775</v>
          </cell>
          <cell r="AS28">
            <v>4.31531427526575</v>
          </cell>
          <cell r="AT28">
            <v>4.83737932622245</v>
          </cell>
          <cell r="AU28">
            <v>5.24867615509094</v>
          </cell>
          <cell r="AV28">
            <v>5.75751787979527</v>
          </cell>
          <cell r="AW28">
            <v>6.36040053439122</v>
          </cell>
          <cell r="AX28">
            <v>6.90336814391869</v>
          </cell>
          <cell r="AY28">
            <v>7.50154025577022</v>
          </cell>
          <cell r="AZ28">
            <v>7.77598356513803</v>
          </cell>
          <cell r="BA28">
            <v>7.32421864933621</v>
          </cell>
          <cell r="BB28">
            <v>6.12700951571493</v>
          </cell>
          <cell r="BC28">
            <v>4.60018474525212</v>
          </cell>
          <cell r="BD28">
            <v>2.96081559234807</v>
          </cell>
          <cell r="BE28">
            <v>1.69035809880424</v>
          </cell>
          <cell r="BF28">
            <v>1.15390705309184</v>
          </cell>
          <cell r="BG28">
            <v>1.5875995721769</v>
          </cell>
          <cell r="BH28">
            <v>2.64276663660774</v>
          </cell>
          <cell r="BI28">
            <v>3.85657694585171</v>
          </cell>
          <cell r="BJ28">
            <v>4.67804747089484</v>
          </cell>
          <cell r="BK28">
            <v>4.92102429600582</v>
          </cell>
          <cell r="BL28">
            <v>4.4686878342058</v>
          </cell>
          <cell r="BM28">
            <v>3.61532480809725</v>
          </cell>
          <cell r="BN28">
            <v>2.70820330394115</v>
          </cell>
        </row>
        <row r="29">
          <cell r="A29" t="str">
            <v>Bahamas, The</v>
          </cell>
          <cell r="B29" t="str">
            <v>BHS</v>
          </cell>
          <cell r="C29" t="str">
            <v>Population growth (annual %)</v>
          </cell>
          <cell r="D29" t="str">
            <v>SP.POP.GROW</v>
          </cell>
        </row>
        <row r="29">
          <cell r="F29">
            <v>4.97496319470417</v>
          </cell>
          <cell r="G29">
            <v>5.05842113169166</v>
          </cell>
          <cell r="H29">
            <v>5.03100873184873</v>
          </cell>
          <cell r="I29">
            <v>4.87752059775779</v>
          </cell>
          <cell r="J29">
            <v>4.64350216609144</v>
          </cell>
          <cell r="K29">
            <v>4.41419094567371</v>
          </cell>
          <cell r="L29">
            <v>4.17449123771155</v>
          </cell>
          <cell r="M29">
            <v>3.87301875223044</v>
          </cell>
          <cell r="N29">
            <v>3.47930658123034</v>
          </cell>
          <cell r="O29">
            <v>3.06401182797449</v>
          </cell>
          <cell r="P29">
            <v>2.63248225017383</v>
          </cell>
          <cell r="Q29">
            <v>2.25676728508496</v>
          </cell>
          <cell r="R29">
            <v>2.03467403934296</v>
          </cell>
          <cell r="S29">
            <v>1.95629002187442</v>
          </cell>
          <cell r="T29">
            <v>2.02680734855808</v>
          </cell>
          <cell r="U29">
            <v>2.09961667643647</v>
          </cell>
          <cell r="V29">
            <v>2.15237422683904</v>
          </cell>
          <cell r="W29">
            <v>2.19888332130849</v>
          </cell>
          <cell r="X29">
            <v>2.21324311430271</v>
          </cell>
          <cell r="Y29">
            <v>2.20758881020664</v>
          </cell>
          <cell r="Z29">
            <v>2.2221571315537</v>
          </cell>
          <cell r="AA29">
            <v>2.23245391457677</v>
          </cell>
          <cell r="AB29">
            <v>2.20680582377644</v>
          </cell>
          <cell r="AC29">
            <v>2.11784411790195</v>
          </cell>
          <cell r="AD29">
            <v>2.00914416513142</v>
          </cell>
          <cell r="AE29">
            <v>1.87548122924792</v>
          </cell>
          <cell r="AF29">
            <v>1.76041536799258</v>
          </cell>
          <cell r="AG29">
            <v>1.70611984915173</v>
          </cell>
          <cell r="AH29">
            <v>1.71762815167673</v>
          </cell>
          <cell r="AI29">
            <v>1.76749061997919</v>
          </cell>
          <cell r="AJ29">
            <v>1.848345655968</v>
          </cell>
          <cell r="AK29">
            <v>1.90543395133989</v>
          </cell>
          <cell r="AL29">
            <v>1.87570781184208</v>
          </cell>
          <cell r="AM29">
            <v>1.74949700350313</v>
          </cell>
          <cell r="AN29">
            <v>1.55750700742022</v>
          </cell>
          <cell r="AO29">
            <v>1.34751285187411</v>
          </cell>
          <cell r="AP29">
            <v>1.18424117794977</v>
          </cell>
          <cell r="AQ29">
            <v>1.12015262104732</v>
          </cell>
          <cell r="AR29">
            <v>1.18462789608806</v>
          </cell>
          <cell r="AS29">
            <v>1.34504517193852</v>
          </cell>
          <cell r="AT29">
            <v>1.52268022366212</v>
          </cell>
          <cell r="AU29">
            <v>1.65142420031368</v>
          </cell>
          <cell r="AV29">
            <v>1.76105585369759</v>
          </cell>
          <cell r="AW29">
            <v>1.82595387272273</v>
          </cell>
          <cell r="AX29">
            <v>1.85017572994762</v>
          </cell>
          <cell r="AY29">
            <v>1.88576668214431</v>
          </cell>
          <cell r="AZ29">
            <v>1.90155919934471</v>
          </cell>
          <cell r="BA29">
            <v>1.84803524456697</v>
          </cell>
          <cell r="BB29">
            <v>1.70786519009353</v>
          </cell>
          <cell r="BC29">
            <v>1.51478477511973</v>
          </cell>
          <cell r="BD29">
            <v>1.30075351976794</v>
          </cell>
          <cell r="BE29">
            <v>1.10570789821922</v>
          </cell>
          <cell r="BF29">
            <v>0.980106184007713</v>
          </cell>
          <cell r="BG29">
            <v>0.93876021994633</v>
          </cell>
          <cell r="BH29">
            <v>0.959964408799924</v>
          </cell>
          <cell r="BI29">
            <v>0.990005732547738</v>
          </cell>
          <cell r="BJ29">
            <v>1.00728534144547</v>
          </cell>
          <cell r="BK29">
            <v>1.01280016721917</v>
          </cell>
          <cell r="BL29">
            <v>0.993659489537656</v>
          </cell>
          <cell r="BM29">
            <v>0.961253495469737</v>
          </cell>
          <cell r="BN29">
            <v>0.927917643334912</v>
          </cell>
        </row>
        <row r="30">
          <cell r="A30" t="str">
            <v>Bosnia and Herzegovina</v>
          </cell>
          <cell r="B30" t="str">
            <v>BIH</v>
          </cell>
          <cell r="C30" t="str">
            <v>Population growth (annual %)</v>
          </cell>
          <cell r="D30" t="str">
            <v>SP.POP.GROW</v>
          </cell>
        </row>
        <row r="30">
          <cell r="F30">
            <v>1.93243380924407</v>
          </cell>
          <cell r="G30">
            <v>1.94603053590115</v>
          </cell>
          <cell r="H30">
            <v>1.90071860522619</v>
          </cell>
          <cell r="I30">
            <v>1.78139586992667</v>
          </cell>
          <cell r="J30">
            <v>1.61474582304548</v>
          </cell>
          <cell r="K30">
            <v>1.43209760036468</v>
          </cell>
          <cell r="L30">
            <v>1.27570743614868</v>
          </cell>
          <cell r="M30">
            <v>1.17049126704904</v>
          </cell>
          <cell r="N30">
            <v>1.13699133828298</v>
          </cell>
          <cell r="O30">
            <v>1.15165570537989</v>
          </cell>
          <cell r="P30">
            <v>1.18296523129619</v>
          </cell>
          <cell r="Q30">
            <v>1.19814312373202</v>
          </cell>
          <cell r="R30">
            <v>1.19009015448277</v>
          </cell>
          <cell r="S30">
            <v>1.14707845426278</v>
          </cell>
          <cell r="T30">
            <v>1.08198925005035</v>
          </cell>
          <cell r="U30">
            <v>1.00280752247721</v>
          </cell>
          <cell r="V30">
            <v>0.937564936670098</v>
          </cell>
          <cell r="W30">
            <v>0.910566816455332</v>
          </cell>
          <cell r="X30">
            <v>0.933620126820394</v>
          </cell>
          <cell r="Y30">
            <v>0.986560412928966</v>
          </cell>
          <cell r="Z30">
            <v>1.0147035605122</v>
          </cell>
          <cell r="AA30">
            <v>1.00626910784096</v>
          </cell>
          <cell r="AB30">
            <v>0.996708390854633</v>
          </cell>
          <cell r="AC30">
            <v>0.985378026151561</v>
          </cell>
          <cell r="AD30">
            <v>0.950948986084745</v>
          </cell>
          <cell r="AE30">
            <v>0.99207207819048</v>
          </cell>
          <cell r="AF30">
            <v>0.977884265467109</v>
          </cell>
          <cell r="AG30">
            <v>0.666285105695164</v>
          </cell>
          <cell r="AH30">
            <v>-0.0364411404764259</v>
          </cell>
          <cell r="AI30">
            <v>-0.989770811954186</v>
          </cell>
          <cell r="AJ30">
            <v>-2.13083458167325</v>
          </cell>
          <cell r="AK30">
            <v>-3.15374527940881</v>
          </cell>
          <cell r="AL30">
            <v>-3.72327870585386</v>
          </cell>
          <cell r="AM30">
            <v>-3.55382882359574</v>
          </cell>
          <cell r="AN30">
            <v>-2.7682393015429</v>
          </cell>
          <cell r="AO30">
            <v>-1.70229362133797</v>
          </cell>
          <cell r="AP30">
            <v>-0.755927646707981</v>
          </cell>
          <cell r="AQ30">
            <v>-0.0463696234806419</v>
          </cell>
          <cell r="AR30">
            <v>0.241117327998279</v>
          </cell>
          <cell r="AS30">
            <v>0.208765696717053</v>
          </cell>
          <cell r="AT30">
            <v>0.115576918266045</v>
          </cell>
          <cell r="AU30">
            <v>0.103128419446988</v>
          </cell>
          <cell r="AV30">
            <v>0.0741866623544378</v>
          </cell>
          <cell r="AW30">
            <v>0.0535450488075259</v>
          </cell>
          <cell r="AX30">
            <v>0.0302276666197896</v>
          </cell>
          <cell r="AY30">
            <v>0.00239019890982009</v>
          </cell>
          <cell r="AZ30">
            <v>-0.069897068723128</v>
          </cell>
          <cell r="BA30">
            <v>-0.226950769031907</v>
          </cell>
          <cell r="BB30">
            <v>-0.48906629557899</v>
          </cell>
          <cell r="BC30">
            <v>-0.818853335966774</v>
          </cell>
          <cell r="BD30">
            <v>-1.20286774011291</v>
          </cell>
          <cell r="BE30">
            <v>-1.54695841535682</v>
          </cell>
          <cell r="BF30">
            <v>-1.74536474373628</v>
          </cell>
          <cell r="BG30">
            <v>-1.72230731218996</v>
          </cell>
          <cell r="BH30">
            <v>-1.52630451114807</v>
          </cell>
          <cell r="BI30">
            <v>-1.26472845809142</v>
          </cell>
          <cell r="BJ30">
            <v>-1.03088019890592</v>
          </cell>
          <cell r="BK30">
            <v>-0.827063451812447</v>
          </cell>
          <cell r="BL30">
            <v>-0.692266996375143</v>
          </cell>
          <cell r="BM30">
            <v>-0.613297985300864</v>
          </cell>
          <cell r="BN30">
            <v>-0.530419132565884</v>
          </cell>
        </row>
        <row r="31">
          <cell r="A31" t="str">
            <v>Belarus</v>
          </cell>
          <cell r="B31" t="str">
            <v>BLR</v>
          </cell>
          <cell r="C31" t="str">
            <v>Population growth (annual %)</v>
          </cell>
          <cell r="D31" t="str">
            <v>SP.POP.GROW</v>
          </cell>
        </row>
        <row r="31">
          <cell r="F31">
            <v>0.889131362938781</v>
          </cell>
          <cell r="G31">
            <v>0.971087470193567</v>
          </cell>
          <cell r="H31">
            <v>1.01618823177623</v>
          </cell>
          <cell r="I31">
            <v>1.02576999022331</v>
          </cell>
          <cell r="J31">
            <v>1.00123258061745</v>
          </cell>
          <cell r="K31">
            <v>0.999586747117145</v>
          </cell>
          <cell r="L31">
            <v>1.01992951024392</v>
          </cell>
          <cell r="M31">
            <v>1.00683742008887</v>
          </cell>
          <cell r="N31">
            <v>0.961629976856794</v>
          </cell>
          <cell r="O31">
            <v>0.885501942137846</v>
          </cell>
          <cell r="P31">
            <v>0.83254242697463</v>
          </cell>
          <cell r="Q31">
            <v>0.801903541421469</v>
          </cell>
          <cell r="R31">
            <v>0.740577073484473</v>
          </cell>
          <cell r="S31">
            <v>0.649396280155014</v>
          </cell>
          <cell r="T31">
            <v>0.528950660255249</v>
          </cell>
          <cell r="U31">
            <v>0.468634364965726</v>
          </cell>
          <cell r="V31">
            <v>0.551023964944481</v>
          </cell>
          <cell r="W31">
            <v>0.653046348666908</v>
          </cell>
          <cell r="X31">
            <v>0.617512036032895</v>
          </cell>
          <cell r="Y31">
            <v>0.613722215515372</v>
          </cell>
          <cell r="Z31">
            <v>0.692401877498625</v>
          </cell>
          <cell r="AA31">
            <v>0.677412012600594</v>
          </cell>
          <cell r="AB31">
            <v>0.683014021783473</v>
          </cell>
          <cell r="AC31">
            <v>0.678380569482227</v>
          </cell>
          <cell r="AD31">
            <v>0.653761443403052</v>
          </cell>
          <cell r="AE31">
            <v>0.67939116352749</v>
          </cell>
          <cell r="AF31">
            <v>0.674806569806003</v>
          </cell>
          <cell r="AG31">
            <v>0.286405805377518</v>
          </cell>
          <cell r="AH31">
            <v>0.295421189743138</v>
          </cell>
          <cell r="AI31">
            <v>0.19006508287506</v>
          </cell>
          <cell r="AJ31">
            <v>0.0461355862589733</v>
          </cell>
          <cell r="AK31">
            <v>0.219690718485616</v>
          </cell>
          <cell r="AL31">
            <v>0.220771793347495</v>
          </cell>
          <cell r="AM31">
            <v>-0.118196017328142</v>
          </cell>
          <cell r="AN31">
            <v>-0.324414829587043</v>
          </cell>
          <cell r="AO31">
            <v>-0.336671341030207</v>
          </cell>
          <cell r="AP31">
            <v>-0.415604443400529</v>
          </cell>
          <cell r="AQ31">
            <v>-0.450435237181926</v>
          </cell>
          <cell r="AR31">
            <v>-0.450029843493719</v>
          </cell>
          <cell r="AS31">
            <v>-0.471131334643547</v>
          </cell>
          <cell r="AT31">
            <v>-0.512966688341309</v>
          </cell>
          <cell r="AU31">
            <v>-0.636565666436346</v>
          </cell>
          <cell r="AV31">
            <v>-0.699809190918934</v>
          </cell>
          <cell r="AW31">
            <v>-0.682169472243919</v>
          </cell>
          <cell r="AX31">
            <v>-0.683005560010688</v>
          </cell>
          <cell r="AY31">
            <v>-0.612296198031047</v>
          </cell>
          <cell r="AZ31">
            <v>-0.458847535622636</v>
          </cell>
          <cell r="BA31">
            <v>-0.345415054298517</v>
          </cell>
          <cell r="BB31">
            <v>-0.245915441295321</v>
          </cell>
          <cell r="BC31">
            <v>-0.218522755959381</v>
          </cell>
          <cell r="BD31">
            <v>-0.234282914157686</v>
          </cell>
          <cell r="BE31">
            <v>-0.156617600248906</v>
          </cell>
          <cell r="BF31">
            <v>-0.0383800002667846</v>
          </cell>
          <cell r="BG31">
            <v>0.056151567510169</v>
          </cell>
          <cell r="BH31">
            <v>0.132853236725342</v>
          </cell>
          <cell r="BI31">
            <v>0.0877210878706449</v>
          </cell>
          <cell r="BJ31">
            <v>-0.109782322950581</v>
          </cell>
          <cell r="BK31">
            <v>-0.213824206997671</v>
          </cell>
          <cell r="BL31">
            <v>-0.201786600970723</v>
          </cell>
          <cell r="BM31">
            <v>-0.42347525027949</v>
          </cell>
          <cell r="BN31">
            <v>-0.42347752149173</v>
          </cell>
        </row>
        <row r="32">
          <cell r="A32" t="str">
            <v>Belize</v>
          </cell>
          <cell r="B32" t="str">
            <v>BLZ</v>
          </cell>
          <cell r="C32" t="str">
            <v>Population growth (annual %)</v>
          </cell>
          <cell r="D32" t="str">
            <v>SP.POP.GROW</v>
          </cell>
        </row>
        <row r="32">
          <cell r="F32">
            <v>2.8186565730585</v>
          </cell>
          <cell r="G32">
            <v>2.80300715595361</v>
          </cell>
          <cell r="H32">
            <v>2.80747544820473</v>
          </cell>
          <cell r="I32">
            <v>2.85798406238456</v>
          </cell>
          <cell r="J32">
            <v>2.91718624120776</v>
          </cell>
          <cell r="K32">
            <v>2.99649277911427</v>
          </cell>
          <cell r="L32">
            <v>3.02560738574332</v>
          </cell>
          <cell r="M32">
            <v>2.93588480812954</v>
          </cell>
          <cell r="N32">
            <v>2.72310672179622</v>
          </cell>
          <cell r="O32">
            <v>2.41466590507722</v>
          </cell>
          <cell r="P32">
            <v>2.11442857620311</v>
          </cell>
          <cell r="Q32">
            <v>1.8710830167648</v>
          </cell>
          <cell r="R32">
            <v>1.67056597910058</v>
          </cell>
          <cell r="S32">
            <v>1.54339803260185</v>
          </cell>
          <cell r="T32">
            <v>1.48092618781367</v>
          </cell>
          <cell r="U32">
            <v>1.40013538854739</v>
          </cell>
          <cell r="V32">
            <v>1.35744533848394</v>
          </cell>
          <cell r="W32">
            <v>1.4386130376235</v>
          </cell>
          <cell r="X32">
            <v>1.66053830324478</v>
          </cell>
          <cell r="Y32">
            <v>1.98994809269691</v>
          </cell>
          <cell r="Z32">
            <v>2.35172674747222</v>
          </cell>
          <cell r="AA32">
            <v>2.61770191648304</v>
          </cell>
          <cell r="AB32">
            <v>2.82082834642092</v>
          </cell>
          <cell r="AC32">
            <v>2.86013024395578</v>
          </cell>
          <cell r="AD32">
            <v>2.81455833309723</v>
          </cell>
          <cell r="AE32">
            <v>2.78115429588407</v>
          </cell>
          <cell r="AF32">
            <v>2.77073397170133</v>
          </cell>
          <cell r="AG32">
            <v>2.65470258574295</v>
          </cell>
          <cell r="AH32">
            <v>2.45423276516166</v>
          </cell>
          <cell r="AI32">
            <v>2.20101870882843</v>
          </cell>
          <cell r="AJ32">
            <v>1.89184126034691</v>
          </cell>
          <cell r="AK32">
            <v>1.65416525348787</v>
          </cell>
          <cell r="AL32">
            <v>1.68444264448618</v>
          </cell>
          <cell r="AM32">
            <v>2.03060289878745</v>
          </cell>
          <cell r="AN32">
            <v>2.58578770167009</v>
          </cell>
          <cell r="AO32">
            <v>3.185076498353</v>
          </cell>
          <cell r="AP32">
            <v>3.63751661067203</v>
          </cell>
          <cell r="AQ32">
            <v>3.83958562625886</v>
          </cell>
          <cell r="AR32">
            <v>3.72186930752211</v>
          </cell>
          <cell r="AS32">
            <v>3.42669284640959</v>
          </cell>
          <cell r="AT32">
            <v>3.08875658494897</v>
          </cell>
          <cell r="AU32">
            <v>2.82903368838709</v>
          </cell>
          <cell r="AV32">
            <v>2.64806800853384</v>
          </cell>
          <cell r="AW32">
            <v>2.59674922275885</v>
          </cell>
          <cell r="AX32">
            <v>2.5994032012106</v>
          </cell>
          <cell r="AY32">
            <v>2.62213876810092</v>
          </cell>
          <cell r="AZ32">
            <v>2.60631417803932</v>
          </cell>
          <cell r="BA32">
            <v>2.5720527929109</v>
          </cell>
          <cell r="BB32">
            <v>2.520902564359</v>
          </cell>
          <cell r="BC32">
            <v>2.45178026956863</v>
          </cell>
          <cell r="BD32">
            <v>2.38129471621378</v>
          </cell>
          <cell r="BE32">
            <v>2.32413036818372</v>
          </cell>
          <cell r="BF32">
            <v>2.25427414346617</v>
          </cell>
          <cell r="BG32">
            <v>2.19127515015067</v>
          </cell>
          <cell r="BH32">
            <v>2.11686041760718</v>
          </cell>
          <cell r="BI32">
            <v>2.04936387658783</v>
          </cell>
          <cell r="BJ32">
            <v>1.98239700826474</v>
          </cell>
          <cell r="BK32">
            <v>1.9229790570947</v>
          </cell>
          <cell r="BL32">
            <v>1.88259837762914</v>
          </cell>
          <cell r="BM32">
            <v>1.84529559225359</v>
          </cell>
          <cell r="BN32">
            <v>1.81778782471015</v>
          </cell>
        </row>
        <row r="33">
          <cell r="A33" t="str">
            <v>Bermuda</v>
          </cell>
          <cell r="B33" t="str">
            <v>BMU</v>
          </cell>
          <cell r="C33" t="str">
            <v>Population growth (annual %)</v>
          </cell>
          <cell r="D33" t="str">
            <v>SP.POP.GROW</v>
          </cell>
        </row>
        <row r="33">
          <cell r="F33">
            <v>2.44728565187257</v>
          </cell>
          <cell r="G33">
            <v>2.38882151746956</v>
          </cell>
          <cell r="H33">
            <v>2.33308567626953</v>
          </cell>
          <cell r="I33">
            <v>2.48459985865308</v>
          </cell>
          <cell r="J33">
            <v>2.42436116099929</v>
          </cell>
          <cell r="K33">
            <v>1.78046246335067</v>
          </cell>
          <cell r="L33">
            <v>1.94180858571015</v>
          </cell>
          <cell r="M33">
            <v>1.90481949706944</v>
          </cell>
          <cell r="N33">
            <v>1.86921330121525</v>
          </cell>
          <cell r="O33">
            <v>1.83491386681966</v>
          </cell>
          <cell r="P33">
            <v>-0.72993024816115</v>
          </cell>
          <cell r="Q33">
            <v>-0.735297430525881</v>
          </cell>
          <cell r="R33">
            <v>-0.740744127786192</v>
          </cell>
          <cell r="S33">
            <v>-0.74627212015896</v>
          </cell>
          <cell r="T33">
            <v>-0.751883241402734</v>
          </cell>
          <cell r="U33">
            <v>0.376648279547686</v>
          </cell>
          <cell r="V33">
            <v>0.375234961855037</v>
          </cell>
          <cell r="W33">
            <v>0.373832211060716</v>
          </cell>
          <cell r="X33">
            <v>0.372439909098227</v>
          </cell>
          <cell r="Y33">
            <v>1.60416457391693</v>
          </cell>
          <cell r="Z33">
            <v>0.692675026178103</v>
          </cell>
          <cell r="AA33">
            <v>0.7221816199964</v>
          </cell>
          <cell r="AB33">
            <v>0.86372294648436</v>
          </cell>
          <cell r="AC33">
            <v>0.877596796055706</v>
          </cell>
          <cell r="AD33">
            <v>0.838331433559174</v>
          </cell>
          <cell r="AE33">
            <v>0.847047416643585</v>
          </cell>
          <cell r="AF33">
            <v>0.810550210949636</v>
          </cell>
          <cell r="AG33">
            <v>0.857177612350038</v>
          </cell>
          <cell r="AH33">
            <v>0.843094730107372</v>
          </cell>
          <cell r="AI33">
            <v>0.820876764965184</v>
          </cell>
          <cell r="AJ33">
            <v>-0.515434569953426</v>
          </cell>
          <cell r="AK33">
            <v>-0.724394406970366</v>
          </cell>
          <cell r="AL33">
            <v>0.536148682303024</v>
          </cell>
          <cell r="AM33">
            <v>0.693566173613549</v>
          </cell>
          <cell r="AN33">
            <v>0.715572569423702</v>
          </cell>
          <cell r="AO33">
            <v>0.639001131559117</v>
          </cell>
          <cell r="AP33">
            <v>0.61015227509119</v>
          </cell>
          <cell r="AQ33">
            <v>0.734522406498618</v>
          </cell>
          <cell r="AR33">
            <v>0.55961136976709</v>
          </cell>
          <cell r="AS33">
            <v>0.890208773614165</v>
          </cell>
          <cell r="AT33">
            <v>1.07933521651731</v>
          </cell>
          <cell r="AU33">
            <v>0.650636983025823</v>
          </cell>
          <cell r="AV33">
            <v>0.65432713630377</v>
          </cell>
          <cell r="AW33">
            <v>0.653211310145151</v>
          </cell>
          <cell r="AX33">
            <v>0.647413398667903</v>
          </cell>
          <cell r="AY33">
            <v>0.573530641034438</v>
          </cell>
          <cell r="AZ33">
            <v>0.564095738183002</v>
          </cell>
          <cell r="BA33">
            <v>0.591576774606153</v>
          </cell>
          <cell r="BB33">
            <v>0.554585139879867</v>
          </cell>
          <cell r="BC33">
            <v>-0.783118104363585</v>
          </cell>
          <cell r="BD33">
            <v>-0.863616495823495</v>
          </cell>
          <cell r="BE33">
            <v>0.361775877335588</v>
          </cell>
          <cell r="BF33">
            <v>0.312791570829084</v>
          </cell>
          <cell r="BG33">
            <v>0.210544188304464</v>
          </cell>
          <cell r="BH33">
            <v>0.151869636092964</v>
          </cell>
          <cell r="BI33">
            <v>-1.05247097968271</v>
          </cell>
          <cell r="BJ33">
            <v>-1.0605345960762</v>
          </cell>
          <cell r="BK33">
            <v>0.0704274978050419</v>
          </cell>
          <cell r="BL33">
            <v>-0.0109521313739413</v>
          </cell>
          <cell r="BM33">
            <v>-0.0281681326390652</v>
          </cell>
          <cell r="BN33">
            <v>-0.0407013155274432</v>
          </cell>
        </row>
        <row r="34">
          <cell r="A34" t="str">
            <v>Bolivia</v>
          </cell>
          <cell r="B34" t="str">
            <v>BOL</v>
          </cell>
          <cell r="C34" t="str">
            <v>Population growth (annual %)</v>
          </cell>
          <cell r="D34" t="str">
            <v>SP.POP.GROW</v>
          </cell>
        </row>
        <row r="34">
          <cell r="F34">
            <v>1.94952907424519</v>
          </cell>
          <cell r="G34">
            <v>1.96614117706112</v>
          </cell>
          <cell r="H34">
            <v>1.98374495959613</v>
          </cell>
          <cell r="I34">
            <v>2.00513292481723</v>
          </cell>
          <cell r="J34">
            <v>2.02857559193043</v>
          </cell>
          <cell r="K34">
            <v>2.0500187246657</v>
          </cell>
          <cell r="L34">
            <v>2.06858729960614</v>
          </cell>
          <cell r="M34">
            <v>2.0888805366629</v>
          </cell>
          <cell r="N34">
            <v>2.11193364912206</v>
          </cell>
          <cell r="O34">
            <v>2.13584832618102</v>
          </cell>
          <cell r="P34">
            <v>2.15650604600102</v>
          </cell>
          <cell r="Q34">
            <v>2.17276327376862</v>
          </cell>
          <cell r="R34">
            <v>2.18683476733118</v>
          </cell>
          <cell r="S34">
            <v>2.1983875997301</v>
          </cell>
          <cell r="T34">
            <v>2.20591583717569</v>
          </cell>
          <cell r="U34">
            <v>2.21554151675959</v>
          </cell>
          <cell r="V34">
            <v>2.22013001802451</v>
          </cell>
          <cell r="W34">
            <v>2.20742536679845</v>
          </cell>
          <cell r="X34">
            <v>2.17391919953534</v>
          </cell>
          <cell r="Y34">
            <v>2.1285956417616</v>
          </cell>
          <cell r="Z34">
            <v>2.07803324474278</v>
          </cell>
          <cell r="AA34">
            <v>2.03710455265503</v>
          </cell>
          <cell r="AB34">
            <v>2.01703316880054</v>
          </cell>
          <cell r="AC34">
            <v>2.02417234677531</v>
          </cell>
          <cell r="AD34">
            <v>2.04908659423134</v>
          </cell>
          <cell r="AE34">
            <v>2.07667431490529</v>
          </cell>
          <cell r="AF34">
            <v>2.096932115578</v>
          </cell>
          <cell r="AG34">
            <v>2.11161191210102</v>
          </cell>
          <cell r="AH34">
            <v>2.11712885231703</v>
          </cell>
          <cell r="AI34">
            <v>2.11582256905786</v>
          </cell>
          <cell r="AJ34">
            <v>2.11327961095069</v>
          </cell>
          <cell r="AK34">
            <v>2.10926626374682</v>
          </cell>
          <cell r="AL34">
            <v>2.0995986481459</v>
          </cell>
          <cell r="AM34">
            <v>2.08314238871787</v>
          </cell>
          <cell r="AN34">
            <v>2.06171662448345</v>
          </cell>
          <cell r="AO34">
            <v>2.03796243490776</v>
          </cell>
          <cell r="AP34">
            <v>2.01301965812329</v>
          </cell>
          <cell r="AQ34">
            <v>1.98716622218015</v>
          </cell>
          <cell r="AR34">
            <v>1.96052134579834</v>
          </cell>
          <cell r="AS34">
            <v>1.93350253396644</v>
          </cell>
          <cell r="AT34">
            <v>1.90580073630643</v>
          </cell>
          <cell r="AU34">
            <v>1.87706695230949</v>
          </cell>
          <cell r="AV34">
            <v>1.84719747545738</v>
          </cell>
          <cell r="AW34">
            <v>1.81618605446214</v>
          </cell>
          <cell r="AX34">
            <v>1.784145707414</v>
          </cell>
          <cell r="AY34">
            <v>1.75171098814694</v>
          </cell>
          <cell r="AZ34">
            <v>1.71989014906645</v>
          </cell>
          <cell r="BA34">
            <v>1.69111797657242</v>
          </cell>
          <cell r="BB34">
            <v>1.66617077291181</v>
          </cell>
          <cell r="BC34">
            <v>1.64358106824134</v>
          </cell>
          <cell r="BD34">
            <v>1.62235980079652</v>
          </cell>
          <cell r="BE34">
            <v>1.60004361529199</v>
          </cell>
          <cell r="BF34">
            <v>1.57457928674147</v>
          </cell>
          <cell r="BG34">
            <v>1.54497716852867</v>
          </cell>
          <cell r="BH34">
            <v>1.51294243320221</v>
          </cell>
          <cell r="BI34">
            <v>1.48019596651052</v>
          </cell>
          <cell r="BJ34">
            <v>1.449144413215</v>
          </cell>
          <cell r="BK34">
            <v>1.42189080360535</v>
          </cell>
          <cell r="BL34">
            <v>1.39913335536684</v>
          </cell>
          <cell r="BM34">
            <v>1.37952758307147</v>
          </cell>
          <cell r="BN34">
            <v>1.36058627516658</v>
          </cell>
        </row>
        <row r="35">
          <cell r="A35" t="str">
            <v>Brazil</v>
          </cell>
          <cell r="B35" t="str">
            <v>BRA</v>
          </cell>
          <cell r="C35" t="str">
            <v>Population growth (annual %)</v>
          </cell>
          <cell r="D35" t="str">
            <v>SP.POP.GROW</v>
          </cell>
        </row>
        <row r="35">
          <cell r="F35">
            <v>2.91111370045392</v>
          </cell>
          <cell r="G35">
            <v>2.92144928229548</v>
          </cell>
          <cell r="H35">
            <v>2.90877868324164</v>
          </cell>
          <cell r="I35">
            <v>2.86802049596373</v>
          </cell>
          <cell r="J35">
            <v>2.80848866043068</v>
          </cell>
          <cell r="K35">
            <v>2.74810990893136</v>
          </cell>
          <cell r="L35">
            <v>2.69317123492541</v>
          </cell>
          <cell r="M35">
            <v>2.63576054493739</v>
          </cell>
          <cell r="N35">
            <v>2.57697928416231</v>
          </cell>
          <cell r="O35">
            <v>2.51973259689862</v>
          </cell>
          <cell r="P35">
            <v>2.46088206594157</v>
          </cell>
          <cell r="Q35">
            <v>2.40858112371131</v>
          </cell>
          <cell r="R35">
            <v>2.37505943317405</v>
          </cell>
          <cell r="S35">
            <v>2.36445952740343</v>
          </cell>
          <cell r="T35">
            <v>2.36891744853887</v>
          </cell>
          <cell r="U35">
            <v>2.37305987696124</v>
          </cell>
          <cell r="V35">
            <v>2.37117800852022</v>
          </cell>
          <cell r="W35">
            <v>2.36953021776687</v>
          </cell>
          <cell r="X35">
            <v>2.36685648546638</v>
          </cell>
          <cell r="Y35">
            <v>2.36048298160519</v>
          </cell>
          <cell r="Z35">
            <v>2.35519271179313</v>
          </cell>
          <cell r="AA35">
            <v>2.3418599871497</v>
          </cell>
          <cell r="AB35">
            <v>2.3056508784628</v>
          </cell>
          <cell r="AC35">
            <v>2.24179825511662</v>
          </cell>
          <cell r="AD35">
            <v>2.1599430128608</v>
          </cell>
          <cell r="AE35">
            <v>2.07396482803476</v>
          </cell>
          <cell r="AF35">
            <v>1.99482299617363</v>
          </cell>
          <cell r="AG35">
            <v>1.92323343061383</v>
          </cell>
          <cell r="AH35">
            <v>1.86295843597935</v>
          </cell>
          <cell r="AI35">
            <v>1.81151883766468</v>
          </cell>
          <cell r="AJ35">
            <v>1.75941419381772</v>
          </cell>
          <cell r="AK35">
            <v>1.70733923298647</v>
          </cell>
          <cell r="AL35">
            <v>1.66486231216782</v>
          </cell>
          <cell r="AM35">
            <v>1.6337888839804</v>
          </cell>
          <cell r="AN35">
            <v>1.60971030654546</v>
          </cell>
          <cell r="AO35">
            <v>1.58883830194468</v>
          </cell>
          <cell r="AP35">
            <v>1.56373197369546</v>
          </cell>
          <cell r="AQ35">
            <v>1.52896188133332</v>
          </cell>
          <cell r="AR35">
            <v>1.48110975211591</v>
          </cell>
          <cell r="AS35">
            <v>1.42416744229362</v>
          </cell>
          <cell r="AT35">
            <v>1.36695595542708</v>
          </cell>
          <cell r="AU35">
            <v>1.31274754952678</v>
          </cell>
          <cell r="AV35">
            <v>1.25737996705435</v>
          </cell>
          <cell r="AW35">
            <v>1.20129414101631</v>
          </cell>
          <cell r="AX35">
            <v>1.14588477164177</v>
          </cell>
          <cell r="AY35">
            <v>1.09019257285986</v>
          </cell>
          <cell r="AZ35">
            <v>1.03786468320243</v>
          </cell>
          <cell r="BA35">
            <v>0.994310571973971</v>
          </cell>
          <cell r="BB35">
            <v>0.961946715342144</v>
          </cell>
          <cell r="BC35">
            <v>0.937959306704135</v>
          </cell>
          <cell r="BD35">
            <v>0.915965178459778</v>
          </cell>
          <cell r="BE35">
            <v>0.893525506727112</v>
          </cell>
          <cell r="BF35">
            <v>0.873605695817564</v>
          </cell>
          <cell r="BG35">
            <v>0.855795964130977</v>
          </cell>
          <cell r="BH35">
            <v>0.838838953278811</v>
          </cell>
          <cell r="BI35">
            <v>0.823752152538353</v>
          </cell>
          <cell r="BJ35">
            <v>0.807145245445964</v>
          </cell>
          <cell r="BK35">
            <v>0.783844259734468</v>
          </cell>
          <cell r="BL35">
            <v>0.751550842096973</v>
          </cell>
          <cell r="BM35">
            <v>0.712872791114979</v>
          </cell>
          <cell r="BN35">
            <v>0.672384396316085</v>
          </cell>
        </row>
        <row r="36">
          <cell r="A36" t="str">
            <v>Barbados</v>
          </cell>
          <cell r="B36" t="str">
            <v>BRB</v>
          </cell>
          <cell r="C36" t="str">
            <v>Population growth (annual %)</v>
          </cell>
          <cell r="D36" t="str">
            <v>SP.POP.GROW</v>
          </cell>
        </row>
        <row r="36">
          <cell r="F36">
            <v>0.316834173618148</v>
          </cell>
          <cell r="G36">
            <v>0.389800231257798</v>
          </cell>
          <cell r="H36">
            <v>0.432811047643</v>
          </cell>
          <cell r="I36">
            <v>0.408355614230745</v>
          </cell>
          <cell r="J36">
            <v>0.351913010547967</v>
          </cell>
          <cell r="K36">
            <v>0.283775977869742</v>
          </cell>
          <cell r="L36">
            <v>0.244106351846554</v>
          </cell>
          <cell r="M36">
            <v>0.244776468380241</v>
          </cell>
          <cell r="N36">
            <v>0.303869729867488</v>
          </cell>
          <cell r="O36">
            <v>0.390892545253695</v>
          </cell>
          <cell r="P36">
            <v>0.500222342961617</v>
          </cell>
          <cell r="Q36">
            <v>0.59383583697502</v>
          </cell>
          <cell r="R36">
            <v>0.640944499085012</v>
          </cell>
          <cell r="S36">
            <v>0.642585337864622</v>
          </cell>
          <cell r="T36">
            <v>0.617360116139765</v>
          </cell>
          <cell r="U36">
            <v>0.577631218314389</v>
          </cell>
          <cell r="V36">
            <v>0.542583126229219</v>
          </cell>
          <cell r="W36">
            <v>0.508484840347463</v>
          </cell>
          <cell r="X36">
            <v>0.457385648650359</v>
          </cell>
          <cell r="Y36">
            <v>0.413313143589521</v>
          </cell>
          <cell r="Z36">
            <v>0.359117937621208</v>
          </cell>
          <cell r="AA36">
            <v>0.308254115984443</v>
          </cell>
          <cell r="AB36">
            <v>0.280229476187578</v>
          </cell>
          <cell r="AC36">
            <v>0.275141075503137</v>
          </cell>
          <cell r="AD36">
            <v>0.299754207325674</v>
          </cell>
          <cell r="AE36">
            <v>0.333868013590828</v>
          </cell>
          <cell r="AF36">
            <v>0.347486125055366</v>
          </cell>
          <cell r="AG36">
            <v>0.370612940698962</v>
          </cell>
          <cell r="AH36">
            <v>0.381939488952086</v>
          </cell>
          <cell r="AI36">
            <v>0.37320496230845</v>
          </cell>
          <cell r="AJ36">
            <v>0.374490009141125</v>
          </cell>
          <cell r="AK36">
            <v>0.37271242569708</v>
          </cell>
          <cell r="AL36">
            <v>0.371707413525841</v>
          </cell>
          <cell r="AM36">
            <v>0.387320299168578</v>
          </cell>
          <cell r="AN36">
            <v>0.400115067520053</v>
          </cell>
          <cell r="AO36">
            <v>0.409755133332675</v>
          </cell>
          <cell r="AP36">
            <v>0.424491043410564</v>
          </cell>
          <cell r="AQ36">
            <v>0.428266179200095</v>
          </cell>
          <cell r="AR36">
            <v>0.415348075476915</v>
          </cell>
          <cell r="AS36">
            <v>0.38969283548124</v>
          </cell>
          <cell r="AT36">
            <v>0.3613941305239</v>
          </cell>
          <cell r="AU36">
            <v>0.340345106217317</v>
          </cell>
          <cell r="AV36">
            <v>0.331535993054714</v>
          </cell>
          <cell r="AW36">
            <v>0.346425291962356</v>
          </cell>
          <cell r="AX36">
            <v>0.375995497375722</v>
          </cell>
          <cell r="AY36">
            <v>0.417122463967468</v>
          </cell>
          <cell r="AZ36">
            <v>0.440868353097147</v>
          </cell>
          <cell r="BA36">
            <v>0.445720485804769</v>
          </cell>
          <cell r="BB36">
            <v>0.413865234541617</v>
          </cell>
          <cell r="BC36">
            <v>0.363612230788636</v>
          </cell>
          <cell r="BD36">
            <v>0.302945811200443</v>
          </cell>
          <cell r="BE36">
            <v>0.250933189719929</v>
          </cell>
          <cell r="BF36">
            <v>0.20986218775708</v>
          </cell>
          <cell r="BG36">
            <v>0.186604261703996</v>
          </cell>
          <cell r="BH36">
            <v>0.176093438142998</v>
          </cell>
          <cell r="BI36">
            <v>0.164937660504219</v>
          </cell>
          <cell r="BJ36">
            <v>0.150692216122692</v>
          </cell>
          <cell r="BK36">
            <v>0.143488326481972</v>
          </cell>
          <cell r="BL36">
            <v>0.132831081778268</v>
          </cell>
          <cell r="BM36">
            <v>0.121868007673422</v>
          </cell>
          <cell r="BN36">
            <v>0.117201302282177</v>
          </cell>
        </row>
        <row r="37">
          <cell r="A37" t="str">
            <v>Brunei Darussalam</v>
          </cell>
          <cell r="B37" t="str">
            <v>BRN</v>
          </cell>
          <cell r="C37" t="str">
            <v>Population growth (annual %)</v>
          </cell>
          <cell r="D37" t="str">
            <v>SP.POP.GROW</v>
          </cell>
        </row>
        <row r="37">
          <cell r="F37">
            <v>4.6078206703945</v>
          </cell>
          <cell r="G37">
            <v>4.48419541354531</v>
          </cell>
          <cell r="H37">
            <v>4.4329313948082</v>
          </cell>
          <cell r="I37">
            <v>4.4729679902906</v>
          </cell>
          <cell r="J37">
            <v>4.56702193860792</v>
          </cell>
          <cell r="K37">
            <v>4.65972574110126</v>
          </cell>
          <cell r="L37">
            <v>4.70867974098594</v>
          </cell>
          <cell r="M37">
            <v>4.73382555193698</v>
          </cell>
          <cell r="N37">
            <v>4.72068201134003</v>
          </cell>
          <cell r="O37">
            <v>4.68943325017968</v>
          </cell>
          <cell r="P37">
            <v>4.63276934989347</v>
          </cell>
          <cell r="Q37">
            <v>4.56924777841211</v>
          </cell>
          <cell r="R37">
            <v>4.47600107212986</v>
          </cell>
          <cell r="S37">
            <v>4.3177482608159</v>
          </cell>
          <cell r="T37">
            <v>4.14705276397701</v>
          </cell>
          <cell r="U37">
            <v>3.96525046724916</v>
          </cell>
          <cell r="V37">
            <v>3.81743106125185</v>
          </cell>
          <cell r="W37">
            <v>3.64393902779895</v>
          </cell>
          <cell r="X37">
            <v>3.46838020257401</v>
          </cell>
          <cell r="Y37">
            <v>3.29486965939878</v>
          </cell>
          <cell r="Z37">
            <v>3.12129464591815</v>
          </cell>
          <cell r="AA37">
            <v>2.97344427139578</v>
          </cell>
          <cell r="AB37">
            <v>2.87437548730575</v>
          </cell>
          <cell r="AC37">
            <v>2.83715214920658</v>
          </cell>
          <cell r="AD37">
            <v>2.83063343673334</v>
          </cell>
          <cell r="AE37">
            <v>2.8449927713359</v>
          </cell>
          <cell r="AF37">
            <v>2.83829316444002</v>
          </cell>
          <cell r="AG37">
            <v>2.83854151127814</v>
          </cell>
          <cell r="AH37">
            <v>2.84413385826826</v>
          </cell>
          <cell r="AI37">
            <v>2.8455180529265</v>
          </cell>
          <cell r="AJ37">
            <v>2.85547536362177</v>
          </cell>
          <cell r="AK37">
            <v>2.84413055977219</v>
          </cell>
          <cell r="AL37">
            <v>2.806661155799</v>
          </cell>
          <cell r="AM37">
            <v>2.72036049001974</v>
          </cell>
          <cell r="AN37">
            <v>2.61196919364324</v>
          </cell>
          <cell r="AO37">
            <v>2.49559260935389</v>
          </cell>
          <cell r="AP37">
            <v>2.38162873327318</v>
          </cell>
          <cell r="AQ37">
            <v>2.27328252341155</v>
          </cell>
          <cell r="AR37">
            <v>2.19393969666733</v>
          </cell>
          <cell r="AS37">
            <v>2.10872565489642</v>
          </cell>
          <cell r="AT37">
            <v>2.04135709489253</v>
          </cell>
          <cell r="AU37">
            <v>1.96274868424019</v>
          </cell>
          <cell r="AV37">
            <v>1.86214799252681</v>
          </cell>
          <cell r="AW37">
            <v>1.7227170003158</v>
          </cell>
          <cell r="AX37">
            <v>1.5673583839341</v>
          </cell>
          <cell r="AY37">
            <v>1.40067073271841</v>
          </cell>
          <cell r="AZ37">
            <v>1.2627158942062</v>
          </cell>
          <cell r="BA37">
            <v>1.18004776089072</v>
          </cell>
          <cell r="BB37">
            <v>1.17488119761144</v>
          </cell>
          <cell r="BC37">
            <v>1.22507149994452</v>
          </cell>
          <cell r="BD37">
            <v>1.29181506558269</v>
          </cell>
          <cell r="BE37">
            <v>1.33977207261274</v>
          </cell>
          <cell r="BF37">
            <v>1.34852076714032</v>
          </cell>
          <cell r="BG37">
            <v>1.31764439034594</v>
          </cell>
          <cell r="BH37">
            <v>1.24557202006897</v>
          </cell>
          <cell r="BI37">
            <v>1.168569853619</v>
          </cell>
          <cell r="BJ37">
            <v>1.11102778339034</v>
          </cell>
          <cell r="BK37">
            <v>1.04964282773986</v>
          </cell>
          <cell r="BL37">
            <v>1.00574227362596</v>
          </cell>
          <cell r="BM37">
            <v>0.961675067594484</v>
          </cell>
          <cell r="BN37">
            <v>0.921264969880013</v>
          </cell>
        </row>
        <row r="38">
          <cell r="A38" t="str">
            <v>Bhutan</v>
          </cell>
          <cell r="B38" t="str">
            <v>BTN</v>
          </cell>
          <cell r="C38" t="str">
            <v>Population growth (annual %)</v>
          </cell>
          <cell r="D38" t="str">
            <v>SP.POP.GROW</v>
          </cell>
        </row>
        <row r="38">
          <cell r="F38">
            <v>2.46178936221403</v>
          </cell>
          <cell r="G38">
            <v>2.46149142889995</v>
          </cell>
          <cell r="H38">
            <v>2.51633526923142</v>
          </cell>
          <cell r="I38">
            <v>2.63897650274904</v>
          </cell>
          <cell r="J38">
            <v>2.8076278159212</v>
          </cell>
          <cell r="K38">
            <v>2.97545303959059</v>
          </cell>
          <cell r="L38">
            <v>3.11532920995097</v>
          </cell>
          <cell r="M38">
            <v>3.20326289371782</v>
          </cell>
          <cell r="N38">
            <v>3.23174094236641</v>
          </cell>
          <cell r="O38">
            <v>3.22007065274461</v>
          </cell>
          <cell r="P38">
            <v>3.19423976632136</v>
          </cell>
          <cell r="Q38">
            <v>3.16324293429828</v>
          </cell>
          <cell r="R38">
            <v>3.15772545515123</v>
          </cell>
          <cell r="S38">
            <v>3.16214867652822</v>
          </cell>
          <cell r="T38">
            <v>3.1798050264689</v>
          </cell>
          <cell r="U38">
            <v>3.19918374273589</v>
          </cell>
          <cell r="V38">
            <v>3.20155362038081</v>
          </cell>
          <cell r="W38">
            <v>3.15363173804739</v>
          </cell>
          <cell r="X38">
            <v>3.04911381871565</v>
          </cell>
          <cell r="Y38">
            <v>2.91539520740673</v>
          </cell>
          <cell r="Z38">
            <v>2.721170580058</v>
          </cell>
          <cell r="AA38">
            <v>2.55750057106737</v>
          </cell>
          <cell r="AB38">
            <v>2.50599869124915</v>
          </cell>
          <cell r="AC38">
            <v>2.61387671992283</v>
          </cell>
          <cell r="AD38">
            <v>2.79422154931028</v>
          </cell>
          <cell r="AE38">
            <v>3.05852269765865</v>
          </cell>
          <cell r="AF38">
            <v>3.21303368644314</v>
          </cell>
          <cell r="AG38">
            <v>3.03237375787281</v>
          </cell>
          <cell r="AH38">
            <v>2.45062932367378</v>
          </cell>
          <cell r="AI38">
            <v>1.63882358045645</v>
          </cell>
          <cell r="AJ38">
            <v>0.720082552960568</v>
          </cell>
          <cell r="AK38">
            <v>-0.0209509878595937</v>
          </cell>
          <cell r="AL38">
            <v>-0.362660466922808</v>
          </cell>
          <cell r="AM38">
            <v>-0.128699541951888</v>
          </cell>
          <cell r="AN38">
            <v>0.510814643160871</v>
          </cell>
          <cell r="AO38">
            <v>1.27164616680409</v>
          </cell>
          <cell r="AP38">
            <v>1.87384734647271</v>
          </cell>
          <cell r="AQ38">
            <v>2.2696256240066</v>
          </cell>
          <cell r="AR38">
            <v>2.36523776139715</v>
          </cell>
          <cell r="AS38">
            <v>2.24630884030973</v>
          </cell>
          <cell r="AT38">
            <v>2.11432577987705</v>
          </cell>
          <cell r="AU38">
            <v>2.03045835379997</v>
          </cell>
          <cell r="AV38">
            <v>1.89978098113646</v>
          </cell>
          <cell r="AW38">
            <v>1.73201482213848</v>
          </cell>
          <cell r="AX38">
            <v>1.54326807240885</v>
          </cell>
          <cell r="AY38">
            <v>1.32605599047919</v>
          </cell>
          <cell r="AZ38">
            <v>1.12972991865222</v>
          </cell>
          <cell r="BA38">
            <v>1.00832588924267</v>
          </cell>
          <cell r="BB38">
            <v>0.995311711563523</v>
          </cell>
          <cell r="BC38">
            <v>1.051899559473</v>
          </cell>
          <cell r="BD38">
            <v>1.13070622314478</v>
          </cell>
          <cell r="BE38">
            <v>1.18793062766492</v>
          </cell>
          <cell r="BF38">
            <v>1.22581161024797</v>
          </cell>
          <cell r="BG38">
            <v>1.23391673082009</v>
          </cell>
          <cell r="BH38">
            <v>1.22080001903125</v>
          </cell>
          <cell r="BI38">
            <v>1.2045829397843</v>
          </cell>
          <cell r="BJ38">
            <v>1.19507395930716</v>
          </cell>
          <cell r="BK38">
            <v>1.17777914017278</v>
          </cell>
          <cell r="BL38">
            <v>1.14637925209774</v>
          </cell>
          <cell r="BM38">
            <v>1.11006114109419</v>
          </cell>
          <cell r="BN38">
            <v>1.06838733262776</v>
          </cell>
        </row>
        <row r="39">
          <cell r="A39" t="str">
            <v>Botswana</v>
          </cell>
          <cell r="B39" t="str">
            <v>BWA</v>
          </cell>
          <cell r="C39" t="str">
            <v>Population growth (annual %)</v>
          </cell>
          <cell r="D39" t="str">
            <v>SP.POP.GROW</v>
          </cell>
        </row>
        <row r="39">
          <cell r="F39">
            <v>1.9608258957269</v>
          </cell>
          <cell r="G39">
            <v>2.13985482048241</v>
          </cell>
          <cell r="H39">
            <v>2.24933478235657</v>
          </cell>
          <cell r="I39">
            <v>2.24786634842</v>
          </cell>
          <cell r="J39">
            <v>2.18916083185027</v>
          </cell>
          <cell r="K39">
            <v>2.11341728823125</v>
          </cell>
          <cell r="L39">
            <v>2.10049632403266</v>
          </cell>
          <cell r="M39">
            <v>2.17578800710622</v>
          </cell>
          <cell r="N39">
            <v>2.37562724083718</v>
          </cell>
          <cell r="O39">
            <v>2.6501719274388</v>
          </cell>
          <cell r="P39">
            <v>2.92565040069538</v>
          </cell>
          <cell r="Q39">
            <v>3.15928108650029</v>
          </cell>
          <cell r="R39">
            <v>3.36213928318814</v>
          </cell>
          <cell r="S39">
            <v>3.53089169865838</v>
          </cell>
          <cell r="T39">
            <v>3.66031794739039</v>
          </cell>
          <cell r="U39">
            <v>3.78996850637866</v>
          </cell>
          <cell r="V39">
            <v>3.89093687022897</v>
          </cell>
          <cell r="W39">
            <v>3.91170747758829</v>
          </cell>
          <cell r="X39">
            <v>3.84203150052808</v>
          </cell>
          <cell r="Y39">
            <v>3.72002577091957</v>
          </cell>
          <cell r="Z39">
            <v>3.56133446559337</v>
          </cell>
          <cell r="AA39">
            <v>3.42794848328639</v>
          </cell>
          <cell r="AB39">
            <v>3.39647641947722</v>
          </cell>
          <cell r="AC39">
            <v>3.48384457564347</v>
          </cell>
          <cell r="AD39">
            <v>3.6315808171447</v>
          </cell>
          <cell r="AE39">
            <v>3.79429821085727</v>
          </cell>
          <cell r="AF39">
            <v>3.88035187545888</v>
          </cell>
          <cell r="AG39">
            <v>3.83651646407754</v>
          </cell>
          <cell r="AH39">
            <v>3.63385978969444</v>
          </cell>
          <cell r="AI39">
            <v>3.34033362763288</v>
          </cell>
          <cell r="AJ39">
            <v>3.02846214643601</v>
          </cell>
          <cell r="AK39">
            <v>2.76760486104078</v>
          </cell>
          <cell r="AL39">
            <v>2.57513276584369</v>
          </cell>
          <cell r="AM39">
            <v>2.46739594434588</v>
          </cell>
          <cell r="AN39">
            <v>2.41893778193405</v>
          </cell>
          <cell r="AO39">
            <v>2.39098352324627</v>
          </cell>
          <cell r="AP39">
            <v>2.34482105272239</v>
          </cell>
          <cell r="AQ39">
            <v>2.27225106307637</v>
          </cell>
          <cell r="AR39">
            <v>2.16154428046416</v>
          </cell>
          <cell r="AS39">
            <v>2.03308399053272</v>
          </cell>
          <cell r="AT39">
            <v>1.889202292238</v>
          </cell>
          <cell r="AU39">
            <v>1.77336653734728</v>
          </cell>
          <cell r="AV39">
            <v>1.7301852005081</v>
          </cell>
          <cell r="AW39">
            <v>1.77985909527579</v>
          </cell>
          <cell r="AX39">
            <v>1.88211278084523</v>
          </cell>
          <cell r="AY39">
            <v>2.0267060468961</v>
          </cell>
          <cell r="AZ39">
            <v>2.13120801829791</v>
          </cell>
          <cell r="BA39">
            <v>2.11967861163802</v>
          </cell>
          <cell r="BB39">
            <v>1.95703936239624</v>
          </cell>
          <cell r="BC39">
            <v>1.70592328995544</v>
          </cell>
          <cell r="BD39">
            <v>1.41413550355517</v>
          </cell>
          <cell r="BE39">
            <v>1.19090216555368</v>
          </cell>
          <cell r="BF39">
            <v>1.12138806019311</v>
          </cell>
          <cell r="BG39">
            <v>1.25595158309984</v>
          </cell>
          <cell r="BH39">
            <v>1.52506854883531</v>
          </cell>
          <cell r="BI39">
            <v>1.83197313579572</v>
          </cell>
          <cell r="BJ39">
            <v>2.06884765539921</v>
          </cell>
          <cell r="BK39">
            <v>2.1974164684246</v>
          </cell>
          <cell r="BL39">
            <v>2.1781688165261</v>
          </cell>
          <cell r="BM39">
            <v>2.05887502746375</v>
          </cell>
          <cell r="BN39">
            <v>1.92114970473465</v>
          </cell>
        </row>
        <row r="40">
          <cell r="A40" t="str">
            <v>Central African Republic</v>
          </cell>
          <cell r="B40" t="str">
            <v>CAF</v>
          </cell>
          <cell r="C40" t="str">
            <v>Population growth (annual %)</v>
          </cell>
          <cell r="D40" t="str">
            <v>SP.POP.GROW</v>
          </cell>
        </row>
        <row r="40">
          <cell r="F40">
            <v>1.61107944262491</v>
          </cell>
          <cell r="G40">
            <v>1.67978569331037</v>
          </cell>
          <cell r="H40">
            <v>1.75440575068409</v>
          </cell>
          <cell r="I40">
            <v>1.83462261194358</v>
          </cell>
          <cell r="J40">
            <v>1.91415321931856</v>
          </cell>
          <cell r="K40">
            <v>2.01128213112482</v>
          </cell>
          <cell r="L40">
            <v>2.08724574441696</v>
          </cell>
          <cell r="M40">
            <v>2.07926149242365</v>
          </cell>
          <cell r="N40">
            <v>1.96834800999085</v>
          </cell>
          <cell r="O40">
            <v>1.79875363263171</v>
          </cell>
          <cell r="P40">
            <v>1.6080642835942</v>
          </cell>
          <cell r="Q40">
            <v>1.47072618014328</v>
          </cell>
          <cell r="R40">
            <v>1.43859075123931</v>
          </cell>
          <cell r="S40">
            <v>1.54672760933043</v>
          </cell>
          <cell r="T40">
            <v>1.75040068818076</v>
          </cell>
          <cell r="U40">
            <v>1.95436044628958</v>
          </cell>
          <cell r="V40">
            <v>2.12530829381559</v>
          </cell>
          <cell r="W40">
            <v>2.31371294174421</v>
          </cell>
          <cell r="X40">
            <v>2.51245348446342</v>
          </cell>
          <cell r="Y40">
            <v>2.69966399064447</v>
          </cell>
          <cell r="Z40">
            <v>2.91619750848102</v>
          </cell>
          <cell r="AA40">
            <v>3.08291332377345</v>
          </cell>
          <cell r="AB40">
            <v>3.07731768411405</v>
          </cell>
          <cell r="AC40">
            <v>2.86756884669712</v>
          </cell>
          <cell r="AD40">
            <v>2.54121191024151</v>
          </cell>
          <cell r="AE40">
            <v>2.16334129552983</v>
          </cell>
          <cell r="AF40">
            <v>1.87135044315327</v>
          </cell>
          <cell r="AG40">
            <v>1.76524624719562</v>
          </cell>
          <cell r="AH40">
            <v>1.90313718180075</v>
          </cell>
          <cell r="AI40">
            <v>2.19748688276803</v>
          </cell>
          <cell r="AJ40">
            <v>2.52480894420783</v>
          </cell>
          <cell r="AK40">
            <v>2.76593699593303</v>
          </cell>
          <cell r="AL40">
            <v>2.8946714692907</v>
          </cell>
          <cell r="AM40">
            <v>2.87567551125722</v>
          </cell>
          <cell r="AN40">
            <v>2.75731293782416</v>
          </cell>
          <cell r="AO40">
            <v>2.62070884455442</v>
          </cell>
          <cell r="AP40">
            <v>2.51322537693233</v>
          </cell>
          <cell r="AQ40">
            <v>2.41869693125052</v>
          </cell>
          <cell r="AR40">
            <v>2.34698916847574</v>
          </cell>
          <cell r="AS40">
            <v>2.28954049932016</v>
          </cell>
          <cell r="AT40">
            <v>2.21661226736419</v>
          </cell>
          <cell r="AU40">
            <v>2.12957160265037</v>
          </cell>
          <cell r="AV40">
            <v>2.05793463760232</v>
          </cell>
          <cell r="AW40">
            <v>2.00739599979165</v>
          </cell>
          <cell r="AX40">
            <v>1.96291420806523</v>
          </cell>
          <cell r="AY40">
            <v>1.95421997083513</v>
          </cell>
          <cell r="AZ40">
            <v>1.92233530682987</v>
          </cell>
          <cell r="BA40">
            <v>1.77931008833321</v>
          </cell>
          <cell r="BB40">
            <v>1.49242271036163</v>
          </cell>
          <cell r="BC40">
            <v>1.12655511715726</v>
          </cell>
          <cell r="BD40">
            <v>0.723967672972794</v>
          </cell>
          <cell r="BE40">
            <v>0.401398611232931</v>
          </cell>
          <cell r="BF40">
            <v>0.259647553067029</v>
          </cell>
          <cell r="BG40">
            <v>0.364133903303029</v>
          </cell>
          <cell r="BH40">
            <v>0.647515777004538</v>
          </cell>
          <cell r="BI40">
            <v>0.985784078923095</v>
          </cell>
          <cell r="BJ40">
            <v>1.2774834969372</v>
          </cell>
          <cell r="BK40">
            <v>1.5191174668345</v>
          </cell>
          <cell r="BL40">
            <v>1.67466162763351</v>
          </cell>
          <cell r="BM40">
            <v>1.76684499168083</v>
          </cell>
          <cell r="BN40">
            <v>1.85082830372171</v>
          </cell>
        </row>
        <row r="41">
          <cell r="A41" t="str">
            <v>Canada</v>
          </cell>
          <cell r="B41" t="str">
            <v>CAN</v>
          </cell>
          <cell r="C41" t="str">
            <v>Population growth (annual %)</v>
          </cell>
          <cell r="D41" t="str">
            <v>SP.POP.GROW</v>
          </cell>
        </row>
        <row r="41">
          <cell r="F41">
            <v>2.00112211044303</v>
          </cell>
          <cell r="G41">
            <v>1.85988823339904</v>
          </cell>
          <cell r="H41">
            <v>1.86284592763531</v>
          </cell>
          <cell r="I41">
            <v>1.88571494336137</v>
          </cell>
          <cell r="J41">
            <v>1.81016659700882</v>
          </cell>
          <cell r="K41">
            <v>1.86281377101388</v>
          </cell>
          <cell r="L41">
            <v>1.79935650480125</v>
          </cell>
          <cell r="M41">
            <v>1.61340850346382</v>
          </cell>
          <cell r="N41">
            <v>1.35978347208384</v>
          </cell>
          <cell r="O41">
            <v>1.39783160033129</v>
          </cell>
          <cell r="P41">
            <v>2.94819452761436</v>
          </cell>
          <cell r="Q41">
            <v>1.16084656651465</v>
          </cell>
          <cell r="R41">
            <v>1.22261658426849</v>
          </cell>
          <cell r="S41">
            <v>1.39602166927373</v>
          </cell>
          <cell r="T41">
            <v>1.45942491323998</v>
          </cell>
          <cell r="U41">
            <v>1.31580656558804</v>
          </cell>
          <cell r="V41">
            <v>1.17025687783266</v>
          </cell>
          <cell r="W41">
            <v>0.99545694441135</v>
          </cell>
          <cell r="X41">
            <v>0.989698733234704</v>
          </cell>
          <cell r="Y41">
            <v>1.28959497847156</v>
          </cell>
          <cell r="Z41">
            <v>1.23339725480528</v>
          </cell>
          <cell r="AA41">
            <v>1.18962434077573</v>
          </cell>
          <cell r="AB41">
            <v>0.988487567147771</v>
          </cell>
          <cell r="AC41">
            <v>0.944034716041094</v>
          </cell>
          <cell r="AD41">
            <v>0.91377427539001</v>
          </cell>
          <cell r="AE41">
            <v>0.994040150630969</v>
          </cell>
          <cell r="AF41">
            <v>1.31816778174498</v>
          </cell>
          <cell r="AG41">
            <v>1.29662488995999</v>
          </cell>
          <cell r="AH41">
            <v>1.79419351491939</v>
          </cell>
          <cell r="AI41">
            <v>1.50766067284807</v>
          </cell>
          <cell r="AJ41">
            <v>1.24276123131684</v>
          </cell>
          <cell r="AK41">
            <v>1.18367554138942</v>
          </cell>
          <cell r="AL41">
            <v>1.09893087887878</v>
          </cell>
          <cell r="AM41">
            <v>1.09525810706129</v>
          </cell>
          <cell r="AN41">
            <v>1.03476948386834</v>
          </cell>
          <cell r="AO41">
            <v>1.04531178311831</v>
          </cell>
          <cell r="AP41">
            <v>0.993788591465188</v>
          </cell>
          <cell r="AQ41">
            <v>0.829909353323744</v>
          </cell>
          <cell r="AR41">
            <v>0.812842623716166</v>
          </cell>
          <cell r="AS41">
            <v>0.931281553452429</v>
          </cell>
          <cell r="AT41">
            <v>1.08635096562717</v>
          </cell>
          <cell r="AU41">
            <v>1.08744792718674</v>
          </cell>
          <cell r="AV41">
            <v>0.901372739095955</v>
          </cell>
          <cell r="AW41">
            <v>0.933020777495183</v>
          </cell>
          <cell r="AX41">
            <v>0.944466927450734</v>
          </cell>
          <cell r="AY41">
            <v>1.01033450270045</v>
          </cell>
          <cell r="AZ41">
            <v>0.971135141368055</v>
          </cell>
          <cell r="BA41">
            <v>1.08290711607014</v>
          </cell>
          <cell r="BB41">
            <v>1.14175809912162</v>
          </cell>
          <cell r="BC41">
            <v>1.11186407517168</v>
          </cell>
          <cell r="BD41">
            <v>0.978697786570341</v>
          </cell>
          <cell r="BE41">
            <v>1.08581726304756</v>
          </cell>
          <cell r="BF41">
            <v>1.05659125917789</v>
          </cell>
          <cell r="BG41">
            <v>1.00533757867378</v>
          </cell>
          <cell r="BH41">
            <v>0.746339477969813</v>
          </cell>
          <cell r="BI41">
            <v>1.13234865466606</v>
          </cell>
          <cell r="BJ41">
            <v>1.19952071057872</v>
          </cell>
          <cell r="BK41">
            <v>1.41245586917998</v>
          </cell>
          <cell r="BL41">
            <v>1.43613682316886</v>
          </cell>
          <cell r="BM41">
            <v>1.15279707717736</v>
          </cell>
          <cell r="BN41">
            <v>0.547707006298006</v>
          </cell>
        </row>
        <row r="42">
          <cell r="A42" t="str">
            <v>Central Europe and the Baltics</v>
          </cell>
          <cell r="B42" t="str">
            <v>CEB</v>
          </cell>
          <cell r="C42" t="str">
            <v>Population growth (annual %)</v>
          </cell>
          <cell r="D42" t="str">
            <v>SP.POP.GROW</v>
          </cell>
        </row>
        <row r="42">
          <cell r="F42">
            <v>0.909144379314171</v>
          </cell>
          <cell r="G42">
            <v>0.842173849376564</v>
          </cell>
          <cell r="H42">
            <v>0.892938912539876</v>
          </cell>
          <cell r="I42">
            <v>0.933268169945748</v>
          </cell>
          <cell r="J42">
            <v>0.765651600137019</v>
          </cell>
          <cell r="K42">
            <v>0.739040966340369</v>
          </cell>
          <cell r="L42">
            <v>0.932884223482006</v>
          </cell>
          <cell r="M42">
            <v>0.866368167519511</v>
          </cell>
          <cell r="N42">
            <v>0.738228758111319</v>
          </cell>
          <cell r="O42">
            <v>0.535377793562162</v>
          </cell>
          <cell r="P42">
            <v>0.505081235655609</v>
          </cell>
          <cell r="Q42">
            <v>0.724545722559384</v>
          </cell>
          <cell r="R42">
            <v>0.752830184185854</v>
          </cell>
          <cell r="S42">
            <v>0.81813279996139</v>
          </cell>
          <cell r="T42">
            <v>0.903134940782181</v>
          </cell>
          <cell r="U42">
            <v>0.890036863590808</v>
          </cell>
          <cell r="V42">
            <v>0.810221485747562</v>
          </cell>
          <cell r="W42">
            <v>0.681068841622164</v>
          </cell>
          <cell r="X42">
            <v>0.587888108767956</v>
          </cell>
          <cell r="Y42">
            <v>0.55942212591053</v>
          </cell>
          <cell r="Z42">
            <v>0.551969904332708</v>
          </cell>
          <cell r="AA42">
            <v>0.560992635895857</v>
          </cell>
          <cell r="AB42">
            <v>0.526738140160646</v>
          </cell>
          <cell r="AC42">
            <v>0.498842834691146</v>
          </cell>
          <cell r="AD42">
            <v>0.459592848542997</v>
          </cell>
          <cell r="AE42">
            <v>0.444383227704719</v>
          </cell>
          <cell r="AF42">
            <v>0.430013736685225</v>
          </cell>
          <cell r="AG42">
            <v>0.353878196868123</v>
          </cell>
          <cell r="AH42">
            <v>0.103806472211573</v>
          </cell>
          <cell r="AI42">
            <v>-0.0528078826270075</v>
          </cell>
          <cell r="AJ42">
            <v>-0.247113301693986</v>
          </cell>
          <cell r="AK42">
            <v>-0.324083214776437</v>
          </cell>
          <cell r="AL42">
            <v>-0.0631451111344035</v>
          </cell>
          <cell r="AM42">
            <v>-0.0184747769404652</v>
          </cell>
          <cell r="AN42">
            <v>-0.143015561108854</v>
          </cell>
          <cell r="AO42">
            <v>-0.216678317712208</v>
          </cell>
          <cell r="AP42">
            <v>-0.186252019293846</v>
          </cell>
          <cell r="AQ42">
            <v>-0.167857449305004</v>
          </cell>
          <cell r="AR42">
            <v>-0.162387125252906</v>
          </cell>
          <cell r="AS42">
            <v>-0.562187468913606</v>
          </cell>
          <cell r="AT42">
            <v>-0.72641660380387</v>
          </cell>
          <cell r="AU42">
            <v>-0.650464177326484</v>
          </cell>
          <cell r="AV42">
            <v>-0.313747925609889</v>
          </cell>
          <cell r="AW42">
            <v>-0.274282095915453</v>
          </cell>
          <cell r="AX42">
            <v>-0.272548032611454</v>
          </cell>
          <cell r="AY42">
            <v>-0.254078785886833</v>
          </cell>
          <cell r="AZ42">
            <v>-0.372245215653024</v>
          </cell>
          <cell r="BA42">
            <v>-0.35762903541044</v>
          </cell>
          <cell r="BB42">
            <v>-0.191813702998061</v>
          </cell>
          <cell r="BC42">
            <v>-0.361666299699507</v>
          </cell>
          <cell r="BD42">
            <v>-0.23693312734882</v>
          </cell>
          <cell r="BE42">
            <v>-0.229154983893395</v>
          </cell>
          <cell r="BF42">
            <v>-0.213201830007392</v>
          </cell>
          <cell r="BG42">
            <v>-0.209757192601487</v>
          </cell>
          <cell r="BH42">
            <v>-0.230243282701295</v>
          </cell>
          <cell r="BI42">
            <v>-0.255290913083385</v>
          </cell>
          <cell r="BJ42">
            <v>-0.246809827629463</v>
          </cell>
          <cell r="BK42">
            <v>-0.196249607675014</v>
          </cell>
          <cell r="BL42">
            <v>-0.136492212077599</v>
          </cell>
          <cell r="BM42">
            <v>-0.220846021426837</v>
          </cell>
          <cell r="BN42">
            <v>-0.492044075603189</v>
          </cell>
        </row>
        <row r="43">
          <cell r="A43" t="str">
            <v>Switzerland</v>
          </cell>
          <cell r="B43" t="str">
            <v>CHE</v>
          </cell>
          <cell r="C43" t="str">
            <v>Population growth (annual %)</v>
          </cell>
          <cell r="D43" t="str">
            <v>SP.POP.GROW</v>
          </cell>
        </row>
        <row r="43">
          <cell r="F43">
            <v>1.97861505905873</v>
          </cell>
          <cell r="G43">
            <v>2.53501253675864</v>
          </cell>
          <cell r="H43">
            <v>2.13766282113072</v>
          </cell>
          <cell r="I43">
            <v>1.65425824514532</v>
          </cell>
          <cell r="J43">
            <v>1.15484251419216</v>
          </cell>
          <cell r="K43">
            <v>1.04515174261587</v>
          </cell>
          <cell r="L43">
            <v>1.23904724663021</v>
          </cell>
          <cell r="M43">
            <v>1.25925634808891</v>
          </cell>
          <cell r="N43">
            <v>1.125420460311</v>
          </cell>
          <cell r="O43">
            <v>0.722403830625566</v>
          </cell>
          <cell r="P43">
            <v>0.524791841648688</v>
          </cell>
          <cell r="Q43">
            <v>0.762479990409525</v>
          </cell>
          <cell r="R43">
            <v>0.738225529466449</v>
          </cell>
          <cell r="S43">
            <v>0.538520832855669</v>
          </cell>
          <cell r="T43">
            <v>-0.0437380434174903</v>
          </cell>
          <cell r="U43">
            <v>-0.57159575476383</v>
          </cell>
          <cell r="V43">
            <v>-0.339010906485653</v>
          </cell>
          <cell r="W43">
            <v>0.00897881001440717</v>
          </cell>
          <cell r="X43">
            <v>0.200809491511636</v>
          </cell>
          <cell r="Y43">
            <v>0.397074418637607</v>
          </cell>
          <cell r="Z43">
            <v>0.547064910132262</v>
          </cell>
          <cell r="AA43">
            <v>0.584291675385673</v>
          </cell>
          <cell r="AB43">
            <v>0.428787920002408</v>
          </cell>
          <cell r="AC43">
            <v>0.359111652414513</v>
          </cell>
          <cell r="AD43">
            <v>0.441442667641394</v>
          </cell>
          <cell r="AE43">
            <v>0.520391611336159</v>
          </cell>
          <cell r="AF43">
            <v>0.628115754543019</v>
          </cell>
          <cell r="AG43">
            <v>0.734943056123237</v>
          </cell>
          <cell r="AH43">
            <v>0.808536055550948</v>
          </cell>
          <cell r="AI43">
            <v>1.02687307219521</v>
          </cell>
          <cell r="AJ43">
            <v>1.24982602441627</v>
          </cell>
          <cell r="AK43">
            <v>1.10252107229095</v>
          </cell>
          <cell r="AL43">
            <v>0.910715565788466</v>
          </cell>
          <cell r="AM43">
            <v>0.797158411024818</v>
          </cell>
          <cell r="AN43">
            <v>0.668242326234317</v>
          </cell>
          <cell r="AO43">
            <v>0.441636406706345</v>
          </cell>
          <cell r="AP43">
            <v>0.240891210155647</v>
          </cell>
          <cell r="AQ43">
            <v>0.297135765740057</v>
          </cell>
          <cell r="AR43">
            <v>0.476919931285641</v>
          </cell>
          <cell r="AS43">
            <v>0.561954617400164</v>
          </cell>
          <cell r="AT43">
            <v>0.632771238018431</v>
          </cell>
          <cell r="AU43">
            <v>0.756469145838096</v>
          </cell>
          <cell r="AV43">
            <v>0.74191960337232</v>
          </cell>
          <cell r="AW43">
            <v>0.687425960233006</v>
          </cell>
          <cell r="AX43">
            <v>0.640601540243491</v>
          </cell>
          <cell r="AY43">
            <v>0.627558473346134</v>
          </cell>
          <cell r="AZ43">
            <v>0.893690977823134</v>
          </cell>
          <cell r="BA43">
            <v>1.27061807385776</v>
          </cell>
          <cell r="BB43">
            <v>1.24948463127384</v>
          </cell>
          <cell r="BC43">
            <v>1.0415580576588</v>
          </cell>
          <cell r="BD43">
            <v>1.11187894263206</v>
          </cell>
          <cell r="BE43">
            <v>1.06181932886789</v>
          </cell>
          <cell r="BF43">
            <v>1.14987975781229</v>
          </cell>
          <cell r="BG43">
            <v>1.22010397343287</v>
          </cell>
          <cell r="BH43">
            <v>1.13833715247736</v>
          </cell>
          <cell r="BI43">
            <v>1.09203117387253</v>
          </cell>
          <cell r="BJ43">
            <v>0.933155888738653</v>
          </cell>
          <cell r="BK43">
            <v>0.736633975172522</v>
          </cell>
          <cell r="BL43">
            <v>0.713313668444329</v>
          </cell>
          <cell r="BM43">
            <v>0.712082559250331</v>
          </cell>
          <cell r="BN43">
            <v>0.705679609423582</v>
          </cell>
        </row>
        <row r="44">
          <cell r="A44" t="str">
            <v>Channel Islands</v>
          </cell>
          <cell r="B44" t="str">
            <v>CHI</v>
          </cell>
          <cell r="C44" t="str">
            <v>Population growth (annual %)</v>
          </cell>
          <cell r="D44" t="str">
            <v>SP.POP.GROW</v>
          </cell>
        </row>
        <row r="44">
          <cell r="F44">
            <v>0.890746824000952</v>
          </cell>
          <cell r="G44">
            <v>0.960965107442034</v>
          </cell>
          <cell r="H44">
            <v>1.00601147477678</v>
          </cell>
          <cell r="I44">
            <v>1.04786087433101</v>
          </cell>
          <cell r="J44">
            <v>1.05960793120075</v>
          </cell>
          <cell r="K44">
            <v>1.07259113734969</v>
          </cell>
          <cell r="L44">
            <v>1.06120859999057</v>
          </cell>
          <cell r="M44">
            <v>1.06354254474069</v>
          </cell>
          <cell r="N44">
            <v>1.04734933091238</v>
          </cell>
          <cell r="O44">
            <v>1.01586858909048</v>
          </cell>
          <cell r="P44">
            <v>0.989314528188898</v>
          </cell>
          <cell r="Q44">
            <v>0.980431891026417</v>
          </cell>
          <cell r="R44">
            <v>0.894772271404158</v>
          </cell>
          <cell r="S44">
            <v>0.765173340595671</v>
          </cell>
          <cell r="T44">
            <v>0.587070309678696</v>
          </cell>
          <cell r="U44">
            <v>0.385271745431022</v>
          </cell>
          <cell r="V44">
            <v>0.218816745711249</v>
          </cell>
          <cell r="W44">
            <v>0.164191394450705</v>
          </cell>
          <cell r="X44">
            <v>0.232078697267541</v>
          </cell>
          <cell r="Y44">
            <v>0.400946237511322</v>
          </cell>
          <cell r="Z44">
            <v>0.608112609252296</v>
          </cell>
          <cell r="AA44">
            <v>0.764594668705551</v>
          </cell>
          <cell r="AB44">
            <v>0.901476259491632</v>
          </cell>
          <cell r="AC44">
            <v>0.980288428878517</v>
          </cell>
          <cell r="AD44">
            <v>1.01786827829773</v>
          </cell>
          <cell r="AE44">
            <v>1.07196185603132</v>
          </cell>
          <cell r="AF44">
            <v>1.11764225688381</v>
          </cell>
          <cell r="AG44">
            <v>1.08214515791647</v>
          </cell>
          <cell r="AH44">
            <v>0.957427318656149</v>
          </cell>
          <cell r="AI44">
            <v>0.782856879650362</v>
          </cell>
          <cell r="AJ44">
            <v>0.561412942389096</v>
          </cell>
          <cell r="AK44">
            <v>0.378869842033269</v>
          </cell>
          <cell r="AL44">
            <v>0.281984484333287</v>
          </cell>
          <cell r="AM44">
            <v>0.322497247336765</v>
          </cell>
          <cell r="AN44">
            <v>0.428152511764848</v>
          </cell>
          <cell r="AO44">
            <v>0.6031398135854</v>
          </cell>
          <cell r="AP44">
            <v>0.71721017741044</v>
          </cell>
          <cell r="AQ44">
            <v>0.762627588308182</v>
          </cell>
          <cell r="AR44">
            <v>0.716200481594894</v>
          </cell>
          <cell r="AS44">
            <v>0.598666616798958</v>
          </cell>
          <cell r="AT44">
            <v>0.442300140286186</v>
          </cell>
          <cell r="AU44">
            <v>0.330780245893613</v>
          </cell>
          <cell r="AV44">
            <v>0.319694860503996</v>
          </cell>
          <cell r="AW44">
            <v>0.433522847117968</v>
          </cell>
          <cell r="AX44">
            <v>0.629640038321132</v>
          </cell>
          <cell r="AY44">
            <v>0.869790466107465</v>
          </cell>
          <cell r="AZ44">
            <v>1.06943156708907</v>
          </cell>
          <cell r="BA44">
            <v>1.15532409996807</v>
          </cell>
          <cell r="BB44">
            <v>1.10989354004069</v>
          </cell>
          <cell r="BC44">
            <v>0.963188270893047</v>
          </cell>
          <cell r="BD44">
            <v>0.793249105093048</v>
          </cell>
          <cell r="BE44">
            <v>0.656884924921003</v>
          </cell>
          <cell r="BF44">
            <v>0.607833548801146</v>
          </cell>
          <cell r="BG44">
            <v>0.65292181113547</v>
          </cell>
          <cell r="BH44">
            <v>0.77695280580967</v>
          </cell>
          <cell r="BI44">
            <v>0.923845527837761</v>
          </cell>
          <cell r="BJ44">
            <v>1.03937906031209</v>
          </cell>
          <cell r="BK44">
            <v>1.079140799544</v>
          </cell>
          <cell r="BL44">
            <v>1.03163477664924</v>
          </cell>
          <cell r="BM44">
            <v>0.921644207578488</v>
          </cell>
          <cell r="BN44">
            <v>0.793466264395003</v>
          </cell>
        </row>
        <row r="45">
          <cell r="A45" t="str">
            <v>Chile</v>
          </cell>
          <cell r="B45" t="str">
            <v>CHL</v>
          </cell>
          <cell r="C45" t="str">
            <v>Population growth (annual %)</v>
          </cell>
          <cell r="D45" t="str">
            <v>SP.POP.GROW</v>
          </cell>
        </row>
        <row r="45">
          <cell r="F45">
            <v>2.07853393488806</v>
          </cell>
          <cell r="G45">
            <v>2.06305040299585</v>
          </cell>
          <cell r="H45">
            <v>2.02601795405329</v>
          </cell>
          <cell r="I45">
            <v>1.96277587327855</v>
          </cell>
          <cell r="J45">
            <v>1.88369669234345</v>
          </cell>
          <cell r="K45">
            <v>1.79959553988376</v>
          </cell>
          <cell r="L45">
            <v>1.72485755904299</v>
          </cell>
          <cell r="M45">
            <v>1.6693906041318</v>
          </cell>
          <cell r="N45">
            <v>1.63878947712344</v>
          </cell>
          <cell r="O45">
            <v>1.62644185207191</v>
          </cell>
          <cell r="P45">
            <v>1.61803401706321</v>
          </cell>
          <cell r="Q45">
            <v>1.60589962698456</v>
          </cell>
          <cell r="R45">
            <v>1.59213932006477</v>
          </cell>
          <cell r="S45">
            <v>1.57508850734923</v>
          </cell>
          <cell r="T45">
            <v>1.55567688119806</v>
          </cell>
          <cell r="U45">
            <v>1.54169118679336</v>
          </cell>
          <cell r="V45">
            <v>1.53050640103682</v>
          </cell>
          <cell r="W45">
            <v>1.5118263454529</v>
          </cell>
          <cell r="X45">
            <v>1.48330403519433</v>
          </cell>
          <cell r="Y45">
            <v>1.45077390969784</v>
          </cell>
          <cell r="Z45">
            <v>1.41446106998575</v>
          </cell>
          <cell r="AA45">
            <v>1.38808275849543</v>
          </cell>
          <cell r="AB45">
            <v>1.38719409697332</v>
          </cell>
          <cell r="AC45">
            <v>1.41902945846812</v>
          </cell>
          <cell r="AD45">
            <v>1.47196608872884</v>
          </cell>
          <cell r="AE45">
            <v>1.52692484451534</v>
          </cell>
          <cell r="AF45">
            <v>1.57112693192467</v>
          </cell>
          <cell r="AG45">
            <v>1.6068603602301</v>
          </cell>
          <cell r="AH45">
            <v>1.62932787725142</v>
          </cell>
          <cell r="AI45">
            <v>1.63946957022375</v>
          </cell>
          <cell r="AJ45">
            <v>1.64844266911161</v>
          </cell>
          <cell r="AK45">
            <v>1.65032147248232</v>
          </cell>
          <cell r="AL45">
            <v>1.62749312854522</v>
          </cell>
          <cell r="AM45">
            <v>1.57528635228777</v>
          </cell>
          <cell r="AN45">
            <v>1.50292822252359</v>
          </cell>
          <cell r="AO45">
            <v>1.42574462388832</v>
          </cell>
          <cell r="AP45">
            <v>1.35402592013222</v>
          </cell>
          <cell r="AQ45">
            <v>1.28686924431867</v>
          </cell>
          <cell r="AR45">
            <v>1.22802938601228</v>
          </cell>
          <cell r="AS45">
            <v>1.17718527887184</v>
          </cell>
          <cell r="AT45">
            <v>1.12619894374837</v>
          </cell>
          <cell r="AU45">
            <v>1.0788448744697</v>
          </cell>
          <cell r="AV45">
            <v>1.04799383160613</v>
          </cell>
          <cell r="AW45">
            <v>1.03766797310084</v>
          </cell>
          <cell r="AX45">
            <v>1.04195390189779</v>
          </cell>
          <cell r="AY45">
            <v>1.05599431314121</v>
          </cell>
          <cell r="AZ45">
            <v>1.06855546195518</v>
          </cell>
          <cell r="BA45">
            <v>1.07138371997089</v>
          </cell>
          <cell r="BB45">
            <v>1.05928641203431</v>
          </cell>
          <cell r="BC45">
            <v>1.03891170046699</v>
          </cell>
          <cell r="BD45">
            <v>0.997514840169031</v>
          </cell>
          <cell r="BE45">
            <v>0.96307999965156</v>
          </cell>
          <cell r="BF45">
            <v>0.978805917146093</v>
          </cell>
          <cell r="BG45">
            <v>1.06117867141393</v>
          </cell>
          <cell r="BH45">
            <v>1.17771785691816</v>
          </cell>
          <cell r="BI45">
            <v>1.32520687841934</v>
          </cell>
          <cell r="BJ45">
            <v>1.42514142087535</v>
          </cell>
          <cell r="BK45">
            <v>1.39106423293431</v>
          </cell>
          <cell r="BL45">
            <v>1.18293256569455</v>
          </cell>
          <cell r="BM45">
            <v>0.862530028020963</v>
          </cell>
          <cell r="BN45">
            <v>0.501731210945706</v>
          </cell>
        </row>
        <row r="46">
          <cell r="A46" t="str">
            <v>China</v>
          </cell>
          <cell r="B46" t="str">
            <v>CHN</v>
          </cell>
          <cell r="C46" t="str">
            <v>Population growth (annual %)</v>
          </cell>
          <cell r="D46" t="str">
            <v>SP.POP.GROW</v>
          </cell>
        </row>
        <row r="46">
          <cell r="F46">
            <v>-1.01552778731319</v>
          </cell>
          <cell r="G46">
            <v>0.820455548748518</v>
          </cell>
          <cell r="H46">
            <v>2.45764740395145</v>
          </cell>
          <cell r="I46">
            <v>2.32068298706855</v>
          </cell>
          <cell r="J46">
            <v>2.38136810251949</v>
          </cell>
          <cell r="K46">
            <v>2.78733183821693</v>
          </cell>
          <cell r="L46">
            <v>2.5706976197388</v>
          </cell>
          <cell r="M46">
            <v>2.61090262648529</v>
          </cell>
          <cell r="N46">
            <v>2.74000210569558</v>
          </cell>
          <cell r="O46">
            <v>2.76167556645304</v>
          </cell>
          <cell r="P46">
            <v>2.74691554961857</v>
          </cell>
          <cell r="Q46">
            <v>2.45735692952286</v>
          </cell>
          <cell r="R46">
            <v>2.28339536396383</v>
          </cell>
          <cell r="S46">
            <v>2.06595501335632</v>
          </cell>
          <cell r="T46">
            <v>1.76639178162482</v>
          </cell>
          <cell r="U46">
            <v>1.54733797287665</v>
          </cell>
          <cell r="V46">
            <v>1.36277947570678</v>
          </cell>
          <cell r="W46">
            <v>1.33818233834084</v>
          </cell>
          <cell r="X46">
            <v>1.33392795351687</v>
          </cell>
          <cell r="Y46">
            <v>1.25422105193987</v>
          </cell>
          <cell r="Z46">
            <v>1.28095234429252</v>
          </cell>
          <cell r="AA46">
            <v>1.47267476016581</v>
          </cell>
          <cell r="AB46">
            <v>1.4449496950092</v>
          </cell>
          <cell r="AC46">
            <v>1.31206876113779</v>
          </cell>
          <cell r="AD46">
            <v>1.36169911825369</v>
          </cell>
          <cell r="AE46">
            <v>1.48739892914903</v>
          </cell>
          <cell r="AF46">
            <v>1.6036050865576</v>
          </cell>
          <cell r="AG46">
            <v>1.61007108578698</v>
          </cell>
          <cell r="AH46">
            <v>1.53316999599862</v>
          </cell>
          <cell r="AI46">
            <v>1.46730321087928</v>
          </cell>
          <cell r="AJ46">
            <v>1.36443400840349</v>
          </cell>
          <cell r="AK46">
            <v>1.2255362283362</v>
          </cell>
          <cell r="AL46">
            <v>1.14961943083465</v>
          </cell>
          <cell r="AM46">
            <v>1.13026063215591</v>
          </cell>
          <cell r="AN46">
            <v>1.08650915088974</v>
          </cell>
          <cell r="AO46">
            <v>1.04814151412165</v>
          </cell>
          <cell r="AP46">
            <v>1.02345002419879</v>
          </cell>
          <cell r="AQ46">
            <v>0.959550406298151</v>
          </cell>
          <cell r="AR46">
            <v>0.865851392993279</v>
          </cell>
          <cell r="AS46">
            <v>0.787956592953992</v>
          </cell>
          <cell r="AT46">
            <v>0.726380637838525</v>
          </cell>
          <cell r="AU46">
            <v>0.669999567758626</v>
          </cell>
          <cell r="AV46">
            <v>0.622860936133583</v>
          </cell>
          <cell r="AW46">
            <v>0.593932815112141</v>
          </cell>
          <cell r="AX46">
            <v>0.588124989556992</v>
          </cell>
          <cell r="AY46">
            <v>0.558374367373002</v>
          </cell>
          <cell r="AZ46">
            <v>0.522271866392275</v>
          </cell>
          <cell r="BA46">
            <v>0.51238693163744</v>
          </cell>
          <cell r="BB46">
            <v>0.497381400884935</v>
          </cell>
          <cell r="BC46">
            <v>0.482959688678361</v>
          </cell>
          <cell r="BD46">
            <v>0.546457594880274</v>
          </cell>
          <cell r="BE46">
            <v>0.678345458846803</v>
          </cell>
          <cell r="BF46">
            <v>0.666072977690069</v>
          </cell>
          <cell r="BG46">
            <v>0.630326389541893</v>
          </cell>
          <cell r="BH46">
            <v>0.581456146657648</v>
          </cell>
          <cell r="BI46">
            <v>0.573050906069647</v>
          </cell>
          <cell r="BJ46">
            <v>0.605245013482969</v>
          </cell>
          <cell r="BK46">
            <v>0.467672053461959</v>
          </cell>
          <cell r="BL46">
            <v>0.354740890170827</v>
          </cell>
          <cell r="BM46">
            <v>0.238040870229883</v>
          </cell>
          <cell r="BN46">
            <v>0.0892522000412526</v>
          </cell>
        </row>
        <row r="47">
          <cell r="A47" t="str">
            <v>Cote d'Ivoire</v>
          </cell>
          <cell r="B47" t="str">
            <v>CIV</v>
          </cell>
          <cell r="C47" t="str">
            <v>Population growth (annual %)</v>
          </cell>
          <cell r="D47" t="str">
            <v>SP.POP.GROW</v>
          </cell>
        </row>
        <row r="47">
          <cell r="F47">
            <v>3.58794193014651</v>
          </cell>
          <cell r="G47">
            <v>3.76167835696694</v>
          </cell>
          <cell r="H47">
            <v>3.84665910603168</v>
          </cell>
          <cell r="I47">
            <v>3.82475194998438</v>
          </cell>
          <cell r="J47">
            <v>3.74657562931441</v>
          </cell>
          <cell r="K47">
            <v>3.64429846292836</v>
          </cell>
          <cell r="L47">
            <v>3.59462892234622</v>
          </cell>
          <cell r="M47">
            <v>3.65084269676225</v>
          </cell>
          <cell r="N47">
            <v>3.83656657095073</v>
          </cell>
          <cell r="O47">
            <v>4.09275944917359</v>
          </cell>
          <cell r="P47">
            <v>4.34675344389894</v>
          </cell>
          <cell r="Q47">
            <v>4.53624621138478</v>
          </cell>
          <cell r="R47">
            <v>4.65135023402824</v>
          </cell>
          <cell r="S47">
            <v>4.67838368186451</v>
          </cell>
          <cell r="T47">
            <v>4.64613439160306</v>
          </cell>
          <cell r="U47">
            <v>4.59522830980193</v>
          </cell>
          <cell r="V47">
            <v>4.55009861423978</v>
          </cell>
          <cell r="W47">
            <v>4.50486225910143</v>
          </cell>
          <cell r="X47">
            <v>4.46540831148744</v>
          </cell>
          <cell r="Y47">
            <v>4.42482247821743</v>
          </cell>
          <cell r="Z47">
            <v>4.38408948594796</v>
          </cell>
          <cell r="AA47">
            <v>4.32853776104744</v>
          </cell>
          <cell r="AB47">
            <v>4.24352292975415</v>
          </cell>
          <cell r="AC47">
            <v>4.125480472349</v>
          </cell>
          <cell r="AD47">
            <v>3.99163309359256</v>
          </cell>
          <cell r="AE47">
            <v>3.84774209445551</v>
          </cell>
          <cell r="AF47">
            <v>3.72251038698478</v>
          </cell>
          <cell r="AG47">
            <v>3.63967407978574</v>
          </cell>
          <cell r="AH47">
            <v>3.60891948401852</v>
          </cell>
          <cell r="AI47">
            <v>3.60660698516235</v>
          </cell>
          <cell r="AJ47">
            <v>3.60335446765475</v>
          </cell>
          <cell r="AK47">
            <v>3.57557058715787</v>
          </cell>
          <cell r="AL47">
            <v>3.52136396783698</v>
          </cell>
          <cell r="AM47">
            <v>3.43499313235897</v>
          </cell>
          <cell r="AN47">
            <v>3.3245784259604</v>
          </cell>
          <cell r="AO47">
            <v>3.22472334567564</v>
          </cell>
          <cell r="AP47">
            <v>3.12518479762077</v>
          </cell>
          <cell r="AQ47">
            <v>2.98675710777469</v>
          </cell>
          <cell r="AR47">
            <v>2.80308201388065</v>
          </cell>
          <cell r="AS47">
            <v>2.59862544874687</v>
          </cell>
          <cell r="AT47">
            <v>2.39215648120563</v>
          </cell>
          <cell r="AU47">
            <v>2.22110829215393</v>
          </cell>
          <cell r="AV47">
            <v>2.11355456632011</v>
          </cell>
          <cell r="AW47">
            <v>2.0854221866401</v>
          </cell>
          <cell r="AX47">
            <v>2.11443492843879</v>
          </cell>
          <cell r="AY47">
            <v>2.1580313762678</v>
          </cell>
          <cell r="AZ47">
            <v>2.19559629033967</v>
          </cell>
          <cell r="BA47">
            <v>2.24018465427254</v>
          </cell>
          <cell r="BB47">
            <v>2.28716516714054</v>
          </cell>
          <cell r="BC47">
            <v>2.33453614556572</v>
          </cell>
          <cell r="BD47">
            <v>2.38552681012208</v>
          </cell>
          <cell r="BE47">
            <v>2.43594320427159</v>
          </cell>
          <cell r="BF47">
            <v>2.47667884960598</v>
          </cell>
          <cell r="BG47">
            <v>2.50449558970766</v>
          </cell>
          <cell r="BH47">
            <v>2.52216477826712</v>
          </cell>
          <cell r="BI47">
            <v>2.53612860524997</v>
          </cell>
          <cell r="BJ47">
            <v>2.54778157022741</v>
          </cell>
          <cell r="BK47">
            <v>2.55232234123969</v>
          </cell>
          <cell r="BL47">
            <v>2.54938709160815</v>
          </cell>
          <cell r="BM47">
            <v>2.54058456481746</v>
          </cell>
          <cell r="BN47">
            <v>2.52804005550497</v>
          </cell>
        </row>
        <row r="48">
          <cell r="A48" t="str">
            <v>Cameroon</v>
          </cell>
          <cell r="B48" t="str">
            <v>CMR</v>
          </cell>
          <cell r="C48" t="str">
            <v>Population growth (annual %)</v>
          </cell>
          <cell r="D48" t="str">
            <v>SP.POP.GROW</v>
          </cell>
        </row>
        <row r="48">
          <cell r="F48">
            <v>2.06651727042262</v>
          </cell>
          <cell r="G48">
            <v>2.12882831851164</v>
          </cell>
          <cell r="H48">
            <v>2.18705823012946</v>
          </cell>
          <cell r="I48">
            <v>2.23884271545928</v>
          </cell>
          <cell r="J48">
            <v>2.28623140036928</v>
          </cell>
          <cell r="K48">
            <v>2.33394472095313</v>
          </cell>
          <cell r="L48">
            <v>2.3833515447114</v>
          </cell>
          <cell r="M48">
            <v>2.43186587091268</v>
          </cell>
          <cell r="N48">
            <v>2.47949837531769</v>
          </cell>
          <cell r="O48">
            <v>2.52649758622152</v>
          </cell>
          <cell r="P48">
            <v>2.57262560762237</v>
          </cell>
          <cell r="Q48">
            <v>2.61891841702757</v>
          </cell>
          <cell r="R48">
            <v>2.66792796821936</v>
          </cell>
          <cell r="S48">
            <v>2.71954128949599</v>
          </cell>
          <cell r="T48">
            <v>2.77291235331301</v>
          </cell>
          <cell r="U48">
            <v>2.82300689044601</v>
          </cell>
          <cell r="V48">
            <v>2.87022589849457</v>
          </cell>
          <cell r="W48">
            <v>2.91750439800445</v>
          </cell>
          <cell r="X48">
            <v>2.96600044130766</v>
          </cell>
          <cell r="Y48">
            <v>3.01252505897909</v>
          </cell>
          <cell r="Z48">
            <v>3.05136031461228</v>
          </cell>
          <cell r="AA48">
            <v>3.08275479727239</v>
          </cell>
          <cell r="AB48">
            <v>3.11122332434424</v>
          </cell>
          <cell r="AC48">
            <v>3.13700740346341</v>
          </cell>
          <cell r="AD48">
            <v>3.15687564579711</v>
          </cell>
          <cell r="AE48">
            <v>3.17304492363115</v>
          </cell>
          <cell r="AF48">
            <v>3.17709613463495</v>
          </cell>
          <cell r="AG48">
            <v>3.15863555006769</v>
          </cell>
          <cell r="AH48">
            <v>3.1146059526321</v>
          </cell>
          <cell r="AI48">
            <v>3.05359098470614</v>
          </cell>
          <cell r="AJ48">
            <v>2.99232987224453</v>
          </cell>
          <cell r="AK48">
            <v>2.93547860764556</v>
          </cell>
          <cell r="AL48">
            <v>2.87512229115342</v>
          </cell>
          <cell r="AM48">
            <v>2.81211118806305</v>
          </cell>
          <cell r="AN48">
            <v>2.75077179735306</v>
          </cell>
          <cell r="AO48">
            <v>2.69016798615908</v>
          </cell>
          <cell r="AP48">
            <v>2.63923934003265</v>
          </cell>
          <cell r="AQ48">
            <v>2.61006409416633</v>
          </cell>
          <cell r="AR48">
            <v>2.60653701436765</v>
          </cell>
          <cell r="AS48">
            <v>2.62105318012787</v>
          </cell>
          <cell r="AT48">
            <v>2.63964648050823</v>
          </cell>
          <cell r="AU48">
            <v>2.65572295906298</v>
          </cell>
          <cell r="AV48">
            <v>2.67376844469622</v>
          </cell>
          <cell r="AW48">
            <v>2.69217920459063</v>
          </cell>
          <cell r="AX48">
            <v>2.70979148890981</v>
          </cell>
          <cell r="AY48">
            <v>2.72713644702188</v>
          </cell>
          <cell r="AZ48">
            <v>2.74199431247712</v>
          </cell>
          <cell r="BA48">
            <v>2.75083343857972</v>
          </cell>
          <cell r="BB48">
            <v>2.75228580444416</v>
          </cell>
          <cell r="BC48">
            <v>2.74773375136593</v>
          </cell>
          <cell r="BD48">
            <v>2.74047937968109</v>
          </cell>
          <cell r="BE48">
            <v>2.73124948919439</v>
          </cell>
          <cell r="BF48">
            <v>2.71824868984878</v>
          </cell>
          <cell r="BG48">
            <v>2.70152461390938</v>
          </cell>
          <cell r="BH48">
            <v>2.68184811095466</v>
          </cell>
          <cell r="BI48">
            <v>2.66050206631452</v>
          </cell>
          <cell r="BJ48">
            <v>2.63775433447287</v>
          </cell>
          <cell r="BK48">
            <v>2.61228416133822</v>
          </cell>
          <cell r="BL48">
            <v>2.58417898206639</v>
          </cell>
          <cell r="BM48">
            <v>2.55430999948549</v>
          </cell>
          <cell r="BN48">
            <v>2.52346070051077</v>
          </cell>
        </row>
        <row r="49">
          <cell r="A49" t="str">
            <v>Congo, Dem. Rep.</v>
          </cell>
          <cell r="B49" t="str">
            <v>COD</v>
          </cell>
          <cell r="C49" t="str">
            <v>Population growth (annual %)</v>
          </cell>
          <cell r="D49" t="str">
            <v>SP.POP.GROW</v>
          </cell>
        </row>
        <row r="49">
          <cell r="F49">
            <v>2.5219529621422</v>
          </cell>
          <cell r="G49">
            <v>2.54749367146579</v>
          </cell>
          <cell r="H49">
            <v>2.58846439965961</v>
          </cell>
          <cell r="I49">
            <v>2.6495977281213</v>
          </cell>
          <cell r="J49">
            <v>2.71975634362258</v>
          </cell>
          <cell r="K49">
            <v>2.79406755574886</v>
          </cell>
          <cell r="L49">
            <v>2.85095700327215</v>
          </cell>
          <cell r="M49">
            <v>2.8707694340751</v>
          </cell>
          <cell r="N49">
            <v>2.84559973570577</v>
          </cell>
          <cell r="O49">
            <v>2.79320472549271</v>
          </cell>
          <cell r="P49">
            <v>2.72612177152784</v>
          </cell>
          <cell r="Q49">
            <v>2.67398615379099</v>
          </cell>
          <cell r="R49">
            <v>2.65871286007999</v>
          </cell>
          <cell r="S49">
            <v>2.69128979837213</v>
          </cell>
          <cell r="T49">
            <v>2.75086585596232</v>
          </cell>
          <cell r="U49">
            <v>2.82767718022217</v>
          </cell>
          <cell r="V49">
            <v>2.88103090848567</v>
          </cell>
          <cell r="W49">
            <v>2.87491646856618</v>
          </cell>
          <cell r="X49">
            <v>2.7943786175197</v>
          </cell>
          <cell r="Y49">
            <v>2.67326009627094</v>
          </cell>
          <cell r="Z49">
            <v>2.55232497014625</v>
          </cell>
          <cell r="AA49">
            <v>2.4727096169968</v>
          </cell>
          <cell r="AB49">
            <v>2.44684665810014</v>
          </cell>
          <cell r="AC49">
            <v>2.48886694478452</v>
          </cell>
          <cell r="AD49">
            <v>2.58166058900556</v>
          </cell>
          <cell r="AE49">
            <v>2.65070811358052</v>
          </cell>
          <cell r="AF49">
            <v>2.71609680819926</v>
          </cell>
          <cell r="AG49">
            <v>2.8610562993314</v>
          </cell>
          <cell r="AH49">
            <v>3.09842854697457</v>
          </cell>
          <cell r="AI49">
            <v>3.37079532234555</v>
          </cell>
          <cell r="AJ49">
            <v>3.67656883657699</v>
          </cell>
          <cell r="AK49">
            <v>3.89354208138874</v>
          </cell>
          <cell r="AL49">
            <v>3.89260654948549</v>
          </cell>
          <cell r="AM49">
            <v>3.63555825626438</v>
          </cell>
          <cell r="AN49">
            <v>3.23449617075267</v>
          </cell>
          <cell r="AO49">
            <v>2.80096881824588</v>
          </cell>
          <cell r="AP49">
            <v>2.47159094722866</v>
          </cell>
          <cell r="AQ49">
            <v>2.3068451162023</v>
          </cell>
          <cell r="AR49">
            <v>2.3569492814681</v>
          </cell>
          <cell r="AS49">
            <v>2.55044047257434</v>
          </cell>
          <cell r="AT49">
            <v>2.76924129079155</v>
          </cell>
          <cell r="AU49">
            <v>2.93639206002432</v>
          </cell>
          <cell r="AV49">
            <v>3.06826663094299</v>
          </cell>
          <cell r="AW49">
            <v>3.14547127641465</v>
          </cell>
          <cell r="AX49">
            <v>3.18422669222237</v>
          </cell>
          <cell r="AY49">
            <v>3.21882780461048</v>
          </cell>
          <cell r="AZ49">
            <v>3.26137353781917</v>
          </cell>
          <cell r="BA49">
            <v>3.29396699643076</v>
          </cell>
          <cell r="BB49">
            <v>3.31689345689856</v>
          </cell>
          <cell r="BC49">
            <v>3.33113330807202</v>
          </cell>
          <cell r="BD49">
            <v>3.33767597445113</v>
          </cell>
          <cell r="BE49">
            <v>3.33757066956072</v>
          </cell>
          <cell r="BF49">
            <v>3.33135585036626</v>
          </cell>
          <cell r="BG49">
            <v>3.31967815794583</v>
          </cell>
          <cell r="BH49">
            <v>3.3028191819646</v>
          </cell>
          <cell r="BI49">
            <v>3.28293417455056</v>
          </cell>
          <cell r="BJ49">
            <v>3.25850577170009</v>
          </cell>
          <cell r="BK49">
            <v>3.22669886135312</v>
          </cell>
          <cell r="BL49">
            <v>3.18708626507603</v>
          </cell>
          <cell r="BM49">
            <v>3.14265160815163</v>
          </cell>
          <cell r="BN49">
            <v>3.09642352600909</v>
          </cell>
        </row>
        <row r="50">
          <cell r="A50" t="str">
            <v>Congo, Rep.</v>
          </cell>
          <cell r="B50" t="str">
            <v>COG</v>
          </cell>
          <cell r="C50" t="str">
            <v>Population growth (annual %)</v>
          </cell>
          <cell r="D50" t="str">
            <v>SP.POP.GROW</v>
          </cell>
        </row>
        <row r="50">
          <cell r="F50">
            <v>2.41258676231047</v>
          </cell>
          <cell r="G50">
            <v>2.4729111279328</v>
          </cell>
          <cell r="H50">
            <v>2.53047612004166</v>
          </cell>
          <cell r="I50">
            <v>2.5848516875987</v>
          </cell>
          <cell r="J50">
            <v>2.63394309814534</v>
          </cell>
          <cell r="K50">
            <v>2.68083586769939</v>
          </cell>
          <cell r="L50">
            <v>2.72340358322552</v>
          </cell>
          <cell r="M50">
            <v>2.76683556179027</v>
          </cell>
          <cell r="N50">
            <v>2.8121446689405</v>
          </cell>
          <cell r="O50">
            <v>2.85715921083715</v>
          </cell>
          <cell r="P50">
            <v>2.89660902105848</v>
          </cell>
          <cell r="Q50">
            <v>2.93044958267937</v>
          </cell>
          <cell r="R50">
            <v>2.95082040595408</v>
          </cell>
          <cell r="S50">
            <v>2.95347015437341</v>
          </cell>
          <cell r="T50">
            <v>2.94555640383981</v>
          </cell>
          <cell r="U50">
            <v>2.93081070641005</v>
          </cell>
          <cell r="V50">
            <v>2.91821096229732</v>
          </cell>
          <cell r="W50">
            <v>2.91007136030099</v>
          </cell>
          <cell r="X50">
            <v>2.91067671702889</v>
          </cell>
          <cell r="Y50">
            <v>2.91432652693148</v>
          </cell>
          <cell r="Z50">
            <v>2.92087325025663</v>
          </cell>
          <cell r="AA50">
            <v>2.92008209813743</v>
          </cell>
          <cell r="AB50">
            <v>2.90615216903012</v>
          </cell>
          <cell r="AC50">
            <v>2.87210836071647</v>
          </cell>
          <cell r="AD50">
            <v>2.82960016568957</v>
          </cell>
          <cell r="AE50">
            <v>2.78662808801774</v>
          </cell>
          <cell r="AF50">
            <v>2.75294845379489</v>
          </cell>
          <cell r="AG50">
            <v>2.73221590404433</v>
          </cell>
          <cell r="AH50">
            <v>2.72742390668826</v>
          </cell>
          <cell r="AI50">
            <v>2.73480930489373</v>
          </cell>
          <cell r="AJ50">
            <v>2.74431478384566</v>
          </cell>
          <cell r="AK50">
            <v>2.75381658871051</v>
          </cell>
          <cell r="AL50">
            <v>2.76997605135527</v>
          </cell>
          <cell r="AM50">
            <v>2.79147015075174</v>
          </cell>
          <cell r="AN50">
            <v>2.81624349440805</v>
          </cell>
          <cell r="AO50">
            <v>2.85029508626053</v>
          </cell>
          <cell r="AP50">
            <v>2.88244217751574</v>
          </cell>
          <cell r="AQ50">
            <v>2.89997833346939</v>
          </cell>
          <cell r="AR50">
            <v>2.89769180624393</v>
          </cell>
          <cell r="AS50">
            <v>2.88667906160985</v>
          </cell>
          <cell r="AT50">
            <v>2.85299121968108</v>
          </cell>
          <cell r="AU50">
            <v>2.83234824114852</v>
          </cell>
          <cell r="AV50">
            <v>2.87454116287518</v>
          </cell>
          <cell r="AW50">
            <v>2.99421721905648</v>
          </cell>
          <cell r="AX50">
            <v>3.14909448320778</v>
          </cell>
          <cell r="AY50">
            <v>3.32194937307571</v>
          </cell>
          <cell r="AZ50">
            <v>3.43756267853012</v>
          </cell>
          <cell r="BA50">
            <v>3.43265682521411</v>
          </cell>
          <cell r="BB50">
            <v>3.28372902173806</v>
          </cell>
          <cell r="BC50">
            <v>3.04895683882158</v>
          </cell>
          <cell r="BD50">
            <v>2.79427264189258</v>
          </cell>
          <cell r="BE50">
            <v>2.59092527223385</v>
          </cell>
          <cell r="BF50">
            <v>2.46504470838409</v>
          </cell>
          <cell r="BG50">
            <v>2.440535491773</v>
          </cell>
          <cell r="BH50">
            <v>2.48375698671647</v>
          </cell>
          <cell r="BI50">
            <v>2.53956659003454</v>
          </cell>
          <cell r="BJ50">
            <v>2.57067057638817</v>
          </cell>
          <cell r="BK50">
            <v>2.58172086705774</v>
          </cell>
          <cell r="BL50">
            <v>2.56282646096789</v>
          </cell>
          <cell r="BM50">
            <v>2.52500982802432</v>
          </cell>
          <cell r="BN50">
            <v>2.48645731192864</v>
          </cell>
        </row>
        <row r="51">
          <cell r="A51" t="str">
            <v>Colombia</v>
          </cell>
          <cell r="B51" t="str">
            <v>COL</v>
          </cell>
          <cell r="C51" t="str">
            <v>Population growth (annual %)</v>
          </cell>
          <cell r="D51" t="str">
            <v>SP.POP.GROW</v>
          </cell>
        </row>
        <row r="51">
          <cell r="F51">
            <v>3.1272721476862</v>
          </cell>
          <cell r="G51">
            <v>3.12022055373643</v>
          </cell>
          <cell r="H51">
            <v>3.09364643551109</v>
          </cell>
          <cell r="I51">
            <v>3.04565636889185</v>
          </cell>
          <cell r="J51">
            <v>2.98151409933267</v>
          </cell>
          <cell r="K51">
            <v>2.9182039188425</v>
          </cell>
          <cell r="L51">
            <v>2.85199967223421</v>
          </cell>
          <cell r="M51">
            <v>2.76517366348686</v>
          </cell>
          <cell r="N51">
            <v>2.65521170391904</v>
          </cell>
          <cell r="O51">
            <v>2.53469063489261</v>
          </cell>
          <cell r="P51">
            <v>2.40982332740569</v>
          </cell>
          <cell r="Q51">
            <v>2.30217381119438</v>
          </cell>
          <cell r="R51">
            <v>2.23141670247493</v>
          </cell>
          <cell r="S51">
            <v>2.20733177077354</v>
          </cell>
          <cell r="T51">
            <v>2.21466574373348</v>
          </cell>
          <cell r="U51">
            <v>2.22963756002668</v>
          </cell>
          <cell r="V51">
            <v>2.23602813506809</v>
          </cell>
          <cell r="W51">
            <v>2.23641926601769</v>
          </cell>
          <cell r="X51">
            <v>2.22627493022301</v>
          </cell>
          <cell r="Y51">
            <v>2.2082209566614</v>
          </cell>
          <cell r="Z51">
            <v>2.1917480422461</v>
          </cell>
          <cell r="AA51">
            <v>2.17718336547948</v>
          </cell>
          <cell r="AB51">
            <v>2.1556696617838</v>
          </cell>
          <cell r="AC51">
            <v>2.12616368108118</v>
          </cell>
          <cell r="AD51">
            <v>2.09163715171379</v>
          </cell>
          <cell r="AE51">
            <v>2.05310349784513</v>
          </cell>
          <cell r="AF51">
            <v>2.01709678109149</v>
          </cell>
          <cell r="AG51">
            <v>1.99032422181212</v>
          </cell>
          <cell r="AH51">
            <v>1.97570136053333</v>
          </cell>
          <cell r="AI51">
            <v>1.96794438406062</v>
          </cell>
          <cell r="AJ51">
            <v>1.96162497706366</v>
          </cell>
          <cell r="AK51">
            <v>1.94852533515923</v>
          </cell>
          <cell r="AL51">
            <v>1.92400427953526</v>
          </cell>
          <cell r="AM51">
            <v>1.8848931896675</v>
          </cell>
          <cell r="AN51">
            <v>1.83561868415374</v>
          </cell>
          <cell r="AO51">
            <v>1.78227406582073</v>
          </cell>
          <cell r="AP51">
            <v>1.73109765499368</v>
          </cell>
          <cell r="AQ51">
            <v>1.68362475992525</v>
          </cell>
          <cell r="AR51">
            <v>1.64204828834622</v>
          </cell>
          <cell r="AS51">
            <v>1.60375190216718</v>
          </cell>
          <cell r="AT51">
            <v>1.56724440399711</v>
          </cell>
          <cell r="AU51">
            <v>1.52695418393204</v>
          </cell>
          <cell r="AV51">
            <v>1.47772152838485</v>
          </cell>
          <cell r="AW51">
            <v>1.4171664654293</v>
          </cell>
          <cell r="AX51">
            <v>1.34976822034893</v>
          </cell>
          <cell r="AY51">
            <v>1.2887279460493</v>
          </cell>
          <cell r="AZ51">
            <v>1.23447805438202</v>
          </cell>
          <cell r="BA51">
            <v>1.17615946658969</v>
          </cell>
          <cell r="BB51">
            <v>1.11249247002773</v>
          </cell>
          <cell r="BC51">
            <v>1.05064996242948</v>
          </cell>
          <cell r="BD51">
            <v>0.968365031109833</v>
          </cell>
          <cell r="BE51">
            <v>0.900335047336095</v>
          </cell>
          <cell r="BF51">
            <v>0.906920982436048</v>
          </cell>
          <cell r="BG51">
            <v>1.0104897504141</v>
          </cell>
          <cell r="BH51">
            <v>1.1704451989867</v>
          </cell>
          <cell r="BI51">
            <v>1.3676499516175</v>
          </cell>
          <cell r="BJ51">
            <v>1.51374743470421</v>
          </cell>
          <cell r="BK51">
            <v>1.52423594388212</v>
          </cell>
          <cell r="BL51">
            <v>1.35678804331132</v>
          </cell>
          <cell r="BM51">
            <v>1.07376749290975</v>
          </cell>
          <cell r="BN51">
            <v>0.749806312672442</v>
          </cell>
        </row>
        <row r="52">
          <cell r="A52" t="str">
            <v>Comoros</v>
          </cell>
          <cell r="B52" t="str">
            <v>COM</v>
          </cell>
          <cell r="C52" t="str">
            <v>Population growth (annual %)</v>
          </cell>
          <cell r="D52" t="str">
            <v>SP.POP.GROW</v>
          </cell>
        </row>
        <row r="52">
          <cell r="F52">
            <v>1.57139379153506</v>
          </cell>
          <cell r="G52">
            <v>1.5602678597232</v>
          </cell>
          <cell r="H52">
            <v>1.59420640553463</v>
          </cell>
          <cell r="I52">
            <v>1.67819979319282</v>
          </cell>
          <cell r="J52">
            <v>1.78364663507865</v>
          </cell>
          <cell r="K52">
            <v>1.93271330850307</v>
          </cell>
          <cell r="L52">
            <v>2.06990919927349</v>
          </cell>
          <cell r="M52">
            <v>2.14179019717802</v>
          </cell>
          <cell r="N52">
            <v>2.13061269061325</v>
          </cell>
          <cell r="O52">
            <v>2.07790443721784</v>
          </cell>
          <cell r="P52">
            <v>1.97553229109905</v>
          </cell>
          <cell r="Q52">
            <v>1.93475185041607</v>
          </cell>
          <cell r="R52">
            <v>2.05949741084312</v>
          </cell>
          <cell r="S52">
            <v>2.38726000019371</v>
          </cell>
          <cell r="T52">
            <v>2.82955935849921</v>
          </cell>
          <cell r="U52">
            <v>3.31539816968064</v>
          </cell>
          <cell r="V52">
            <v>3.67109530908467</v>
          </cell>
          <cell r="W52">
            <v>3.8135853091869</v>
          </cell>
          <cell r="X52">
            <v>3.70642977769418</v>
          </cell>
          <cell r="Y52">
            <v>3.43014255453984</v>
          </cell>
          <cell r="Z52">
            <v>3.12953233056276</v>
          </cell>
          <cell r="AA52">
            <v>2.89426480201589</v>
          </cell>
          <cell r="AB52">
            <v>2.75841280250308</v>
          </cell>
          <cell r="AC52">
            <v>2.74893582706705</v>
          </cell>
          <cell r="AD52">
            <v>2.82042462490689</v>
          </cell>
          <cell r="AE52">
            <v>2.89244157254557</v>
          </cell>
          <cell r="AF52">
            <v>2.93173586065425</v>
          </cell>
          <cell r="AG52">
            <v>2.96041425276814</v>
          </cell>
          <cell r="AH52">
            <v>2.96465855347785</v>
          </cell>
          <cell r="AI52">
            <v>2.94880075133557</v>
          </cell>
          <cell r="AJ52">
            <v>2.9386737200912</v>
          </cell>
          <cell r="AK52">
            <v>2.92491039296417</v>
          </cell>
          <cell r="AL52">
            <v>2.89410573227732</v>
          </cell>
          <cell r="AM52">
            <v>2.85467247923161</v>
          </cell>
          <cell r="AN52">
            <v>2.79731657884299</v>
          </cell>
          <cell r="AO52">
            <v>2.74513902174484</v>
          </cell>
          <cell r="AP52">
            <v>2.69151501263139</v>
          </cell>
          <cell r="AQ52">
            <v>2.63978990383462</v>
          </cell>
          <cell r="AR52">
            <v>2.58021371662101</v>
          </cell>
          <cell r="AS52">
            <v>2.521578955574</v>
          </cell>
          <cell r="AT52">
            <v>2.46531274957873</v>
          </cell>
          <cell r="AU52">
            <v>2.41442362500288</v>
          </cell>
          <cell r="AV52">
            <v>2.38288075097948</v>
          </cell>
          <cell r="AW52">
            <v>2.37498275753164</v>
          </cell>
          <cell r="AX52">
            <v>2.38170507786314</v>
          </cell>
          <cell r="AY52">
            <v>2.39128975866546</v>
          </cell>
          <cell r="AZ52">
            <v>2.39702151405479</v>
          </cell>
          <cell r="BA52">
            <v>2.40270063667773</v>
          </cell>
          <cell r="BB52">
            <v>2.40887483196809</v>
          </cell>
          <cell r="BC52">
            <v>2.41327037744548</v>
          </cell>
          <cell r="BD52">
            <v>2.41826786302</v>
          </cell>
          <cell r="BE52">
            <v>2.41713114831259</v>
          </cell>
          <cell r="BF52">
            <v>2.4085085351559</v>
          </cell>
          <cell r="BG52">
            <v>2.38254831579554</v>
          </cell>
          <cell r="BH52">
            <v>2.34845598521899</v>
          </cell>
          <cell r="BI52">
            <v>2.30927369612098</v>
          </cell>
          <cell r="BJ52">
            <v>2.27324455021872</v>
          </cell>
          <cell r="BK52">
            <v>2.23941634435226</v>
          </cell>
          <cell r="BL52">
            <v>2.20646505841421</v>
          </cell>
          <cell r="BM52">
            <v>2.17435502569656</v>
          </cell>
          <cell r="BN52">
            <v>2.14575386822786</v>
          </cell>
        </row>
        <row r="53">
          <cell r="A53" t="str">
            <v>Cabo Verde</v>
          </cell>
          <cell r="B53" t="str">
            <v>CPV</v>
          </cell>
          <cell r="C53" t="str">
            <v>Population growth (annual %)</v>
          </cell>
          <cell r="D53" t="str">
            <v>SP.POP.GROW</v>
          </cell>
        </row>
        <row r="53">
          <cell r="F53">
            <v>1.7446173299788</v>
          </cell>
          <cell r="G53">
            <v>2.32041258552054</v>
          </cell>
          <cell r="H53">
            <v>2.79023703871676</v>
          </cell>
          <cell r="I53">
            <v>3.12619413840708</v>
          </cell>
          <cell r="J53">
            <v>3.29650247487216</v>
          </cell>
          <cell r="K53">
            <v>3.5110923914634</v>
          </cell>
          <cell r="L53">
            <v>3.64804725310763</v>
          </cell>
          <cell r="M53">
            <v>3.4337915975027</v>
          </cell>
          <cell r="N53">
            <v>2.80679665148023</v>
          </cell>
          <cell r="O53">
            <v>1.94407863757656</v>
          </cell>
          <cell r="P53">
            <v>0.993437167122658</v>
          </cell>
          <cell r="Q53">
            <v>0.193682906727439</v>
          </cell>
          <cell r="R53">
            <v>-0.284762463820828</v>
          </cell>
          <cell r="S53">
            <v>-0.310366481293544</v>
          </cell>
          <cell r="T53">
            <v>0.00444059592871183</v>
          </cell>
          <cell r="U53">
            <v>0.408062089357036</v>
          </cell>
          <cell r="V53">
            <v>0.730707517951437</v>
          </cell>
          <cell r="W53">
            <v>1.03619195524034</v>
          </cell>
          <cell r="X53">
            <v>1.27612086652577</v>
          </cell>
          <cell r="Y53">
            <v>1.46176062666896</v>
          </cell>
          <cell r="Z53">
            <v>1.68729964766852</v>
          </cell>
          <cell r="AA53">
            <v>1.90974750147507</v>
          </cell>
          <cell r="AB53">
            <v>2.01261692680455</v>
          </cell>
          <cell r="AC53">
            <v>1.95069892871543</v>
          </cell>
          <cell r="AD53">
            <v>1.78960050227316</v>
          </cell>
          <cell r="AE53">
            <v>1.57416891936861</v>
          </cell>
          <cell r="AF53">
            <v>1.41876154778036</v>
          </cell>
          <cell r="AG53">
            <v>1.42439734445388</v>
          </cell>
          <cell r="AH53">
            <v>1.65502374120169</v>
          </cell>
          <cell r="AI53">
            <v>2.02447983454426</v>
          </cell>
          <cell r="AJ53">
            <v>2.41935732829982</v>
          </cell>
          <cell r="AK53">
            <v>2.7164372975333</v>
          </cell>
          <cell r="AL53">
            <v>2.8524280162315</v>
          </cell>
          <cell r="AM53">
            <v>2.78872591782031</v>
          </cell>
          <cell r="AN53">
            <v>2.59068870911684</v>
          </cell>
          <cell r="AO53">
            <v>2.36510171623053</v>
          </cell>
          <cell r="AP53">
            <v>2.17943285993551</v>
          </cell>
          <cell r="AQ53">
            <v>2.02391694182</v>
          </cell>
          <cell r="AR53">
            <v>1.90721161719718</v>
          </cell>
          <cell r="AS53">
            <v>1.81991603732516</v>
          </cell>
          <cell r="AT53">
            <v>1.74172313030986</v>
          </cell>
          <cell r="AU53">
            <v>1.65119564721033</v>
          </cell>
          <cell r="AV53">
            <v>1.56127174571824</v>
          </cell>
          <cell r="AW53">
            <v>1.4768442936825</v>
          </cell>
          <cell r="AX53">
            <v>1.39511403712591</v>
          </cell>
          <cell r="AY53">
            <v>1.31668220221895</v>
          </cell>
          <cell r="AZ53">
            <v>1.24885391816929</v>
          </cell>
          <cell r="BA53">
            <v>1.20912058021831</v>
          </cell>
          <cell r="BB53">
            <v>1.20330584441286</v>
          </cell>
          <cell r="BC53">
            <v>1.22066926970069</v>
          </cell>
          <cell r="BD53">
            <v>1.25346824532103</v>
          </cell>
          <cell r="BE53">
            <v>1.27140570454365</v>
          </cell>
          <cell r="BF53">
            <v>1.27811403978747</v>
          </cell>
          <cell r="BG53">
            <v>1.26912353358353</v>
          </cell>
          <cell r="BH53">
            <v>1.23949829305891</v>
          </cell>
          <cell r="BI53">
            <v>1.21227381499617</v>
          </cell>
          <cell r="BJ53">
            <v>1.19012595595116</v>
          </cell>
          <cell r="BK53">
            <v>1.15884296629081</v>
          </cell>
          <cell r="BL53">
            <v>1.12865786215008</v>
          </cell>
          <cell r="BM53">
            <v>1.09448034644791</v>
          </cell>
          <cell r="BN53">
            <v>1.05789665088089</v>
          </cell>
        </row>
        <row r="54">
          <cell r="A54" t="str">
            <v>Costa Rica</v>
          </cell>
          <cell r="B54" t="str">
            <v>CRI</v>
          </cell>
          <cell r="C54" t="str">
            <v>Population growth (annual %)</v>
          </cell>
          <cell r="D54" t="str">
            <v>SP.POP.GROW</v>
          </cell>
        </row>
        <row r="54">
          <cell r="F54">
            <v>3.7172777829783</v>
          </cell>
          <cell r="G54">
            <v>3.7068296817671</v>
          </cell>
          <cell r="H54">
            <v>3.64497912335227</v>
          </cell>
          <cell r="I54">
            <v>3.52833909434478</v>
          </cell>
          <cell r="J54">
            <v>3.37700662186516</v>
          </cell>
          <cell r="K54">
            <v>3.22717641607395</v>
          </cell>
          <cell r="L54">
            <v>3.09233579364678</v>
          </cell>
          <cell r="M54">
            <v>2.95849742735163</v>
          </cell>
          <cell r="N54">
            <v>2.83193953294293</v>
          </cell>
          <cell r="O54">
            <v>2.71616860659327</v>
          </cell>
          <cell r="P54">
            <v>2.60094352436938</v>
          </cell>
          <cell r="Q54">
            <v>2.50497181674532</v>
          </cell>
          <cell r="R54">
            <v>2.45660222520312</v>
          </cell>
          <cell r="S54">
            <v>2.4647050957489</v>
          </cell>
          <cell r="T54">
            <v>2.5116709734483</v>
          </cell>
          <cell r="U54">
            <v>2.56892317879668</v>
          </cell>
          <cell r="V54">
            <v>2.61535762322766</v>
          </cell>
          <cell r="W54">
            <v>2.65414098043506</v>
          </cell>
          <cell r="X54">
            <v>2.67986474029653</v>
          </cell>
          <cell r="Y54">
            <v>2.69342698623985</v>
          </cell>
          <cell r="Z54">
            <v>2.7086211131526</v>
          </cell>
          <cell r="AA54">
            <v>2.72222742227915</v>
          </cell>
          <cell r="AB54">
            <v>2.72307371822455</v>
          </cell>
          <cell r="AC54">
            <v>2.70900405059312</v>
          </cell>
          <cell r="AD54">
            <v>2.68484257831195</v>
          </cell>
          <cell r="AE54">
            <v>2.65119105229569</v>
          </cell>
          <cell r="AF54">
            <v>2.62033172124152</v>
          </cell>
          <cell r="AG54">
            <v>2.6029098271832</v>
          </cell>
          <cell r="AH54">
            <v>2.60293661153358</v>
          </cell>
          <cell r="AI54">
            <v>2.61187664932642</v>
          </cell>
          <cell r="AJ54">
            <v>2.61493192878647</v>
          </cell>
          <cell r="AK54">
            <v>2.60292400314182</v>
          </cell>
          <cell r="AL54">
            <v>2.57636355173236</v>
          </cell>
          <cell r="AM54">
            <v>2.53356813932655</v>
          </cell>
          <cell r="AN54">
            <v>2.47558704032217</v>
          </cell>
          <cell r="AO54">
            <v>2.4196887189902</v>
          </cell>
          <cell r="AP54">
            <v>2.35590580914015</v>
          </cell>
          <cell r="AQ54">
            <v>2.25831078372289</v>
          </cell>
          <cell r="AR54">
            <v>2.12081290602842</v>
          </cell>
          <cell r="AS54">
            <v>1.96089336581932</v>
          </cell>
          <cell r="AT54">
            <v>1.79347047191303</v>
          </cell>
          <cell r="AU54">
            <v>1.64350430386352</v>
          </cell>
          <cell r="AV54">
            <v>1.52770523399695</v>
          </cell>
          <cell r="AW54">
            <v>1.45673043866866</v>
          </cell>
          <cell r="AX54">
            <v>1.4181981531947</v>
          </cell>
          <cell r="AY54">
            <v>1.3884482267604</v>
          </cell>
          <cell r="AZ54">
            <v>1.35327052609353</v>
          </cell>
          <cell r="BA54">
            <v>1.31933929397204</v>
          </cell>
          <cell r="BB54">
            <v>1.28267308507895</v>
          </cell>
          <cell r="BC54">
            <v>1.24493397923295</v>
          </cell>
          <cell r="BD54">
            <v>1.20983529009945</v>
          </cell>
          <cell r="BE54">
            <v>1.17835234575071</v>
          </cell>
          <cell r="BF54">
            <v>1.14757030077983</v>
          </cell>
          <cell r="BG54">
            <v>1.1172644537537</v>
          </cell>
          <cell r="BH54">
            <v>1.0870985434196</v>
          </cell>
          <cell r="BI54">
            <v>1.05736605443833</v>
          </cell>
          <cell r="BJ54">
            <v>1.02787999000234</v>
          </cell>
          <cell r="BK54">
            <v>0.994802059847413</v>
          </cell>
          <cell r="BL54">
            <v>0.957865009385917</v>
          </cell>
          <cell r="BM54">
            <v>0.91805992540637</v>
          </cell>
          <cell r="BN54">
            <v>0.878306567085204</v>
          </cell>
        </row>
        <row r="55">
          <cell r="A55" t="str">
            <v>Caribbean small states</v>
          </cell>
          <cell r="B55" t="str">
            <v>CSS</v>
          </cell>
          <cell r="C55" t="str">
            <v>Population growth (annual %)</v>
          </cell>
          <cell r="D55" t="str">
            <v>SP.POP.GROW</v>
          </cell>
        </row>
        <row r="55">
          <cell r="F55">
            <v>1.89145330870231</v>
          </cell>
          <cell r="G55">
            <v>1.86172278671388</v>
          </cell>
          <cell r="H55">
            <v>1.80578336709449</v>
          </cell>
          <cell r="I55">
            <v>1.71355793007599</v>
          </cell>
          <cell r="J55">
            <v>1.60137474271819</v>
          </cell>
          <cell r="K55">
            <v>1.48395919816295</v>
          </cell>
          <cell r="L55">
            <v>1.38119888915493</v>
          </cell>
          <cell r="M55">
            <v>1.30150177525741</v>
          </cell>
          <cell r="N55">
            <v>1.25576835662322</v>
          </cell>
          <cell r="O55">
            <v>1.23307789109235</v>
          </cell>
          <cell r="P55">
            <v>1.21885526839584</v>
          </cell>
          <cell r="Q55">
            <v>1.20151307628696</v>
          </cell>
          <cell r="R55">
            <v>1.1832581893628</v>
          </cell>
          <cell r="S55">
            <v>1.16100200476666</v>
          </cell>
          <cell r="T55">
            <v>1.13777645071515</v>
          </cell>
          <cell r="U55">
            <v>1.10562875710085</v>
          </cell>
          <cell r="V55">
            <v>1.08151132544891</v>
          </cell>
          <cell r="W55">
            <v>1.07995245969057</v>
          </cell>
          <cell r="X55">
            <v>1.10714137808685</v>
          </cell>
          <cell r="Y55">
            <v>1.14909635970038</v>
          </cell>
          <cell r="Z55">
            <v>1.20991771355649</v>
          </cell>
          <cell r="AA55">
            <v>1.25044133382572</v>
          </cell>
          <cell r="AB55">
            <v>1.23197236263644</v>
          </cell>
          <cell r="AC55">
            <v>1.13229682617524</v>
          </cell>
          <cell r="AD55">
            <v>0.985793638816119</v>
          </cell>
          <cell r="AE55">
            <v>0.813314817002023</v>
          </cell>
          <cell r="AF55">
            <v>0.672451026352405</v>
          </cell>
          <cell r="AG55">
            <v>0.599390651453319</v>
          </cell>
          <cell r="AH55">
            <v>0.621822067659977</v>
          </cell>
          <cell r="AI55">
            <v>0.707789539449124</v>
          </cell>
          <cell r="AJ55">
            <v>0.816606099051768</v>
          </cell>
          <cell r="AK55">
            <v>0.898761936862513</v>
          </cell>
          <cell r="AL55">
            <v>0.941305958136269</v>
          </cell>
          <cell r="AM55">
            <v>0.923906102823778</v>
          </cell>
          <cell r="AN55">
            <v>0.865089576081687</v>
          </cell>
          <cell r="AO55">
            <v>0.797187927664837</v>
          </cell>
          <cell r="AP55">
            <v>0.746674012209539</v>
          </cell>
          <cell r="AQ55">
            <v>0.710192644066026</v>
          </cell>
          <cell r="AR55">
            <v>0.69444325529966</v>
          </cell>
          <cell r="AS55">
            <v>0.696069745183593</v>
          </cell>
          <cell r="AT55">
            <v>0.700254825142792</v>
          </cell>
          <cell r="AU55">
            <v>0.69931882391738</v>
          </cell>
          <cell r="AV55">
            <v>0.696672776211102</v>
          </cell>
          <cell r="AW55">
            <v>0.691687436785642</v>
          </cell>
          <cell r="AX55">
            <v>0.681978532130501</v>
          </cell>
          <cell r="AY55">
            <v>0.674289082182298</v>
          </cell>
          <cell r="AZ55">
            <v>0.666929675100107</v>
          </cell>
          <cell r="BA55">
            <v>0.667003834404994</v>
          </cell>
          <cell r="BB55">
            <v>0.675580497263169</v>
          </cell>
          <cell r="BC55">
            <v>0.689442961507453</v>
          </cell>
          <cell r="BD55">
            <v>0.705186275498178</v>
          </cell>
          <cell r="BE55">
            <v>0.71589821494662</v>
          </cell>
          <cell r="BF55">
            <v>0.716493416885356</v>
          </cell>
          <cell r="BG55">
            <v>0.703717300161514</v>
          </cell>
          <cell r="BH55">
            <v>0.67964574333412</v>
          </cell>
          <cell r="BI55">
            <v>0.653374589477409</v>
          </cell>
          <cell r="BJ55">
            <v>0.626889344834524</v>
          </cell>
          <cell r="BK55">
            <v>0.601138270688168</v>
          </cell>
          <cell r="BL55">
            <v>0.576986134803036</v>
          </cell>
          <cell r="BM55">
            <v>0.552626000335877</v>
          </cell>
          <cell r="BN55">
            <v>0.528600668799427</v>
          </cell>
        </row>
        <row r="56">
          <cell r="A56" t="str">
            <v>Cuba</v>
          </cell>
          <cell r="B56" t="str">
            <v>CUB</v>
          </cell>
          <cell r="C56" t="str">
            <v>Population growth (annual %)</v>
          </cell>
          <cell r="D56" t="str">
            <v>SP.POP.GROW</v>
          </cell>
        </row>
        <row r="56">
          <cell r="F56">
            <v>2.07817079069292</v>
          </cell>
          <cell r="G56">
            <v>2.20201378187221</v>
          </cell>
          <cell r="H56">
            <v>2.2520930318746</v>
          </cell>
          <cell r="I56">
            <v>2.20496541309957</v>
          </cell>
          <cell r="J56">
            <v>2.09401986373148</v>
          </cell>
          <cell r="K56">
            <v>1.9575011903861</v>
          </cell>
          <cell r="L56">
            <v>1.84216281895332</v>
          </cell>
          <cell r="M56">
            <v>1.76475429125019</v>
          </cell>
          <cell r="N56">
            <v>1.74192943611748</v>
          </cell>
          <cell r="O56">
            <v>1.75001163432601</v>
          </cell>
          <cell r="P56">
            <v>1.76963089655297</v>
          </cell>
          <cell r="Q56">
            <v>1.75778499725273</v>
          </cell>
          <cell r="R56">
            <v>1.68605054202595</v>
          </cell>
          <cell r="S56">
            <v>1.53663461831012</v>
          </cell>
          <cell r="T56">
            <v>1.33742529756322</v>
          </cell>
          <cell r="U56">
            <v>1.13413262515347</v>
          </cell>
          <cell r="V56">
            <v>0.957865960255368</v>
          </cell>
          <cell r="W56">
            <v>0.804353866416333</v>
          </cell>
          <cell r="X56">
            <v>0.68466947320484</v>
          </cell>
          <cell r="Y56">
            <v>0.596805069833471</v>
          </cell>
          <cell r="Z56">
            <v>0.500640390289209</v>
          </cell>
          <cell r="AA56">
            <v>0.417587904297458</v>
          </cell>
          <cell r="AB56">
            <v>0.41150332164884</v>
          </cell>
          <cell r="AC56">
            <v>0.503155168593316</v>
          </cell>
          <cell r="AD56">
            <v>0.658327713184575</v>
          </cell>
          <cell r="AE56">
            <v>0.847898097600585</v>
          </cell>
          <cell r="AF56">
            <v>1.00389992611915</v>
          </cell>
          <cell r="AG56">
            <v>1.07207680173748</v>
          </cell>
          <cell r="AH56">
            <v>1.01857753396334</v>
          </cell>
          <cell r="AI56">
            <v>0.881662572796485</v>
          </cell>
          <cell r="AJ56">
            <v>0.719759841005368</v>
          </cell>
          <cell r="AK56">
            <v>0.587131391004315</v>
          </cell>
          <cell r="AL56">
            <v>0.491748111053069</v>
          </cell>
          <cell r="AM56">
            <v>0.454499726863965</v>
          </cell>
          <cell r="AN56">
            <v>0.458284701257634</v>
          </cell>
          <cell r="AO56">
            <v>0.467657959301306</v>
          </cell>
          <cell r="AP56">
            <v>0.460076195677632</v>
          </cell>
          <cell r="AQ56">
            <v>0.444662350953805</v>
          </cell>
          <cell r="AR56">
            <v>0.415551947537523</v>
          </cell>
          <cell r="AS56">
            <v>0.375938667511143</v>
          </cell>
          <cell r="AT56">
            <v>0.343213562958645</v>
          </cell>
          <cell r="AU56">
            <v>0.312891223659083</v>
          </cell>
          <cell r="AV56">
            <v>0.263241480179484</v>
          </cell>
          <cell r="AW56">
            <v>0.188473545968629</v>
          </cell>
          <cell r="AX56">
            <v>0.0996537255719274</v>
          </cell>
          <cell r="AY56">
            <v>-0.00306355858460692</v>
          </cell>
          <cell r="AZ56">
            <v>-0.089941717189152</v>
          </cell>
          <cell r="BA56">
            <v>-0.125773248030628</v>
          </cell>
          <cell r="BB56">
            <v>-0.0913830500860538</v>
          </cell>
          <cell r="BC56">
            <v>-0.0078209400275259</v>
          </cell>
          <cell r="BD56">
            <v>0.0964985990967583</v>
          </cell>
          <cell r="BE56">
            <v>0.1817480467984</v>
          </cell>
          <cell r="BF56">
            <v>0.22724223275672</v>
          </cell>
          <cell r="BG56">
            <v>0.214142579335342</v>
          </cell>
          <cell r="BH56">
            <v>0.157902541706838</v>
          </cell>
          <cell r="BI56">
            <v>0.0911831698686808</v>
          </cell>
          <cell r="BJ56">
            <v>0.036578756776887</v>
          </cell>
          <cell r="BK56">
            <v>-0.00978066226269748</v>
          </cell>
          <cell r="BL56">
            <v>-0.0411262892496893</v>
          </cell>
          <cell r="BM56">
            <v>-0.0606175631202249</v>
          </cell>
          <cell r="BN56">
            <v>-0.0805330735642454</v>
          </cell>
        </row>
        <row r="57">
          <cell r="A57" t="str">
            <v>Curacao</v>
          </cell>
          <cell r="B57" t="str">
            <v>CUW</v>
          </cell>
          <cell r="C57" t="str">
            <v>Population growth (annual %)</v>
          </cell>
          <cell r="D57" t="str">
            <v>SP.POP.GROW</v>
          </cell>
        </row>
        <row r="57">
          <cell r="F57">
            <v>1.03527111034878</v>
          </cell>
          <cell r="G57">
            <v>1.79859409061968</v>
          </cell>
          <cell r="H57">
            <v>1.88686298616231</v>
          </cell>
          <cell r="I57">
            <v>1.73332420521388</v>
          </cell>
          <cell r="J57">
            <v>1.57819186815029</v>
          </cell>
          <cell r="K57">
            <v>1.04138496835584</v>
          </cell>
          <cell r="L57">
            <v>1.06106038020338</v>
          </cell>
          <cell r="M57">
            <v>1.55010681784845</v>
          </cell>
          <cell r="N57">
            <v>1.61415274319724</v>
          </cell>
          <cell r="O57">
            <v>1.50218612026628</v>
          </cell>
          <cell r="P57">
            <v>1.81432296308953</v>
          </cell>
          <cell r="Q57">
            <v>0.217554194766688</v>
          </cell>
          <cell r="R57">
            <v>-0.541712398569686</v>
          </cell>
          <cell r="S57">
            <v>0.974731946293873</v>
          </cell>
          <cell r="T57">
            <v>0.523061566354982</v>
          </cell>
          <cell r="U57">
            <v>0.180887604258723</v>
          </cell>
          <cell r="V57">
            <v>0.0401528490494618</v>
          </cell>
          <cell r="W57">
            <v>-0.750843017063698</v>
          </cell>
          <cell r="X57">
            <v>-0.33086676683633</v>
          </cell>
          <cell r="Y57">
            <v>0.128425253885878</v>
          </cell>
          <cell r="Z57">
            <v>0.396400559512914</v>
          </cell>
          <cell r="AA57">
            <v>0.985513282103748</v>
          </cell>
          <cell r="AB57">
            <v>0.702386211025075</v>
          </cell>
          <cell r="AC57">
            <v>0.515344312241777</v>
          </cell>
          <cell r="AD57">
            <v>0.506154022821026</v>
          </cell>
          <cell r="AE57">
            <v>-0.0320919010001208</v>
          </cell>
          <cell r="AF57">
            <v>-0.793117356944721</v>
          </cell>
          <cell r="AG57">
            <v>-1.46456011402408</v>
          </cell>
          <cell r="AH57">
            <v>-1.56456290964139</v>
          </cell>
          <cell r="AI57">
            <v>-1.05153583877637</v>
          </cell>
          <cell r="AJ57">
            <v>-0.688056323323484</v>
          </cell>
          <cell r="AK57">
            <v>-0.340600020579915</v>
          </cell>
          <cell r="AL57">
            <v>0.268553408849753</v>
          </cell>
          <cell r="AM57">
            <v>0.229122133675804</v>
          </cell>
          <cell r="AN57">
            <v>0.351314684120746</v>
          </cell>
          <cell r="AO57">
            <v>0.800841487823614</v>
          </cell>
          <cell r="AP57">
            <v>0.443290344067027</v>
          </cell>
          <cell r="AQ57">
            <v>-1.70475050957122</v>
          </cell>
          <cell r="AR57">
            <v>-3.55373781613171</v>
          </cell>
          <cell r="AS57">
            <v>-4.07538613162288</v>
          </cell>
          <cell r="AT57">
            <v>-3.6617798581649</v>
          </cell>
          <cell r="AU57">
            <v>0.122361119924304</v>
          </cell>
          <cell r="AV57">
            <v>2.06210246711066</v>
          </cell>
          <cell r="AW57">
            <v>1.72502952808587</v>
          </cell>
          <cell r="AX57">
            <v>2.55007380740239</v>
          </cell>
          <cell r="AY57">
            <v>2.56811425717747</v>
          </cell>
          <cell r="AZ57">
            <v>1.97486219793502</v>
          </cell>
          <cell r="BA57">
            <v>1.25822530732751</v>
          </cell>
          <cell r="BB57">
            <v>0.65115206175087</v>
          </cell>
          <cell r="BC57">
            <v>1.26551415533004</v>
          </cell>
          <cell r="BD57">
            <v>1.42089766276671</v>
          </cell>
          <cell r="BE57">
            <v>0.829929595036991</v>
          </cell>
          <cell r="BF57">
            <v>1.13367890654299</v>
          </cell>
          <cell r="BG57">
            <v>1.34764139563651</v>
          </cell>
          <cell r="BH57">
            <v>1.31959390251523</v>
          </cell>
          <cell r="BI57">
            <v>1.06031644056836</v>
          </cell>
          <cell r="BJ57">
            <v>0.319536038312865</v>
          </cell>
          <cell r="BK57">
            <v>-0.525178744011738</v>
          </cell>
          <cell r="BL57">
            <v>-1.19643951751799</v>
          </cell>
          <cell r="BM57">
            <v>-1.59676619476798</v>
          </cell>
          <cell r="BN57">
            <v>-1.6777912474095</v>
          </cell>
        </row>
        <row r="58">
          <cell r="A58" t="str">
            <v>Cayman Islands</v>
          </cell>
          <cell r="B58" t="str">
            <v>CYM</v>
          </cell>
          <cell r="C58" t="str">
            <v>Population growth (annual %)</v>
          </cell>
          <cell r="D58" t="str">
            <v>SP.POP.GROW</v>
          </cell>
        </row>
        <row r="58">
          <cell r="F58">
            <v>1.93789882303223</v>
          </cell>
          <cell r="G58">
            <v>1.44759719322063</v>
          </cell>
          <cell r="H58">
            <v>0.953552457452222</v>
          </cell>
          <cell r="I58">
            <v>0.968647844994801</v>
          </cell>
          <cell r="J58">
            <v>0.851885888507293</v>
          </cell>
          <cell r="K58">
            <v>0.880224548469045</v>
          </cell>
          <cell r="L58">
            <v>0.87254415149475</v>
          </cell>
          <cell r="M58">
            <v>1.39895030374874</v>
          </cell>
          <cell r="N58">
            <v>2.23236332244858</v>
          </cell>
          <cell r="O58">
            <v>3.44938514192944</v>
          </cell>
          <cell r="P58">
            <v>4.75237573898484</v>
          </cell>
          <cell r="Q58">
            <v>5.54824633318255</v>
          </cell>
          <cell r="R58">
            <v>6.15122396073416</v>
          </cell>
          <cell r="S58">
            <v>6.37959927945633</v>
          </cell>
          <cell r="T58">
            <v>6.29159485145048</v>
          </cell>
          <cell r="U58">
            <v>6.2498064165193</v>
          </cell>
          <cell r="V58">
            <v>6.1423792888342</v>
          </cell>
          <cell r="W58">
            <v>5.8413322883415</v>
          </cell>
          <cell r="X58">
            <v>5.33176726678429</v>
          </cell>
          <cell r="Y58">
            <v>4.55714342508166</v>
          </cell>
          <cell r="Z58">
            <v>3.93227531221882</v>
          </cell>
          <cell r="AA58">
            <v>3.37710335779753</v>
          </cell>
          <cell r="AB58">
            <v>3.21124627246924</v>
          </cell>
          <cell r="AC58">
            <v>3.58398737109917</v>
          </cell>
          <cell r="AD58">
            <v>4.18717059460289</v>
          </cell>
          <cell r="AE58">
            <v>4.84475223980482</v>
          </cell>
          <cell r="AF58">
            <v>5.30566462393109</v>
          </cell>
          <cell r="AG58">
            <v>5.57981977508039</v>
          </cell>
          <cell r="AH58">
            <v>5.35563738418931</v>
          </cell>
          <cell r="AI58">
            <v>5.1861220318648</v>
          </cell>
          <cell r="AJ58">
            <v>4.75719915974986</v>
          </cell>
          <cell r="AK58">
            <v>4.58072865377114</v>
          </cell>
          <cell r="AL58">
            <v>4.51775973126167</v>
          </cell>
          <cell r="AM58">
            <v>4.87770585248308</v>
          </cell>
          <cell r="AN58">
            <v>5.2339567075484</v>
          </cell>
          <cell r="AO58">
            <v>5.75159258709274</v>
          </cell>
          <cell r="AP58">
            <v>5.95447874012838</v>
          </cell>
          <cell r="AQ58">
            <v>5.84176277655485</v>
          </cell>
          <cell r="AR58">
            <v>5.31660505116229</v>
          </cell>
          <cell r="AS58">
            <v>4.55063524723776</v>
          </cell>
          <cell r="AT58">
            <v>3.77832254155297</v>
          </cell>
          <cell r="AU58">
            <v>3.16555144310569</v>
          </cell>
          <cell r="AV58">
            <v>2.77714077897436</v>
          </cell>
          <cell r="AW58">
            <v>2.69791973594288</v>
          </cell>
          <cell r="AX58">
            <v>2.80380655607273</v>
          </cell>
          <cell r="AY58">
            <v>2.93650462495072</v>
          </cell>
          <cell r="AZ58">
            <v>3.01161495735637</v>
          </cell>
          <cell r="BA58">
            <v>2.93099245116592</v>
          </cell>
          <cell r="BB58">
            <v>2.72287700104713</v>
          </cell>
          <cell r="BC58">
            <v>2.41276783222714</v>
          </cell>
          <cell r="BD58">
            <v>2.10398074443089</v>
          </cell>
          <cell r="BE58">
            <v>1.85900594957737</v>
          </cell>
          <cell r="BF58">
            <v>1.63171430781768</v>
          </cell>
          <cell r="BG58">
            <v>1.51516795672215</v>
          </cell>
          <cell r="BH58">
            <v>1.42452783813017</v>
          </cell>
          <cell r="BI58">
            <v>1.35658032447898</v>
          </cell>
          <cell r="BJ58">
            <v>1.29898766487121</v>
          </cell>
          <cell r="BK58">
            <v>1.23870690281221</v>
          </cell>
          <cell r="BL58">
            <v>1.20199712360386</v>
          </cell>
          <cell r="BM58">
            <v>1.18163434441994</v>
          </cell>
          <cell r="BN58">
            <v>1.17685788525037</v>
          </cell>
        </row>
        <row r="59">
          <cell r="A59" t="str">
            <v>Cyprus</v>
          </cell>
          <cell r="B59" t="str">
            <v>CYP</v>
          </cell>
          <cell r="C59" t="str">
            <v>Population growth (annual %)</v>
          </cell>
          <cell r="D59" t="str">
            <v>SP.POP.GROW</v>
          </cell>
        </row>
        <row r="59">
          <cell r="F59">
            <v>0.6036552500673</v>
          </cell>
          <cell r="G59">
            <v>0.224244482227012</v>
          </cell>
          <cell r="H59">
            <v>0.0384211341730025</v>
          </cell>
          <cell r="I59">
            <v>0.122779394713655</v>
          </cell>
          <cell r="J59">
            <v>0.404277887640403</v>
          </cell>
          <cell r="K59">
            <v>0.744418396305221</v>
          </cell>
          <cell r="L59">
            <v>1.01784471316897</v>
          </cell>
          <cell r="M59">
            <v>1.20929767299907</v>
          </cell>
          <cell r="N59">
            <v>1.26614653606657</v>
          </cell>
          <cell r="O59">
            <v>1.22929485895731</v>
          </cell>
          <cell r="P59">
            <v>1.17330289887951</v>
          </cell>
          <cell r="Q59">
            <v>1.14377374932188</v>
          </cell>
          <cell r="R59">
            <v>1.12469883773766</v>
          </cell>
          <cell r="S59">
            <v>1.12993960304924</v>
          </cell>
          <cell r="T59">
            <v>1.15025550870148</v>
          </cell>
          <cell r="U59">
            <v>1.18889746154951</v>
          </cell>
          <cell r="V59">
            <v>1.20889272720666</v>
          </cell>
          <cell r="W59">
            <v>1.15509951198611</v>
          </cell>
          <cell r="X59">
            <v>0.998631626556521</v>
          </cell>
          <cell r="Y59">
            <v>0.790677744435704</v>
          </cell>
          <cell r="Z59">
            <v>0.547369358867892</v>
          </cell>
          <cell r="AA59">
            <v>0.368749177695466</v>
          </cell>
          <cell r="AB59">
            <v>0.34059978431026</v>
          </cell>
          <cell r="AC59">
            <v>0.522924532831372</v>
          </cell>
          <cell r="AD59">
            <v>0.853289264970692</v>
          </cell>
          <cell r="AE59">
            <v>1.22047038014038</v>
          </cell>
          <cell r="AF59">
            <v>1.53918951193403</v>
          </cell>
          <cell r="AG59">
            <v>1.79364473174541</v>
          </cell>
          <cell r="AH59">
            <v>1.95862583020083</v>
          </cell>
          <cell r="AI59">
            <v>2.05231169930755</v>
          </cell>
          <cell r="AJ59">
            <v>2.13011937870971</v>
          </cell>
          <cell r="AK59">
            <v>2.20867192166244</v>
          </cell>
          <cell r="AL59">
            <v>2.24048498369698</v>
          </cell>
          <cell r="AM59">
            <v>2.21695291067572</v>
          </cell>
          <cell r="AN59">
            <v>2.1610358287739</v>
          </cell>
          <cell r="AO59">
            <v>2.08647349843681</v>
          </cell>
          <cell r="AP59">
            <v>2.01342389558869</v>
          </cell>
          <cell r="AQ59">
            <v>1.94683630885715</v>
          </cell>
          <cell r="AR59">
            <v>1.89011376401438</v>
          </cell>
          <cell r="AS59">
            <v>1.84444952643905</v>
          </cell>
          <cell r="AT59">
            <v>1.78470161276417</v>
          </cell>
          <cell r="AU59">
            <v>1.72352377749108</v>
          </cell>
          <cell r="AV59">
            <v>1.68425675014878</v>
          </cell>
          <cell r="AW59">
            <v>1.68150023764138</v>
          </cell>
          <cell r="AX59">
            <v>1.69252646937112</v>
          </cell>
          <cell r="AY59">
            <v>1.72214379291535</v>
          </cell>
          <cell r="AZ59">
            <v>1.72580254662518</v>
          </cell>
          <cell r="BA59">
            <v>1.66509229053254</v>
          </cell>
          <cell r="BB59">
            <v>1.51595561986658</v>
          </cell>
          <cell r="BC59">
            <v>1.31435017990175</v>
          </cell>
          <cell r="BD59">
            <v>1.09232382023245</v>
          </cell>
          <cell r="BE59">
            <v>0.903504247637881</v>
          </cell>
          <cell r="BF59">
            <v>0.774057448341904</v>
          </cell>
          <cell r="BG59">
            <v>0.734358831588459</v>
          </cell>
          <cell r="BH59">
            <v>0.751316386354157</v>
          </cell>
          <cell r="BI59">
            <v>0.789476881596144</v>
          </cell>
          <cell r="BJ59">
            <v>0.808217946249284</v>
          </cell>
          <cell r="BK59">
            <v>0.80854929846874</v>
          </cell>
          <cell r="BL59">
            <v>0.779957016025289</v>
          </cell>
          <cell r="BM59">
            <v>0.7304469214141</v>
          </cell>
          <cell r="BN59">
            <v>0.679092429661897</v>
          </cell>
        </row>
        <row r="60">
          <cell r="A60" t="str">
            <v>Czech Republic</v>
          </cell>
          <cell r="B60" t="str">
            <v>CZE</v>
          </cell>
          <cell r="C60" t="str">
            <v>Population growth (annual %)</v>
          </cell>
          <cell r="D60" t="str">
            <v>SP.POP.GROW</v>
          </cell>
        </row>
        <row r="60">
          <cell r="F60">
            <v>-0.160042500915763</v>
          </cell>
          <cell r="G60">
            <v>0.395694490537776</v>
          </cell>
          <cell r="H60">
            <v>0.477058972393582</v>
          </cell>
          <cell r="I60">
            <v>0.58890323959932</v>
          </cell>
          <cell r="J60">
            <v>0.528566072575263</v>
          </cell>
          <cell r="K60">
            <v>0.425318535206866</v>
          </cell>
          <cell r="L60">
            <v>0.323870353038585</v>
          </cell>
          <cell r="M60">
            <v>0.237687869340698</v>
          </cell>
          <cell r="N60">
            <v>0.204663761578724</v>
          </cell>
          <cell r="O60">
            <v>-0.38987323824066</v>
          </cell>
          <cell r="P60">
            <v>-0.317563701077064</v>
          </cell>
          <cell r="Q60">
            <v>0.414503219518839</v>
          </cell>
          <cell r="R60">
            <v>0.552141691663197</v>
          </cell>
          <cell r="S60">
            <v>0.664900387723116</v>
          </cell>
          <cell r="T60">
            <v>0.699965181580971</v>
          </cell>
          <cell r="U60">
            <v>0.667037110958035</v>
          </cell>
          <cell r="V60">
            <v>0.59879976253946</v>
          </cell>
          <cell r="W60">
            <v>0.541813437966295</v>
          </cell>
          <cell r="X60">
            <v>0.489354496250338</v>
          </cell>
          <cell r="Y60">
            <v>0.115087337589653</v>
          </cell>
          <cell r="Z60">
            <v>-0.034962754636898</v>
          </cell>
          <cell r="AA60">
            <v>0.138100551275644</v>
          </cell>
          <cell r="AB60">
            <v>0.087505593392119</v>
          </cell>
          <cell r="AC60">
            <v>0.0615568796708922</v>
          </cell>
          <cell r="AD60">
            <v>0.0668204351778328</v>
          </cell>
          <cell r="AE60">
            <v>0.0494116240523893</v>
          </cell>
          <cell r="AF60">
            <v>0.049213263053871</v>
          </cell>
          <cell r="AG60">
            <v>0.0768792586277848</v>
          </cell>
          <cell r="AH60">
            <v>0.055917203835936</v>
          </cell>
          <cell r="AI60">
            <v>-0.267830773210837</v>
          </cell>
          <cell r="AJ60">
            <v>-0.240064841789636</v>
          </cell>
          <cell r="AK60">
            <v>0.102241165106867</v>
          </cell>
          <cell r="AL60">
            <v>0.103947042476644</v>
          </cell>
          <cell r="AM60">
            <v>0.0361217655856125</v>
          </cell>
          <cell r="AN60">
            <v>-0.0613140627238111</v>
          </cell>
          <cell r="AO60">
            <v>-0.11638129923463</v>
          </cell>
          <cell r="AP60">
            <v>-0.107762749274352</v>
          </cell>
          <cell r="AQ60">
            <v>-0.0947447516571582</v>
          </cell>
          <cell r="AR60">
            <v>-0.102175934295454</v>
          </cell>
          <cell r="AS60">
            <v>-0.280414108078884</v>
          </cell>
          <cell r="AT60">
            <v>-0.375719704335905</v>
          </cell>
          <cell r="AU60">
            <v>-0.192901617564167</v>
          </cell>
          <cell r="AV60">
            <v>-0.028620590719166</v>
          </cell>
          <cell r="AW60">
            <v>0.0304348483027166</v>
          </cell>
          <cell r="AX60">
            <v>0.138325980046718</v>
          </cell>
          <cell r="AY60">
            <v>0.270795629232185</v>
          </cell>
          <cell r="AZ60">
            <v>0.583542205385113</v>
          </cell>
          <cell r="BA60">
            <v>0.829412602993033</v>
          </cell>
          <cell r="BB60">
            <v>0.569729451418061</v>
          </cell>
          <cell r="BC60">
            <v>0.29136167418042</v>
          </cell>
          <cell r="BD60">
            <v>0.206747667335417</v>
          </cell>
          <cell r="BE60">
            <v>0.139925655740972</v>
          </cell>
          <cell r="BF60">
            <v>0.0331699460503076</v>
          </cell>
          <cell r="BG60">
            <v>0.105277581527518</v>
          </cell>
          <cell r="BH60">
            <v>0.196588748472653</v>
          </cell>
          <cell r="BI60">
            <v>0.192048415842684</v>
          </cell>
          <cell r="BJ60">
            <v>0.265642663548985</v>
          </cell>
          <cell r="BK60">
            <v>0.334427262299794</v>
          </cell>
          <cell r="BL60">
            <v>0.393788864202175</v>
          </cell>
          <cell r="BM60">
            <v>0.243222682211879</v>
          </cell>
          <cell r="BN60">
            <v>0.0522211181803704</v>
          </cell>
        </row>
        <row r="61">
          <cell r="A61" t="str">
            <v>Germany</v>
          </cell>
          <cell r="B61" t="str">
            <v>DEU</v>
          </cell>
          <cell r="C61" t="str">
            <v>Population growth (annual %)</v>
          </cell>
          <cell r="D61" t="str">
            <v>SP.POP.GROW</v>
          </cell>
        </row>
        <row r="61">
          <cell r="F61">
            <v>0.769854344284138</v>
          </cell>
          <cell r="G61">
            <v>0.879431691508147</v>
          </cell>
          <cell r="H61">
            <v>0.925875063469895</v>
          </cell>
          <cell r="I61">
            <v>0.805140883333687</v>
          </cell>
          <cell r="J61">
            <v>0.85319043680184</v>
          </cell>
          <cell r="K61">
            <v>0.834560800634988</v>
          </cell>
          <cell r="L61">
            <v>0.457208526697556</v>
          </cell>
          <cell r="M61">
            <v>0.444717326246995</v>
          </cell>
          <cell r="N61">
            <v>0.792983738181533</v>
          </cell>
          <cell r="O61">
            <v>0.332661392813347</v>
          </cell>
          <cell r="P61">
            <v>0.183475313574861</v>
          </cell>
          <cell r="Q61">
            <v>0.478481045657976</v>
          </cell>
          <cell r="R61">
            <v>0.314942451198579</v>
          </cell>
          <cell r="S61">
            <v>0.0389692231983959</v>
          </cell>
          <cell r="T61">
            <v>-0.372846359360899</v>
          </cell>
          <cell r="U61">
            <v>-0.428766874960255</v>
          </cell>
          <cell r="V61">
            <v>-0.226376662518719</v>
          </cell>
          <cell r="W61">
            <v>-0.0870314153537852</v>
          </cell>
          <cell r="X61">
            <v>0.0442074062989572</v>
          </cell>
          <cell r="Y61">
            <v>0.207430406185115</v>
          </cell>
          <cell r="Z61">
            <v>0.152308489359723</v>
          </cell>
          <cell r="AA61">
            <v>-0.0951134365477742</v>
          </cell>
          <cell r="AB61">
            <v>-0.262152572305171</v>
          </cell>
          <cell r="AC61">
            <v>-0.345666402296961</v>
          </cell>
          <cell r="AD61">
            <v>-0.223489901582361</v>
          </cell>
          <cell r="AE61">
            <v>0.0457680639736539</v>
          </cell>
          <cell r="AF61">
            <v>0.15361757528619</v>
          </cell>
          <cell r="AG61">
            <v>0.390678960242038</v>
          </cell>
          <cell r="AH61">
            <v>0.773336990610757</v>
          </cell>
          <cell r="AI61">
            <v>0.861969448764933</v>
          </cell>
          <cell r="AJ61">
            <v>0.728605546561364</v>
          </cell>
          <cell r="AK61">
            <v>0.760346946721127</v>
          </cell>
          <cell r="AL61">
            <v>0.657391218087626</v>
          </cell>
          <cell r="AM61">
            <v>0.346856648630233</v>
          </cell>
          <cell r="AN61">
            <v>0.293904443716697</v>
          </cell>
          <cell r="AO61">
            <v>0.289474899455448</v>
          </cell>
          <cell r="AP61">
            <v>0.146313281561803</v>
          </cell>
          <cell r="AQ61">
            <v>0.0151436508552808</v>
          </cell>
          <cell r="AR61">
            <v>0.0646345779052372</v>
          </cell>
          <cell r="AS61">
            <v>0.135431600393084</v>
          </cell>
          <cell r="AT61">
            <v>0.168225361337335</v>
          </cell>
          <cell r="AU61">
            <v>0.168128319406931</v>
          </cell>
          <cell r="AV61">
            <v>0.0553633035873241</v>
          </cell>
          <cell r="AW61">
            <v>-0.021709727650009</v>
          </cell>
          <cell r="AX61">
            <v>-0.0567782618352031</v>
          </cell>
          <cell r="AY61">
            <v>-0.112797497644931</v>
          </cell>
          <cell r="AZ61">
            <v>-0.133718572600486</v>
          </cell>
          <cell r="BA61">
            <v>-0.190142844695674</v>
          </cell>
          <cell r="BB61">
            <v>-0.253383410163402</v>
          </cell>
          <cell r="BC61">
            <v>-0.153198446937304</v>
          </cell>
          <cell r="BD61">
            <v>-1.8537146287573</v>
          </cell>
          <cell r="BE61">
            <v>0.187727800567293</v>
          </cell>
          <cell r="BF61">
            <v>0.272900214681538</v>
          </cell>
          <cell r="BG61">
            <v>0.416877359168292</v>
          </cell>
          <cell r="BH61">
            <v>0.865702643950251</v>
          </cell>
          <cell r="BI61">
            <v>0.807218538573871</v>
          </cell>
          <cell r="BJ61">
            <v>0.373724559895838</v>
          </cell>
          <cell r="BK61">
            <v>0.300526701992065</v>
          </cell>
          <cell r="BL61">
            <v>0.22551987421288</v>
          </cell>
          <cell r="BM61">
            <v>0.0816931586494595</v>
          </cell>
          <cell r="BN61">
            <v>-0.037989020083499</v>
          </cell>
        </row>
        <row r="62">
          <cell r="A62" t="str">
            <v>Djibouti</v>
          </cell>
          <cell r="B62" t="str">
            <v>DJI</v>
          </cell>
          <cell r="C62" t="str">
            <v>Population growth (annual %)</v>
          </cell>
          <cell r="D62" t="str">
            <v>SP.POP.GROW</v>
          </cell>
        </row>
        <row r="62">
          <cell r="F62">
            <v>5.65863137686296</v>
          </cell>
          <cell r="G62">
            <v>6.24155784645322</v>
          </cell>
          <cell r="H62">
            <v>6.58791398925981</v>
          </cell>
          <cell r="I62">
            <v>6.6922179386862</v>
          </cell>
          <cell r="J62">
            <v>6.64700634426821</v>
          </cell>
          <cell r="K62">
            <v>6.645230585509</v>
          </cell>
          <cell r="L62">
            <v>6.7108440290743</v>
          </cell>
          <cell r="M62">
            <v>6.66528324817931</v>
          </cell>
          <cell r="N62">
            <v>6.49580306023718</v>
          </cell>
          <cell r="O62">
            <v>6.31640605971548</v>
          </cell>
          <cell r="P62">
            <v>5.90383985417202</v>
          </cell>
          <cell r="Q62">
            <v>5.66114731424743</v>
          </cell>
          <cell r="R62">
            <v>6.13053812684138</v>
          </cell>
          <cell r="S62">
            <v>7.38733089486975</v>
          </cell>
          <cell r="T62">
            <v>8.85482757401747</v>
          </cell>
          <cell r="U62">
            <v>10.3232253861645</v>
          </cell>
          <cell r="V62">
            <v>11.0051854933364</v>
          </cell>
          <cell r="W62">
            <v>10.4405729467479</v>
          </cell>
          <cell r="X62">
            <v>8.72234701988972</v>
          </cell>
          <cell r="Y62">
            <v>6.58617348066013</v>
          </cell>
          <cell r="Z62">
            <v>4.35390488128653</v>
          </cell>
          <cell r="AA62">
            <v>2.71891855353539</v>
          </cell>
          <cell r="AB62">
            <v>2.19039701890779</v>
          </cell>
          <cell r="AC62">
            <v>3.0554327389311</v>
          </cell>
          <cell r="AD62">
            <v>4.71212412489185</v>
          </cell>
          <cell r="AE62">
            <v>6.53688996195778</v>
          </cell>
          <cell r="AF62">
            <v>7.62052753487222</v>
          </cell>
          <cell r="AG62">
            <v>7.58822894450165</v>
          </cell>
          <cell r="AH62">
            <v>6.38219269890415</v>
          </cell>
          <cell r="AI62">
            <v>4.59912906017991</v>
          </cell>
          <cell r="AJ62">
            <v>2.74816916627362</v>
          </cell>
          <cell r="AK62">
            <v>1.34334568046461</v>
          </cell>
          <cell r="AL62">
            <v>0.560009375633483</v>
          </cell>
          <cell r="AM62">
            <v>0.622147150325358</v>
          </cell>
          <cell r="AN62">
            <v>1.28056132699519</v>
          </cell>
          <cell r="AO62">
            <v>2.08228026207021</v>
          </cell>
          <cell r="AP62">
            <v>2.6385444287055</v>
          </cell>
          <cell r="AQ62">
            <v>2.92373972466972</v>
          </cell>
          <cell r="AR62">
            <v>2.82653748721482</v>
          </cell>
          <cell r="AS62">
            <v>2.48384960779453</v>
          </cell>
          <cell r="AT62">
            <v>2.12913634749539</v>
          </cell>
          <cell r="AU62">
            <v>1.88226097233373</v>
          </cell>
          <cell r="AV62">
            <v>1.68490882849671</v>
          </cell>
          <cell r="AW62">
            <v>1.56216645902997</v>
          </cell>
          <cell r="AX62">
            <v>1.49843913434668</v>
          </cell>
          <cell r="AY62">
            <v>1.43315745762091</v>
          </cell>
          <cell r="AZ62">
            <v>1.36276257260842</v>
          </cell>
          <cell r="BA62">
            <v>1.34480824257966</v>
          </cell>
          <cell r="BB62">
            <v>1.39390803540006</v>
          </cell>
          <cell r="BC62">
            <v>1.48370781049189</v>
          </cell>
          <cell r="BD62">
            <v>1.59130561077479</v>
          </cell>
          <cell r="BE62">
            <v>1.6802510753989</v>
          </cell>
          <cell r="BF62">
            <v>1.73119808534073</v>
          </cell>
          <cell r="BG62">
            <v>1.72966983945298</v>
          </cell>
          <cell r="BH62">
            <v>1.68713196053581</v>
          </cell>
          <cell r="BI62">
            <v>1.64062894888599</v>
          </cell>
          <cell r="BJ62">
            <v>1.59974199816625</v>
          </cell>
          <cell r="BK62">
            <v>1.55786869505917</v>
          </cell>
          <cell r="BL62">
            <v>1.51455950269865</v>
          </cell>
          <cell r="BM62">
            <v>1.4728347321268</v>
          </cell>
          <cell r="BN62">
            <v>1.42651470693391</v>
          </cell>
        </row>
        <row r="63">
          <cell r="A63" t="str">
            <v>Dominica</v>
          </cell>
          <cell r="B63" t="str">
            <v>DMA</v>
          </cell>
          <cell r="C63" t="str">
            <v>Population growth (annual %)</v>
          </cell>
          <cell r="D63" t="str">
            <v>SP.POP.GROW</v>
          </cell>
        </row>
        <row r="63">
          <cell r="F63">
            <v>1.6786014017268</v>
          </cell>
          <cell r="G63">
            <v>1.53156293357733</v>
          </cell>
          <cell r="H63">
            <v>1.50369140949724</v>
          </cell>
          <cell r="I63">
            <v>1.58315484311041</v>
          </cell>
          <cell r="J63">
            <v>1.7416018072137</v>
          </cell>
          <cell r="K63">
            <v>1.91259332283409</v>
          </cell>
          <cell r="L63">
            <v>2.07042406538361</v>
          </cell>
          <cell r="M63">
            <v>1.9704999011595</v>
          </cell>
          <cell r="N63">
            <v>1.69485844903892</v>
          </cell>
          <cell r="O63">
            <v>1.23145549756029</v>
          </cell>
          <cell r="P63">
            <v>0.67997429948751</v>
          </cell>
          <cell r="Q63">
            <v>0.226099189132076</v>
          </cell>
          <cell r="R63">
            <v>0.0111521572569975</v>
          </cell>
          <cell r="S63">
            <v>0.104491033728272</v>
          </cell>
          <cell r="T63">
            <v>0.380815181344781</v>
          </cell>
          <cell r="U63">
            <v>0.793095694255285</v>
          </cell>
          <cell r="V63">
            <v>1.06910432758235</v>
          </cell>
          <cell r="W63">
            <v>1.13321413333925</v>
          </cell>
          <cell r="X63">
            <v>0.911290144566155</v>
          </cell>
          <cell r="Y63">
            <v>0.476451213395971</v>
          </cell>
          <cell r="Z63">
            <v>-0.00531095650452139</v>
          </cell>
          <cell r="AA63">
            <v>-0.401793976140545</v>
          </cell>
          <cell r="AB63">
            <v>-0.706376351815976</v>
          </cell>
          <cell r="AC63">
            <v>-0.860249355467415</v>
          </cell>
          <cell r="AD63">
            <v>-0.869079885438082</v>
          </cell>
          <cell r="AE63">
            <v>-0.927698813186721</v>
          </cell>
          <cell r="AF63">
            <v>-0.954479342851275</v>
          </cell>
          <cell r="AG63">
            <v>-0.880791970746475</v>
          </cell>
          <cell r="AH63">
            <v>-0.690464507012897</v>
          </cell>
          <cell r="AI63">
            <v>-0.425098412644553</v>
          </cell>
          <cell r="AJ63">
            <v>-0.0639209107056311</v>
          </cell>
          <cell r="AK63">
            <v>0.239847407473409</v>
          </cell>
          <cell r="AL63">
            <v>0.384822636126719</v>
          </cell>
          <cell r="AM63">
            <v>0.318619773009331</v>
          </cell>
          <cell r="AN63">
            <v>0.0858254419579264</v>
          </cell>
          <cell r="AO63">
            <v>-0.242188828444173</v>
          </cell>
          <cell r="AP63">
            <v>-0.481894590918067</v>
          </cell>
          <cell r="AQ63">
            <v>-0.581070716817396</v>
          </cell>
          <cell r="AR63">
            <v>-0.507104100033005</v>
          </cell>
          <cell r="AS63">
            <v>-0.255237523671842</v>
          </cell>
          <cell r="AT63">
            <v>0.0301462093425082</v>
          </cell>
          <cell r="AU63">
            <v>0.242274921210693</v>
          </cell>
          <cell r="AV63">
            <v>0.374441277267655</v>
          </cell>
          <cell r="AW63">
            <v>0.40572627174751</v>
          </cell>
          <cell r="AX63">
            <v>0.27382312256254</v>
          </cell>
          <cell r="AY63">
            <v>0.19533191393755</v>
          </cell>
          <cell r="AZ63">
            <v>0.111648953406258</v>
          </cell>
          <cell r="BA63">
            <v>0.0451894433854592</v>
          </cell>
          <cell r="BB63">
            <v>0.0268215731754775</v>
          </cell>
          <cell r="BC63">
            <v>0.0409243258489963</v>
          </cell>
          <cell r="BD63">
            <v>0.0493691340102498</v>
          </cell>
          <cell r="BE63">
            <v>0.0592108062919439</v>
          </cell>
          <cell r="BF63">
            <v>0.091566712743407</v>
          </cell>
          <cell r="BG63">
            <v>0.101329964338399</v>
          </cell>
          <cell r="BH63">
            <v>0.118088664559983</v>
          </cell>
          <cell r="BI63">
            <v>0.1852866155223</v>
          </cell>
          <cell r="BJ63">
            <v>0.214335327593936</v>
          </cell>
          <cell r="BK63">
            <v>0.23202839477624</v>
          </cell>
          <cell r="BL63">
            <v>0.253775391715059</v>
          </cell>
          <cell r="BM63">
            <v>0.254522074272768</v>
          </cell>
          <cell r="BN63">
            <v>0.251104784314776</v>
          </cell>
        </row>
        <row r="64">
          <cell r="A64" t="str">
            <v>Denmark</v>
          </cell>
          <cell r="B64" t="str">
            <v>DNK</v>
          </cell>
          <cell r="C64" t="str">
            <v>Population growth (annual %)</v>
          </cell>
          <cell r="D64" t="str">
            <v>SP.POP.GROW</v>
          </cell>
        </row>
        <row r="64">
          <cell r="F64">
            <v>0.698142052204406</v>
          </cell>
          <cell r="G64">
            <v>0.778454921649097</v>
          </cell>
          <cell r="H64">
            <v>0.787727452841454</v>
          </cell>
          <cell r="I64">
            <v>0.799212891013953</v>
          </cell>
          <cell r="J64">
            <v>0.779239735049149</v>
          </cell>
          <cell r="K64">
            <v>0.803006033242491</v>
          </cell>
          <cell r="L64">
            <v>0.788419835109815</v>
          </cell>
          <cell r="M64">
            <v>0.608832365935992</v>
          </cell>
          <cell r="N64">
            <v>0.552993324651806</v>
          </cell>
          <cell r="O64">
            <v>0.751422718375473</v>
          </cell>
          <cell r="P64">
            <v>0.694895770618858</v>
          </cell>
          <cell r="Q64">
            <v>0.571991415170235</v>
          </cell>
          <cell r="R64">
            <v>0.604488383151481</v>
          </cell>
          <cell r="S64">
            <v>0.465594010478141</v>
          </cell>
          <cell r="T64">
            <v>0.28826879589183</v>
          </cell>
          <cell r="U64">
            <v>0.251350791765536</v>
          </cell>
          <cell r="V64">
            <v>0.311445515827576</v>
          </cell>
          <cell r="W64">
            <v>0.310596092763269</v>
          </cell>
          <cell r="X64">
            <v>0.245630488836795</v>
          </cell>
          <cell r="Y64">
            <v>0.121603620045595</v>
          </cell>
          <cell r="Z64">
            <v>-0.0284052115613932</v>
          </cell>
          <cell r="AA64">
            <v>-0.0734810004992979</v>
          </cell>
          <cell r="AB64">
            <v>-0.0686662119157628</v>
          </cell>
          <cell r="AC64">
            <v>-0.0523767271552282</v>
          </cell>
          <cell r="AD64">
            <v>0.0405268892260381</v>
          </cell>
          <cell r="AE64">
            <v>0.133727781435023</v>
          </cell>
          <cell r="AF64">
            <v>0.126664340279044</v>
          </cell>
          <cell r="AG64">
            <v>0.0485933862498549</v>
          </cell>
          <cell r="AH64">
            <v>0.0599876651546732</v>
          </cell>
          <cell r="AI64">
            <v>0.162456320242469</v>
          </cell>
          <cell r="AJ64">
            <v>0.259518212115074</v>
          </cell>
          <cell r="AK64">
            <v>0.330671401713551</v>
          </cell>
          <cell r="AL64">
            <v>0.333166395661953</v>
          </cell>
          <cell r="AM64">
            <v>0.337707376243322</v>
          </cell>
          <cell r="AN64">
            <v>0.520962181078711</v>
          </cell>
          <cell r="AO64">
            <v>0.565926341934592</v>
          </cell>
          <cell r="AP64">
            <v>0.415564969331455</v>
          </cell>
          <cell r="AQ64">
            <v>0.363162523600756</v>
          </cell>
          <cell r="AR64">
            <v>0.330886246186545</v>
          </cell>
          <cell r="AS64">
            <v>0.334233618829261</v>
          </cell>
          <cell r="AT64">
            <v>0.358315678955486</v>
          </cell>
          <cell r="AU64">
            <v>0.319487125340996</v>
          </cell>
          <cell r="AV64">
            <v>0.272010444031566</v>
          </cell>
          <cell r="AW64">
            <v>0.258432282052875</v>
          </cell>
          <cell r="AX64">
            <v>0.275481733409308</v>
          </cell>
          <cell r="AY64">
            <v>0.328645158919929</v>
          </cell>
          <cell r="AZ64">
            <v>0.443466054321374</v>
          </cell>
          <cell r="BA64">
            <v>0.587547590258978</v>
          </cell>
          <cell r="BB64">
            <v>0.535079062079429</v>
          </cell>
          <cell r="BC64">
            <v>0.444197154509531</v>
          </cell>
          <cell r="BD64">
            <v>0.411737855195019</v>
          </cell>
          <cell r="BE64">
            <v>0.376272242619955</v>
          </cell>
          <cell r="BF64">
            <v>0.416901360752097</v>
          </cell>
          <cell r="BG64">
            <v>0.507053283010163</v>
          </cell>
          <cell r="BH64">
            <v>0.706423849687002</v>
          </cell>
          <cell r="BI64">
            <v>0.780392644135167</v>
          </cell>
          <cell r="BJ64">
            <v>0.643350903737356</v>
          </cell>
          <cell r="BK64">
            <v>0.495838925879129</v>
          </cell>
          <cell r="BL64">
            <v>0.358130915892652</v>
          </cell>
          <cell r="BM64">
            <v>0.291641177476633</v>
          </cell>
          <cell r="BN64">
            <v>0.433414489409722</v>
          </cell>
        </row>
        <row r="65">
          <cell r="A65" t="str">
            <v>Dominican Republic</v>
          </cell>
          <cell r="B65" t="str">
            <v>DOM</v>
          </cell>
          <cell r="C65" t="str">
            <v>Population growth (annual %)</v>
          </cell>
          <cell r="D65" t="str">
            <v>SP.POP.GROW</v>
          </cell>
        </row>
        <row r="65">
          <cell r="F65">
            <v>3.34513491320955</v>
          </cell>
          <cell r="G65">
            <v>3.3128778463185</v>
          </cell>
          <cell r="H65">
            <v>3.27141636885559</v>
          </cell>
          <cell r="I65">
            <v>3.21891889108935</v>
          </cell>
          <cell r="J65">
            <v>3.16062254356755</v>
          </cell>
          <cell r="K65">
            <v>3.09836294403346</v>
          </cell>
          <cell r="L65">
            <v>3.03619477951354</v>
          </cell>
          <cell r="M65">
            <v>2.97391573768333</v>
          </cell>
          <cell r="N65">
            <v>2.9133848865464</v>
          </cell>
          <cell r="O65">
            <v>2.85373032333917</v>
          </cell>
          <cell r="P65">
            <v>2.79367486788223</v>
          </cell>
          <cell r="Q65">
            <v>2.73419069607615</v>
          </cell>
          <cell r="R65">
            <v>2.67644641777513</v>
          </cell>
          <cell r="S65">
            <v>2.62125577055305</v>
          </cell>
          <cell r="T65">
            <v>2.56825463617296</v>
          </cell>
          <cell r="U65">
            <v>2.51702306609973</v>
          </cell>
          <cell r="V65">
            <v>2.46620674956789</v>
          </cell>
          <cell r="W65">
            <v>2.41354347809269</v>
          </cell>
          <cell r="X65">
            <v>2.35851300757433</v>
          </cell>
          <cell r="Y65">
            <v>2.30283980162079</v>
          </cell>
          <cell r="Z65">
            <v>2.24827150250672</v>
          </cell>
          <cell r="AA65">
            <v>2.19731751759112</v>
          </cell>
          <cell r="AB65">
            <v>2.15029757347515</v>
          </cell>
          <cell r="AC65">
            <v>2.10842706440281</v>
          </cell>
          <cell r="AD65">
            <v>2.07055089873933</v>
          </cell>
          <cell r="AE65">
            <v>2.03262503829899</v>
          </cell>
          <cell r="AF65">
            <v>1.99547444593749</v>
          </cell>
          <cell r="AG65">
            <v>1.96437399628883</v>
          </cell>
          <cell r="AH65">
            <v>1.93983349638897</v>
          </cell>
          <cell r="AI65">
            <v>1.91939185785568</v>
          </cell>
          <cell r="AJ65">
            <v>1.90123628159993</v>
          </cell>
          <cell r="AK65">
            <v>1.87931589007827</v>
          </cell>
          <cell r="AL65">
            <v>1.84732490837379</v>
          </cell>
          <cell r="AM65">
            <v>1.8022606277931</v>
          </cell>
          <cell r="AN65">
            <v>1.74851222462219</v>
          </cell>
          <cell r="AO65">
            <v>1.69325574389952</v>
          </cell>
          <cell r="AP65">
            <v>1.64173519543865</v>
          </cell>
          <cell r="AQ65">
            <v>1.59548539628476</v>
          </cell>
          <cell r="AR65">
            <v>1.55653846809143</v>
          </cell>
          <cell r="AS65">
            <v>1.52286032602447</v>
          </cell>
          <cell r="AT65">
            <v>1.49132964707027</v>
          </cell>
          <cell r="AU65">
            <v>1.45902051294224</v>
          </cell>
          <cell r="AV65">
            <v>1.42637894460278</v>
          </cell>
          <cell r="AW65">
            <v>1.39277050072613</v>
          </cell>
          <cell r="AX65">
            <v>1.35925065340746</v>
          </cell>
          <cell r="AY65">
            <v>1.32584796375986</v>
          </cell>
          <cell r="AZ65">
            <v>1.29517920326184</v>
          </cell>
          <cell r="BA65">
            <v>1.26855361051385</v>
          </cell>
          <cell r="BB65">
            <v>1.24675272118089</v>
          </cell>
          <cell r="BC65">
            <v>1.22855325822389</v>
          </cell>
          <cell r="BD65">
            <v>1.21079976113526</v>
          </cell>
          <cell r="BE65">
            <v>1.19223652132696</v>
          </cell>
          <cell r="BF65">
            <v>1.17433819883707</v>
          </cell>
          <cell r="BG65">
            <v>1.15722499834282</v>
          </cell>
          <cell r="BH65">
            <v>1.13948330027521</v>
          </cell>
          <cell r="BI65">
            <v>1.12250979934744</v>
          </cell>
          <cell r="BJ65">
            <v>1.10348624035038</v>
          </cell>
          <cell r="BK65">
            <v>1.07886200909288</v>
          </cell>
          <cell r="BL65">
            <v>1.04662057856427</v>
          </cell>
          <cell r="BM65">
            <v>1.00939108305127</v>
          </cell>
          <cell r="BN65">
            <v>0.970669523545916</v>
          </cell>
        </row>
        <row r="66">
          <cell r="A66" t="str">
            <v>Algeria</v>
          </cell>
          <cell r="B66" t="str">
            <v>DZA</v>
          </cell>
          <cell r="C66" t="str">
            <v>Population growth (annual %)</v>
          </cell>
          <cell r="D66" t="str">
            <v>SP.POP.GROW</v>
          </cell>
        </row>
        <row r="66">
          <cell r="F66">
            <v>2.48712929819037</v>
          </cell>
          <cell r="G66">
            <v>2.46998072150025</v>
          </cell>
          <cell r="H66">
            <v>2.49005030450492</v>
          </cell>
          <cell r="I66">
            <v>2.55975624327374</v>
          </cell>
          <cell r="J66">
            <v>2.65797679148509</v>
          </cell>
          <cell r="K66">
            <v>2.76400739009282</v>
          </cell>
          <cell r="L66">
            <v>2.84532171758301</v>
          </cell>
          <cell r="M66">
            <v>2.8849898337937</v>
          </cell>
          <cell r="N66">
            <v>2.872252416368</v>
          </cell>
          <cell r="O66">
            <v>2.82748891490154</v>
          </cell>
          <cell r="P66">
            <v>2.77658767399254</v>
          </cell>
          <cell r="Q66">
            <v>2.7439591357089</v>
          </cell>
          <cell r="R66">
            <v>2.73498412645034</v>
          </cell>
          <cell r="S66">
            <v>2.75725481360539</v>
          </cell>
          <cell r="T66">
            <v>2.80075616482425</v>
          </cell>
          <cell r="U66">
            <v>2.83808461282547</v>
          </cell>
          <cell r="V66">
            <v>2.86791313182738</v>
          </cell>
          <cell r="W66">
            <v>2.91103418447297</v>
          </cell>
          <cell r="X66">
            <v>2.96911064849351</v>
          </cell>
          <cell r="Y66">
            <v>3.03094858634096</v>
          </cell>
          <cell r="Z66">
            <v>3.08705904604991</v>
          </cell>
          <cell r="AA66">
            <v>3.12164240038444</v>
          </cell>
          <cell r="AB66">
            <v>3.12371684746211</v>
          </cell>
          <cell r="AC66">
            <v>3.08759395244267</v>
          </cell>
          <cell r="AD66">
            <v>3.02286944609273</v>
          </cell>
          <cell r="AE66">
            <v>2.94693691584155</v>
          </cell>
          <cell r="AF66">
            <v>2.86687162600189</v>
          </cell>
          <cell r="AG66">
            <v>2.77585679096352</v>
          </cell>
          <cell r="AH66">
            <v>2.67513225344163</v>
          </cell>
          <cell r="AI66">
            <v>2.56646025164596</v>
          </cell>
          <cell r="AJ66">
            <v>2.46026258103527</v>
          </cell>
          <cell r="AK66">
            <v>2.35038379079765</v>
          </cell>
          <cell r="AL66">
            <v>2.22162180943251</v>
          </cell>
          <cell r="AM66">
            <v>2.07086114733943</v>
          </cell>
          <cell r="AN66">
            <v>1.9098212773067</v>
          </cell>
          <cell r="AO66">
            <v>1.75319953305166</v>
          </cell>
          <cell r="AP66">
            <v>1.61525249134855</v>
          </cell>
          <cell r="AQ66">
            <v>1.50086915745135</v>
          </cell>
          <cell r="AR66">
            <v>1.41627891955546</v>
          </cell>
          <cell r="AS66">
            <v>1.35841747006607</v>
          </cell>
          <cell r="AT66">
            <v>1.30982968660351</v>
          </cell>
          <cell r="AU66">
            <v>1.27507186121623</v>
          </cell>
          <cell r="AV66">
            <v>1.27591769425927</v>
          </cell>
          <cell r="AW66">
            <v>1.31780940348245</v>
          </cell>
          <cell r="AX66">
            <v>1.38991904537154</v>
          </cell>
          <cell r="AY66">
            <v>1.4711499117686</v>
          </cell>
          <cell r="AZ66">
            <v>1.55137942695249</v>
          </cell>
          <cell r="BA66">
            <v>1.6361694381198</v>
          </cell>
          <cell r="BB66">
            <v>1.7221075716178</v>
          </cell>
          <cell r="BC66">
            <v>1.80500474736452</v>
          </cell>
          <cell r="BD66">
            <v>1.88330858570333</v>
          </cell>
          <cell r="BE66">
            <v>1.95146367479529</v>
          </cell>
          <cell r="BF66">
            <v>2.00270360530766</v>
          </cell>
          <cell r="BG66">
            <v>2.03358715504452</v>
          </cell>
          <cell r="BH66">
            <v>2.0453720881528</v>
          </cell>
          <cell r="BI66">
            <v>2.05135237337878</v>
          </cell>
          <cell r="BJ66">
            <v>2.04490931275225</v>
          </cell>
          <cell r="BK66">
            <v>2.00739866314238</v>
          </cell>
          <cell r="BL66">
            <v>1.93398334424168</v>
          </cell>
          <cell r="BM66">
            <v>1.83653350440444</v>
          </cell>
          <cell r="BN66">
            <v>1.73080656616175</v>
          </cell>
        </row>
        <row r="67">
          <cell r="A67" t="str">
            <v>East Asia &amp; Pacific (excluding high income)</v>
          </cell>
          <cell r="B67" t="str">
            <v>EAP</v>
          </cell>
          <cell r="C67" t="str">
            <v>Population growth (annual %)</v>
          </cell>
          <cell r="D67" t="str">
            <v>SP.POP.GROW</v>
          </cell>
        </row>
        <row r="67">
          <cell r="F67">
            <v>-0.0442488998307908</v>
          </cell>
          <cell r="G67">
            <v>1.33424510251041</v>
          </cell>
          <cell r="H67">
            <v>2.56183056235857</v>
          </cell>
          <cell r="I67">
            <v>2.45897369339103</v>
          </cell>
          <cell r="J67">
            <v>2.50566092030813</v>
          </cell>
          <cell r="K67">
            <v>2.81031873640269</v>
          </cell>
          <cell r="L67">
            <v>2.64408832766027</v>
          </cell>
          <cell r="M67">
            <v>2.66976066582674</v>
          </cell>
          <cell r="N67">
            <v>2.76085008317179</v>
          </cell>
          <cell r="O67">
            <v>2.76970114124728</v>
          </cell>
          <cell r="P67">
            <v>2.75200488692762</v>
          </cell>
          <cell r="Q67">
            <v>2.52651356165261</v>
          </cell>
          <cell r="R67">
            <v>2.38308660663932</v>
          </cell>
          <cell r="S67">
            <v>2.20133245736933</v>
          </cell>
          <cell r="T67">
            <v>1.95591891223536</v>
          </cell>
          <cell r="U67">
            <v>1.76957782333207</v>
          </cell>
          <cell r="V67">
            <v>1.61342248912079</v>
          </cell>
          <cell r="W67">
            <v>1.58515341798866</v>
          </cell>
          <cell r="X67">
            <v>1.58372601092012</v>
          </cell>
          <cell r="Y67">
            <v>1.53461169206581</v>
          </cell>
          <cell r="Z67">
            <v>1.56530942803461</v>
          </cell>
          <cell r="AA67">
            <v>1.71209427424903</v>
          </cell>
          <cell r="AB67">
            <v>1.6928122238111</v>
          </cell>
          <cell r="AC67">
            <v>1.58990585803718</v>
          </cell>
          <cell r="AD67">
            <v>1.61432758724318</v>
          </cell>
          <cell r="AE67">
            <v>1.6925266857573</v>
          </cell>
          <cell r="AF67">
            <v>1.76389914306061</v>
          </cell>
          <cell r="AG67">
            <v>1.75362188892723</v>
          </cell>
          <cell r="AH67">
            <v>1.68118937690518</v>
          </cell>
          <cell r="AI67">
            <v>1.61562730382359</v>
          </cell>
          <cell r="AJ67">
            <v>1.52281955729028</v>
          </cell>
          <cell r="AK67">
            <v>1.40503269117661</v>
          </cell>
          <cell r="AL67">
            <v>1.33444956131031</v>
          </cell>
          <cell r="AM67">
            <v>1.30684298704729</v>
          </cell>
          <cell r="AN67">
            <v>1.26367285325324</v>
          </cell>
          <cell r="AO67">
            <v>1.22523536867402</v>
          </cell>
          <cell r="AP67">
            <v>1.19618115663664</v>
          </cell>
          <cell r="AQ67">
            <v>1.13868910614762</v>
          </cell>
          <cell r="AR67">
            <v>1.05918256592317</v>
          </cell>
          <cell r="AS67">
            <v>0.99055153093181</v>
          </cell>
          <cell r="AT67">
            <v>0.934087554011143</v>
          </cell>
          <cell r="AU67">
            <v>0.882754716746277</v>
          </cell>
          <cell r="AV67">
            <v>0.839378944049244</v>
          </cell>
          <cell r="AW67">
            <v>0.810455048301549</v>
          </cell>
          <cell r="AX67">
            <v>0.799166917824465</v>
          </cell>
          <cell r="AY67">
            <v>0.771160479117739</v>
          </cell>
          <cell r="AZ67">
            <v>0.739631469754329</v>
          </cell>
          <cell r="BA67">
            <v>0.729644886879612</v>
          </cell>
          <cell r="BB67">
            <v>0.720286367308915</v>
          </cell>
          <cell r="BC67">
            <v>0.713952784552262</v>
          </cell>
          <cell r="BD67">
            <v>0.762252456580924</v>
          </cell>
          <cell r="BE67">
            <v>0.855373834810209</v>
          </cell>
          <cell r="BF67">
            <v>0.845605458430001</v>
          </cell>
          <cell r="BG67">
            <v>0.814305939670419</v>
          </cell>
          <cell r="BH67">
            <v>0.770191502404288</v>
          </cell>
          <cell r="BI67">
            <v>0.752490431152935</v>
          </cell>
          <cell r="BJ67">
            <v>0.763178898392567</v>
          </cell>
          <cell r="BK67">
            <v>0.659751380676312</v>
          </cell>
          <cell r="BL67">
            <v>0.57488397616558</v>
          </cell>
          <cell r="BM67">
            <v>0.488962027243559</v>
          </cell>
          <cell r="BN67">
            <v>0.382062240730249</v>
          </cell>
        </row>
        <row r="68">
          <cell r="A68" t="str">
            <v>Early-demographic dividend</v>
          </cell>
          <cell r="B68" t="str">
            <v>EAR</v>
          </cell>
          <cell r="C68" t="str">
            <v>Population growth (annual %)</v>
          </cell>
          <cell r="D68" t="str">
            <v>SP.POP.GROW</v>
          </cell>
        </row>
        <row r="68">
          <cell r="F68">
            <v>2.36648447358105</v>
          </cell>
          <cell r="G68">
            <v>2.39332618983661</v>
          </cell>
          <cell r="H68">
            <v>2.41121696581021</v>
          </cell>
          <cell r="I68">
            <v>2.42956872781754</v>
          </cell>
          <cell r="J68">
            <v>2.44343208771404</v>
          </cell>
          <cell r="K68">
            <v>2.45391086426206</v>
          </cell>
          <cell r="L68">
            <v>2.46814715496473</v>
          </cell>
          <cell r="M68">
            <v>2.46910670728096</v>
          </cell>
          <cell r="N68">
            <v>2.4728649080584</v>
          </cell>
          <cell r="O68">
            <v>2.47430642937161</v>
          </cell>
          <cell r="P68">
            <v>2.47418425552488</v>
          </cell>
          <cell r="Q68">
            <v>2.47282575146126</v>
          </cell>
          <cell r="R68">
            <v>2.47306873366561</v>
          </cell>
          <cell r="S68">
            <v>2.46280688638601</v>
          </cell>
          <cell r="T68">
            <v>2.45193224204098</v>
          </cell>
          <cell r="U68">
            <v>2.43712878253466</v>
          </cell>
          <cell r="V68">
            <v>2.42624931108995</v>
          </cell>
          <cell r="W68">
            <v>2.43255691473001</v>
          </cell>
          <cell r="X68">
            <v>2.46219208340325</v>
          </cell>
          <cell r="Y68">
            <v>2.50173434458367</v>
          </cell>
          <cell r="Z68">
            <v>2.54079574939709</v>
          </cell>
          <cell r="AA68">
            <v>2.5664957859552</v>
          </cell>
          <cell r="AB68">
            <v>2.57152055563749</v>
          </cell>
          <cell r="AC68">
            <v>2.54960573270057</v>
          </cell>
          <cell r="AD68">
            <v>2.51124549598592</v>
          </cell>
          <cell r="AE68">
            <v>2.46772662591022</v>
          </cell>
          <cell r="AF68">
            <v>2.42539277010107</v>
          </cell>
          <cell r="AG68">
            <v>2.37497773334536</v>
          </cell>
          <cell r="AH68">
            <v>2.3167247400373</v>
          </cell>
          <cell r="AI68">
            <v>2.36273666052804</v>
          </cell>
          <cell r="AJ68">
            <v>2.19801628272091</v>
          </cell>
          <cell r="AK68">
            <v>2.13130748675057</v>
          </cell>
          <cell r="AL68">
            <v>2.07650397856742</v>
          </cell>
          <cell r="AM68">
            <v>2.0352465428813</v>
          </cell>
          <cell r="AN68">
            <v>2.00543489416698</v>
          </cell>
          <cell r="AO68">
            <v>1.98145992771958</v>
          </cell>
          <cell r="AP68">
            <v>1.95254780185373</v>
          </cell>
          <cell r="AQ68">
            <v>1.91283973793495</v>
          </cell>
          <cell r="AR68">
            <v>1.86559556262604</v>
          </cell>
          <cell r="AS68">
            <v>1.82189666735921</v>
          </cell>
          <cell r="AT68">
            <v>1.77161247594447</v>
          </cell>
          <cell r="AU68">
            <v>1.72606650423366</v>
          </cell>
          <cell r="AV68">
            <v>1.68740633437585</v>
          </cell>
          <cell r="AW68">
            <v>1.65877272539284</v>
          </cell>
          <cell r="AX68">
            <v>1.63645075745708</v>
          </cell>
          <cell r="AY68">
            <v>1.61673656933307</v>
          </cell>
          <cell r="AZ68">
            <v>1.596750653093</v>
          </cell>
          <cell r="BA68">
            <v>1.57419236299503</v>
          </cell>
          <cell r="BB68">
            <v>1.5479557661431</v>
          </cell>
          <cell r="BC68">
            <v>1.52282062146607</v>
          </cell>
          <cell r="BD68">
            <v>1.49614799160219</v>
          </cell>
          <cell r="BE68">
            <v>1.45432355830573</v>
          </cell>
          <cell r="BF68">
            <v>1.42726346962804</v>
          </cell>
          <cell r="BG68">
            <v>1.40270801807661</v>
          </cell>
          <cell r="BH68">
            <v>1.37907753512323</v>
          </cell>
          <cell r="BI68">
            <v>1.35428545911229</v>
          </cell>
          <cell r="BJ68">
            <v>1.32869883249593</v>
          </cell>
          <cell r="BK68">
            <v>1.30759887707752</v>
          </cell>
          <cell r="BL68">
            <v>1.28916576664504</v>
          </cell>
          <cell r="BM68">
            <v>1.27078521721855</v>
          </cell>
          <cell r="BN68">
            <v>1.2533610446209</v>
          </cell>
        </row>
        <row r="69">
          <cell r="A69" t="str">
            <v>East Asia &amp; Pacific</v>
          </cell>
          <cell r="B69" t="str">
            <v>EAS</v>
          </cell>
          <cell r="C69" t="str">
            <v>Population growth (annual %)</v>
          </cell>
          <cell r="D69" t="str">
            <v>SP.POP.GROW</v>
          </cell>
        </row>
        <row r="69">
          <cell r="F69">
            <v>0.190372402912288</v>
          </cell>
          <cell r="G69">
            <v>1.38582179614313</v>
          </cell>
          <cell r="H69">
            <v>2.43493277940566</v>
          </cell>
          <cell r="I69">
            <v>2.34406723431677</v>
          </cell>
          <cell r="J69">
            <v>2.38612682137141</v>
          </cell>
          <cell r="K69">
            <v>2.63264700989802</v>
          </cell>
          <cell r="L69">
            <v>2.46752041740493</v>
          </cell>
          <cell r="M69">
            <v>2.51646669137861</v>
          </cell>
          <cell r="N69">
            <v>2.61504154613412</v>
          </cell>
          <cell r="O69">
            <v>2.6215736971499</v>
          </cell>
          <cell r="P69">
            <v>2.68663900388459</v>
          </cell>
          <cell r="Q69">
            <v>2.40544867635855</v>
          </cell>
          <cell r="R69">
            <v>2.27753311508685</v>
          </cell>
          <cell r="S69">
            <v>2.12289244093004</v>
          </cell>
          <cell r="T69">
            <v>1.88770856792289</v>
          </cell>
          <cell r="U69">
            <v>1.7034628441494</v>
          </cell>
          <cell r="V69">
            <v>1.55940831175482</v>
          </cell>
          <cell r="W69">
            <v>1.52865262764425</v>
          </cell>
          <cell r="X69">
            <v>1.53396524819075</v>
          </cell>
          <cell r="Y69">
            <v>1.48163567047365</v>
          </cell>
          <cell r="Z69">
            <v>1.51248947645055</v>
          </cell>
          <cell r="AA69">
            <v>1.63677187366392</v>
          </cell>
          <cell r="AB69">
            <v>1.60864359240726</v>
          </cell>
          <cell r="AC69">
            <v>1.50547213107524</v>
          </cell>
          <cell r="AD69">
            <v>1.5177038618277</v>
          </cell>
          <cell r="AE69">
            <v>1.5793333569377</v>
          </cell>
          <cell r="AF69">
            <v>1.64056415767003</v>
          </cell>
          <cell r="AG69">
            <v>1.62991996429369</v>
          </cell>
          <cell r="AH69">
            <v>1.56826719832411</v>
          </cell>
          <cell r="AI69">
            <v>1.50531202270861</v>
          </cell>
          <cell r="AJ69">
            <v>1.43408570960857</v>
          </cell>
          <cell r="AK69">
            <v>1.32078527516295</v>
          </cell>
          <cell r="AL69">
            <v>1.25562186714757</v>
          </cell>
          <cell r="AM69">
            <v>1.23332618287388</v>
          </cell>
          <cell r="AN69">
            <v>1.19233067111153</v>
          </cell>
          <cell r="AO69">
            <v>1.16769448806528</v>
          </cell>
          <cell r="AP69">
            <v>1.12811188909276</v>
          </cell>
          <cell r="AQ69">
            <v>1.07632445586432</v>
          </cell>
          <cell r="AR69">
            <v>0.992915145056301</v>
          </cell>
          <cell r="AS69">
            <v>0.936083645070823</v>
          </cell>
          <cell r="AT69">
            <v>0.892341485220498</v>
          </cell>
          <cell r="AU69">
            <v>0.836146589209591</v>
          </cell>
          <cell r="AV69">
            <v>0.788042657846361</v>
          </cell>
          <cell r="AW69">
            <v>0.755197431108385</v>
          </cell>
          <cell r="AX69">
            <v>0.741599094144419</v>
          </cell>
          <cell r="AY69">
            <v>0.731871575248604</v>
          </cell>
          <cell r="AZ69">
            <v>0.700661339419398</v>
          </cell>
          <cell r="BA69">
            <v>0.709303810298323</v>
          </cell>
          <cell r="BB69">
            <v>0.686239982885127</v>
          </cell>
          <cell r="BC69">
            <v>0.676314793294381</v>
          </cell>
          <cell r="BD69">
            <v>0.711097483011059</v>
          </cell>
          <cell r="BE69">
            <v>0.797946808180086</v>
          </cell>
          <cell r="BF69">
            <v>0.785237699791821</v>
          </cell>
          <cell r="BG69">
            <v>0.760505772872392</v>
          </cell>
          <cell r="BH69">
            <v>0.722074344255347</v>
          </cell>
          <cell r="BI69">
            <v>0.707112182416367</v>
          </cell>
          <cell r="BJ69">
            <v>0.711239441813305</v>
          </cell>
          <cell r="BK69">
            <v>0.618076200643685</v>
          </cell>
          <cell r="BL69">
            <v>0.540630062102679</v>
          </cell>
          <cell r="BM69">
            <v>0.441904492494857</v>
          </cell>
          <cell r="BN69">
            <v>0.300873334726944</v>
          </cell>
        </row>
        <row r="70">
          <cell r="A70" t="str">
            <v>Europe &amp; Central Asia (excluding high income)</v>
          </cell>
          <cell r="B70" t="str">
            <v>ECA</v>
          </cell>
          <cell r="C70" t="str">
            <v>Population growth (annual %)</v>
          </cell>
          <cell r="D70" t="str">
            <v>SP.POP.GROW</v>
          </cell>
        </row>
        <row r="70">
          <cell r="F70">
            <v>1.6141070037599</v>
          </cell>
          <cell r="G70">
            <v>1.60770267599915</v>
          </cell>
          <cell r="H70">
            <v>1.58920470605209</v>
          </cell>
          <cell r="I70">
            <v>1.56005597282946</v>
          </cell>
          <cell r="J70">
            <v>1.51514722991534</v>
          </cell>
          <cell r="K70">
            <v>1.22778939820046</v>
          </cell>
          <cell r="L70">
            <v>1.18899754716293</v>
          </cell>
          <cell r="M70">
            <v>1.16334040316595</v>
          </cell>
          <cell r="N70">
            <v>1.14552826961491</v>
          </cell>
          <cell r="O70">
            <v>1.12491260404038</v>
          </cell>
          <cell r="P70">
            <v>1.12132615885183</v>
          </cell>
          <cell r="Q70">
            <v>1.11219742799533</v>
          </cell>
          <cell r="R70">
            <v>1.09875581673575</v>
          </cell>
          <cell r="S70">
            <v>1.08724786470825</v>
          </cell>
          <cell r="T70">
            <v>1.05929388977269</v>
          </cell>
          <cell r="U70">
            <v>1.09984389733049</v>
          </cell>
          <cell r="V70">
            <v>1.08600521838309</v>
          </cell>
          <cell r="W70">
            <v>1.06458597697736</v>
          </cell>
          <cell r="X70">
            <v>1.06417832887958</v>
          </cell>
          <cell r="Y70">
            <v>1.07846816676118</v>
          </cell>
          <cell r="Z70">
            <v>1.08200248085043</v>
          </cell>
          <cell r="AA70">
            <v>1.037879721102</v>
          </cell>
          <cell r="AB70">
            <v>1.02967861416441</v>
          </cell>
          <cell r="AC70">
            <v>1.09314923364907</v>
          </cell>
          <cell r="AD70">
            <v>1.07571631731054</v>
          </cell>
          <cell r="AE70">
            <v>1.0540129351249</v>
          </cell>
          <cell r="AF70">
            <v>1.04259200459839</v>
          </cell>
          <cell r="AG70">
            <v>0.994109981200836</v>
          </cell>
          <cell r="AH70">
            <v>0.881261258155803</v>
          </cell>
          <cell r="AI70">
            <v>0.634412804838519</v>
          </cell>
          <cell r="AJ70">
            <v>0.621492923355049</v>
          </cell>
          <cell r="AK70">
            <v>0.521363001603106</v>
          </cell>
          <cell r="AL70">
            <v>0.389142948338232</v>
          </cell>
          <cell r="AM70">
            <v>0.215975865357777</v>
          </cell>
          <cell r="AN70">
            <v>0.0930602952322772</v>
          </cell>
          <cell r="AO70">
            <v>0.115607587846583</v>
          </cell>
          <cell r="AP70">
            <v>0.114156461460894</v>
          </cell>
          <cell r="AQ70">
            <v>0.0770933738311754</v>
          </cell>
          <cell r="AR70">
            <v>-0.000412717391867545</v>
          </cell>
          <cell r="AS70">
            <v>0.0322663409269666</v>
          </cell>
          <cell r="AT70">
            <v>0.0108805665479821</v>
          </cell>
          <cell r="AU70">
            <v>0.0201034546850991</v>
          </cell>
          <cell r="AV70">
            <v>0.0871310423269165</v>
          </cell>
          <cell r="AW70">
            <v>0.132019991097692</v>
          </cell>
          <cell r="AX70">
            <v>0.148597301496693</v>
          </cell>
          <cell r="AY70">
            <v>0.185135493216222</v>
          </cell>
          <cell r="AZ70">
            <v>0.273503373812474</v>
          </cell>
          <cell r="BA70">
            <v>0.409220800833083</v>
          </cell>
          <cell r="BB70">
            <v>0.486802823330976</v>
          </cell>
          <cell r="BC70">
            <v>0.574768039765388</v>
          </cell>
          <cell r="BD70">
            <v>0.61556595688954</v>
          </cell>
          <cell r="BE70">
            <v>0.615022956564417</v>
          </cell>
          <cell r="BF70">
            <v>0.672966353057603</v>
          </cell>
          <cell r="BG70">
            <v>0.667702436320198</v>
          </cell>
          <cell r="BH70">
            <v>0.680088324637268</v>
          </cell>
          <cell r="BI70">
            <v>0.660634966718405</v>
          </cell>
          <cell r="BJ70">
            <v>0.616357387217434</v>
          </cell>
          <cell r="BK70">
            <v>0.543599572820241</v>
          </cell>
          <cell r="BL70">
            <v>0.498230144190813</v>
          </cell>
          <cell r="BM70">
            <v>0.37805346755934</v>
          </cell>
          <cell r="BN70">
            <v>0.232701752147463</v>
          </cell>
        </row>
        <row r="71">
          <cell r="A71" t="str">
            <v>Europe &amp; Central Asia</v>
          </cell>
          <cell r="B71" t="str">
            <v>ECS</v>
          </cell>
          <cell r="C71" t="str">
            <v>Population growth (annual %)</v>
          </cell>
          <cell r="D71" t="str">
            <v>SP.POP.GROW</v>
          </cell>
        </row>
        <row r="71">
          <cell r="F71">
            <v>1.15444638271907</v>
          </cell>
          <cell r="G71">
            <v>1.17831628028966</v>
          </cell>
          <cell r="H71">
            <v>1.17436833342323</v>
          </cell>
          <cell r="I71">
            <v>1.15060073461213</v>
          </cell>
          <cell r="J71">
            <v>1.10472176169671</v>
          </cell>
          <cell r="K71">
            <v>0.95739056977402</v>
          </cell>
          <cell r="L71">
            <v>0.922478728710402</v>
          </cell>
          <cell r="M71">
            <v>0.878402435386903</v>
          </cell>
          <cell r="N71">
            <v>0.851346645900321</v>
          </cell>
          <cell r="O71">
            <v>0.768009057497125</v>
          </cell>
          <cell r="P71">
            <v>0.761433894784489</v>
          </cell>
          <cell r="Q71">
            <v>0.826633088130251</v>
          </cell>
          <cell r="R71">
            <v>0.79754217506698</v>
          </cell>
          <cell r="S71">
            <v>0.763966436923468</v>
          </cell>
          <cell r="T71">
            <v>0.735338854844827</v>
          </cell>
          <cell r="U71">
            <v>0.717922708661263</v>
          </cell>
          <cell r="V71">
            <v>0.685477123968028</v>
          </cell>
          <cell r="W71">
            <v>0.672960149444464</v>
          </cell>
          <cell r="X71">
            <v>0.671696432154008</v>
          </cell>
          <cell r="Y71">
            <v>0.68390384390031</v>
          </cell>
          <cell r="Z71">
            <v>0.663090326584538</v>
          </cell>
          <cell r="AA71">
            <v>0.598952172339324</v>
          </cell>
          <cell r="AB71">
            <v>0.567769364036792</v>
          </cell>
          <cell r="AC71">
            <v>0.588973158539602</v>
          </cell>
          <cell r="AD71">
            <v>0.595030616515047</v>
          </cell>
          <cell r="AE71">
            <v>0.608226831131091</v>
          </cell>
          <cell r="AF71">
            <v>0.612208799380156</v>
          </cell>
          <cell r="AG71">
            <v>0.610039490491189</v>
          </cell>
          <cell r="AH71">
            <v>0.586768975861119</v>
          </cell>
          <cell r="AI71">
            <v>0.489402353824048</v>
          </cell>
          <cell r="AJ71">
            <v>0.459000496067304</v>
          </cell>
          <cell r="AK71">
            <v>0.411494252106735</v>
          </cell>
          <cell r="AL71">
            <v>0.364652569113645</v>
          </cell>
          <cell r="AM71">
            <v>0.24744901629532</v>
          </cell>
          <cell r="AN71">
            <v>0.164960139247142</v>
          </cell>
          <cell r="AO71">
            <v>0.159653348631082</v>
          </cell>
          <cell r="AP71">
            <v>0.152454645507973</v>
          </cell>
          <cell r="AQ71">
            <v>0.132072559818241</v>
          </cell>
          <cell r="AR71">
            <v>0.118160841889974</v>
          </cell>
          <cell r="AS71">
            <v>0.111378330744174</v>
          </cell>
          <cell r="AT71">
            <v>0.124226190602172</v>
          </cell>
          <cell r="AU71">
            <v>0.18183895109938</v>
          </cell>
          <cell r="AV71">
            <v>0.264030409606193</v>
          </cell>
          <cell r="AW71">
            <v>0.299543040629828</v>
          </cell>
          <cell r="AX71">
            <v>0.304972819280238</v>
          </cell>
          <cell r="AY71">
            <v>0.309958351174004</v>
          </cell>
          <cell r="AZ71">
            <v>0.359731227428668</v>
          </cell>
          <cell r="BA71">
            <v>0.41410129972806</v>
          </cell>
          <cell r="BB71">
            <v>0.401539816631129</v>
          </cell>
          <cell r="BC71">
            <v>0.390690539138077</v>
          </cell>
          <cell r="BD71">
            <v>0.251411099970639</v>
          </cell>
          <cell r="BE71">
            <v>0.406589391763276</v>
          </cell>
          <cell r="BF71">
            <v>0.47739192080256</v>
          </cell>
          <cell r="BG71">
            <v>0.483880291812994</v>
          </cell>
          <cell r="BH71">
            <v>0.476733283000868</v>
          </cell>
          <cell r="BI71">
            <v>0.463313674591674</v>
          </cell>
          <cell r="BJ71">
            <v>0.410357130364773</v>
          </cell>
          <cell r="BK71">
            <v>0.374230581423191</v>
          </cell>
          <cell r="BL71">
            <v>0.302446958071585</v>
          </cell>
          <cell r="BM71">
            <v>0.235491537183336</v>
          </cell>
          <cell r="BN71">
            <v>0.0842560337070353</v>
          </cell>
        </row>
        <row r="72">
          <cell r="A72" t="str">
            <v>Ecuador</v>
          </cell>
          <cell r="B72" t="str">
            <v>ECU</v>
          </cell>
          <cell r="C72" t="str">
            <v>Population growth (annual %)</v>
          </cell>
          <cell r="D72" t="str">
            <v>SP.POP.GROW</v>
          </cell>
        </row>
        <row r="72">
          <cell r="F72">
            <v>2.83204760192635</v>
          </cell>
          <cell r="G72">
            <v>2.84766119879653</v>
          </cell>
          <cell r="H72">
            <v>2.86542149098048</v>
          </cell>
          <cell r="I72">
            <v>2.88498196668737</v>
          </cell>
          <cell r="J72">
            <v>2.90472149258809</v>
          </cell>
          <cell r="K72">
            <v>2.92113439976629</v>
          </cell>
          <cell r="L72">
            <v>2.93083503799429</v>
          </cell>
          <cell r="M72">
            <v>2.93227984850417</v>
          </cell>
          <cell r="N72">
            <v>2.92437129511937</v>
          </cell>
          <cell r="O72">
            <v>2.90886765409922</v>
          </cell>
          <cell r="P72">
            <v>2.89131042225163</v>
          </cell>
          <cell r="Q72">
            <v>2.87089053863383</v>
          </cell>
          <cell r="R72">
            <v>2.84379658463028</v>
          </cell>
          <cell r="S72">
            <v>2.80879161146276</v>
          </cell>
          <cell r="T72">
            <v>2.76964378647328</v>
          </cell>
          <cell r="U72">
            <v>2.72843458337355</v>
          </cell>
          <cell r="V72">
            <v>2.68923189881243</v>
          </cell>
          <cell r="W72">
            <v>2.65474725646044</v>
          </cell>
          <cell r="X72">
            <v>2.62557503314223</v>
          </cell>
          <cell r="Y72">
            <v>2.60080243686837</v>
          </cell>
          <cell r="Z72">
            <v>2.5759407970963</v>
          </cell>
          <cell r="AA72">
            <v>2.5502368284415</v>
          </cell>
          <cell r="AB72">
            <v>2.52682372027646</v>
          </cell>
          <cell r="AC72">
            <v>2.5060652674392</v>
          </cell>
          <cell r="AD72">
            <v>2.48636406605315</v>
          </cell>
          <cell r="AE72">
            <v>2.46633958468724</v>
          </cell>
          <cell r="AF72">
            <v>2.4437348745455</v>
          </cell>
          <cell r="AG72">
            <v>2.41960917016743</v>
          </cell>
          <cell r="AH72">
            <v>2.39327433556764</v>
          </cell>
          <cell r="AI72">
            <v>2.36438203349696</v>
          </cell>
          <cell r="AJ72">
            <v>2.33348994547435</v>
          </cell>
          <cell r="AK72">
            <v>2.29996941983272</v>
          </cell>
          <cell r="AL72">
            <v>2.26353080084597</v>
          </cell>
          <cell r="AM72">
            <v>2.22422354859039</v>
          </cell>
          <cell r="AN72">
            <v>2.18164920478412</v>
          </cell>
          <cell r="AO72">
            <v>2.1415447969494</v>
          </cell>
          <cell r="AP72">
            <v>2.09935358014488</v>
          </cell>
          <cell r="AQ72">
            <v>2.04556168783188</v>
          </cell>
          <cell r="AR72">
            <v>1.97777941940465</v>
          </cell>
          <cell r="AS72">
            <v>1.90279030523638</v>
          </cell>
          <cell r="AT72">
            <v>1.82485904674929</v>
          </cell>
          <cell r="AU72">
            <v>1.75615767005049</v>
          </cell>
          <cell r="AV72">
            <v>1.70646301299709</v>
          </cell>
          <cell r="AW72">
            <v>1.68150092755915</v>
          </cell>
          <cell r="AX72">
            <v>1.67349163981563</v>
          </cell>
          <cell r="AY72">
            <v>1.67504848270803</v>
          </cell>
          <cell r="AZ72">
            <v>1.6728811649745</v>
          </cell>
          <cell r="BA72">
            <v>1.65919151028225</v>
          </cell>
          <cell r="BB72">
            <v>1.62863212383321</v>
          </cell>
          <cell r="BC72">
            <v>1.58940945340249</v>
          </cell>
          <cell r="BD72">
            <v>1.5387578951487</v>
          </cell>
          <cell r="BE72">
            <v>1.4989154903973</v>
          </cell>
          <cell r="BF72">
            <v>1.49689924339943</v>
          </cell>
          <cell r="BG72">
            <v>1.54370951998338</v>
          </cell>
          <cell r="BH72">
            <v>1.61793842153926</v>
          </cell>
          <cell r="BI72">
            <v>1.70687458770944</v>
          </cell>
          <cell r="BJ72">
            <v>1.76850279585209</v>
          </cell>
          <cell r="BK72">
            <v>1.76565269522798</v>
          </cell>
          <cell r="BL72">
            <v>1.67917269268893</v>
          </cell>
          <cell r="BM72">
            <v>1.53874114229084</v>
          </cell>
          <cell r="BN72">
            <v>1.38140899103827</v>
          </cell>
        </row>
        <row r="73">
          <cell r="A73" t="str">
            <v>Egypt, Arab Rep.</v>
          </cell>
          <cell r="B73" t="str">
            <v>EGY</v>
          </cell>
          <cell r="C73" t="str">
            <v>Population growth (annual %)</v>
          </cell>
          <cell r="D73" t="str">
            <v>SP.POP.GROW</v>
          </cell>
        </row>
        <row r="73">
          <cell r="F73">
            <v>2.71631446784901</v>
          </cell>
          <cell r="G73">
            <v>2.68956085936751</v>
          </cell>
          <cell r="H73">
            <v>2.66451879484545</v>
          </cell>
          <cell r="I73">
            <v>2.64383636612884</v>
          </cell>
          <cell r="J73">
            <v>2.62390739998354</v>
          </cell>
          <cell r="K73">
            <v>2.60940668107279</v>
          </cell>
          <cell r="L73">
            <v>2.58777566873834</v>
          </cell>
          <cell r="M73">
            <v>2.54207365500611</v>
          </cell>
          <cell r="N73">
            <v>2.466972773537</v>
          </cell>
          <cell r="O73">
            <v>2.37700993561898</v>
          </cell>
          <cell r="P73">
            <v>2.28594374798313</v>
          </cell>
          <cell r="Q73">
            <v>2.21466646154935</v>
          </cell>
          <cell r="R73">
            <v>2.17512540206337</v>
          </cell>
          <cell r="S73">
            <v>2.17580145015907</v>
          </cell>
          <cell r="T73">
            <v>2.20575171391549</v>
          </cell>
          <cell r="U73">
            <v>2.24089693943279</v>
          </cell>
          <cell r="V73">
            <v>2.27428390300963</v>
          </cell>
          <cell r="W73">
            <v>2.31892095374441</v>
          </cell>
          <cell r="X73">
            <v>2.37421620040436</v>
          </cell>
          <cell r="Y73">
            <v>2.43451308161435</v>
          </cell>
          <cell r="Z73">
            <v>2.48800942138754</v>
          </cell>
          <cell r="AA73">
            <v>2.53335651398621</v>
          </cell>
          <cell r="AB73">
            <v>2.5774054826108</v>
          </cell>
          <cell r="AC73">
            <v>2.61978921542349</v>
          </cell>
          <cell r="AD73">
            <v>2.65390029887732</v>
          </cell>
          <cell r="AE73">
            <v>2.69116859330359</v>
          </cell>
          <cell r="AF73">
            <v>2.70857979995611</v>
          </cell>
          <cell r="AG73">
            <v>2.67125563141449</v>
          </cell>
          <cell r="AH73">
            <v>2.56870334368131</v>
          </cell>
          <cell r="AI73">
            <v>2.4266601583676</v>
          </cell>
          <cell r="AJ73">
            <v>2.2721742208344</v>
          </cell>
          <cell r="AK73">
            <v>2.14022365751622</v>
          </cell>
          <cell r="AL73">
            <v>2.04793310955394</v>
          </cell>
          <cell r="AM73">
            <v>2.00896747797022</v>
          </cell>
          <cell r="AN73">
            <v>2.00642348666559</v>
          </cell>
          <cell r="AO73">
            <v>2.01317060126146</v>
          </cell>
          <cell r="AP73">
            <v>2.0089364494543</v>
          </cell>
          <cell r="AQ73">
            <v>1.99558804332602</v>
          </cell>
          <cell r="AR73">
            <v>1.96741736629857</v>
          </cell>
          <cell r="AS73">
            <v>1.93038262324663</v>
          </cell>
          <cell r="AT73">
            <v>1.9011377866903</v>
          </cell>
          <cell r="AU73">
            <v>1.88144999103109</v>
          </cell>
          <cell r="AV73">
            <v>1.85861819024778</v>
          </cell>
          <cell r="AW73">
            <v>1.83132697663813</v>
          </cell>
          <cell r="AX73">
            <v>1.80571677475631</v>
          </cell>
          <cell r="AY73">
            <v>1.77185527529087</v>
          </cell>
          <cell r="AZ73">
            <v>1.75169308738488</v>
          </cell>
          <cell r="BA73">
            <v>1.7786913007103</v>
          </cell>
          <cell r="BB73">
            <v>1.86445643392217</v>
          </cell>
          <cell r="BC73">
            <v>1.98480507963281</v>
          </cell>
          <cell r="BD73">
            <v>2.11377559615712</v>
          </cell>
          <cell r="BE73">
            <v>2.21474099517289</v>
          </cell>
          <cell r="BF73">
            <v>2.26795425995553</v>
          </cell>
          <cell r="BG73">
            <v>2.25925135870425</v>
          </cell>
          <cell r="BH73">
            <v>2.20702533886058</v>
          </cell>
          <cell r="BI73">
            <v>2.14522226806526</v>
          </cell>
          <cell r="BJ73">
            <v>2.09083266789985</v>
          </cell>
          <cell r="BK73">
            <v>2.0332723991851</v>
          </cell>
          <cell r="BL73">
            <v>1.97628022437557</v>
          </cell>
          <cell r="BM73">
            <v>1.92024763689114</v>
          </cell>
          <cell r="BN73">
            <v>1.86258211556218</v>
          </cell>
        </row>
        <row r="74">
          <cell r="A74" t="str">
            <v>Euro area</v>
          </cell>
          <cell r="B74" t="str">
            <v>EMU</v>
          </cell>
          <cell r="C74" t="str">
            <v>Population growth (annual %)</v>
          </cell>
          <cell r="D74" t="str">
            <v>SP.POP.GROW</v>
          </cell>
        </row>
        <row r="74">
          <cell r="F74">
            <v>0.911424941187519</v>
          </cell>
          <cell r="G74">
            <v>0.930035816945377</v>
          </cell>
          <cell r="H74">
            <v>0.942331793095775</v>
          </cell>
          <cell r="I74">
            <v>0.919836554417586</v>
          </cell>
          <cell r="J74">
            <v>0.904035268065101</v>
          </cell>
          <cell r="K74">
            <v>0.834895744676615</v>
          </cell>
          <cell r="L74">
            <v>0.716443478305905</v>
          </cell>
          <cell r="M74">
            <v>0.670817934945774</v>
          </cell>
          <cell r="N74">
            <v>0.6736376500033</v>
          </cell>
          <cell r="O74">
            <v>0.545952281618909</v>
          </cell>
          <cell r="P74">
            <v>0.551455181901716</v>
          </cell>
          <cell r="Q74">
            <v>0.675339209892087</v>
          </cell>
          <cell r="R74">
            <v>0.637260841451507</v>
          </cell>
          <cell r="S74">
            <v>0.570828078829507</v>
          </cell>
          <cell r="T74">
            <v>0.517770398825476</v>
          </cell>
          <cell r="U74">
            <v>0.448765599845217</v>
          </cell>
          <cell r="V74">
            <v>0.400440661143506</v>
          </cell>
          <cell r="W74">
            <v>0.405771847385154</v>
          </cell>
          <cell r="X74">
            <v>0.411691741644461</v>
          </cell>
          <cell r="Y74">
            <v>0.431301855041426</v>
          </cell>
          <cell r="Z74">
            <v>0.383507125335768</v>
          </cell>
          <cell r="AA74">
            <v>0.273995670790143</v>
          </cell>
          <cell r="AB74">
            <v>0.20160680196409</v>
          </cell>
          <cell r="AC74">
            <v>0.16787007506413</v>
          </cell>
          <cell r="AD74">
            <v>0.189518710212951</v>
          </cell>
          <cell r="AE74">
            <v>0.249411085787955</v>
          </cell>
          <cell r="AF74">
            <v>0.276460749318304</v>
          </cell>
          <cell r="AG74">
            <v>0.334353776240476</v>
          </cell>
          <cell r="AH74">
            <v>0.428210193869845</v>
          </cell>
          <cell r="AI74">
            <v>0.459929045081125</v>
          </cell>
          <cell r="AJ74">
            <v>0.464406569516385</v>
          </cell>
          <cell r="AK74">
            <v>0.464946015538857</v>
          </cell>
          <cell r="AL74">
            <v>0.409672961905997</v>
          </cell>
          <cell r="AM74">
            <v>0.290914768932311</v>
          </cell>
          <cell r="AN74">
            <v>0.257511233456583</v>
          </cell>
          <cell r="AO74">
            <v>0.259016399448385</v>
          </cell>
          <cell r="AP74">
            <v>0.238594909162074</v>
          </cell>
          <cell r="AQ74">
            <v>0.210888852185761</v>
          </cell>
          <cell r="AR74">
            <v>0.25823989892622</v>
          </cell>
          <cell r="AS74">
            <v>0.3284523957213</v>
          </cell>
          <cell r="AT74">
            <v>0.385011970450819</v>
          </cell>
          <cell r="AU74">
            <v>0.489063834288373</v>
          </cell>
          <cell r="AV74">
            <v>0.543190484715538</v>
          </cell>
          <cell r="AW74">
            <v>0.551283650433575</v>
          </cell>
          <cell r="AX74">
            <v>0.518155205920309</v>
          </cell>
          <cell r="AY74">
            <v>0.468263418344023</v>
          </cell>
          <cell r="AZ74">
            <v>0.520477004930314</v>
          </cell>
          <cell r="BA74">
            <v>0.48988026466472</v>
          </cell>
          <cell r="BB74">
            <v>0.324932134788241</v>
          </cell>
          <cell r="BC74">
            <v>0.23574335028826</v>
          </cell>
          <cell r="BD74">
            <v>-0.21770720618153</v>
          </cell>
          <cell r="BE74">
            <v>0.220482904555837</v>
          </cell>
          <cell r="BF74">
            <v>0.339991290852652</v>
          </cell>
          <cell r="BG74">
            <v>0.343941814227193</v>
          </cell>
          <cell r="BH74">
            <v>0.303179467875282</v>
          </cell>
          <cell r="BI74">
            <v>0.292608835138282</v>
          </cell>
          <cell r="BJ74">
            <v>0.216013924152847</v>
          </cell>
          <cell r="BK74">
            <v>0.223297038948303</v>
          </cell>
          <cell r="BL74">
            <v>0.0889478148948371</v>
          </cell>
          <cell r="BM74">
            <v>0.124166423822075</v>
          </cell>
          <cell r="BN74">
            <v>-0.0413803742835483</v>
          </cell>
        </row>
        <row r="75">
          <cell r="A75" t="str">
            <v>Eritrea</v>
          </cell>
          <cell r="B75" t="str">
            <v>ERI</v>
          </cell>
          <cell r="C75" t="str">
            <v>Population growth (annual %)</v>
          </cell>
          <cell r="D75" t="str">
            <v>SP.POP.GROW</v>
          </cell>
        </row>
        <row r="75">
          <cell r="F75">
            <v>2.52195485166876</v>
          </cell>
          <cell r="G75">
            <v>2.59532029890507</v>
          </cell>
          <cell r="H75">
            <v>2.64002364809972</v>
          </cell>
          <cell r="I75">
            <v>2.65469635737878</v>
          </cell>
          <cell r="J75">
            <v>2.6507724998097</v>
          </cell>
          <cell r="K75">
            <v>2.63755463260422</v>
          </cell>
          <cell r="L75">
            <v>2.63109738407589</v>
          </cell>
          <cell r="M75">
            <v>2.63609477908841</v>
          </cell>
          <cell r="N75">
            <v>2.65932761238423</v>
          </cell>
          <cell r="O75">
            <v>2.69239851721228</v>
          </cell>
          <cell r="P75">
            <v>2.72637419805077</v>
          </cell>
          <cell r="Q75">
            <v>2.75342626729597</v>
          </cell>
          <cell r="R75">
            <v>2.77457519455205</v>
          </cell>
          <cell r="S75">
            <v>2.78693192433579</v>
          </cell>
          <cell r="T75">
            <v>2.79210331083192</v>
          </cell>
          <cell r="U75">
            <v>2.78656774200561</v>
          </cell>
          <cell r="V75">
            <v>2.78040588633496</v>
          </cell>
          <cell r="W75">
            <v>2.79717765171218</v>
          </cell>
          <cell r="X75">
            <v>2.84061363966208</v>
          </cell>
          <cell r="Y75">
            <v>2.89665313931796</v>
          </cell>
          <cell r="Z75">
            <v>2.90721388078092</v>
          </cell>
          <cell r="AA75">
            <v>2.88683325193422</v>
          </cell>
          <cell r="AB75">
            <v>2.8832428025646</v>
          </cell>
          <cell r="AC75">
            <v>2.90586547675434</v>
          </cell>
          <cell r="AD75">
            <v>2.91866202171652</v>
          </cell>
          <cell r="AE75">
            <v>2.99185816584156</v>
          </cell>
          <cell r="AF75">
            <v>2.987562564456</v>
          </cell>
          <cell r="AG75">
            <v>2.69831451800554</v>
          </cell>
          <cell r="AH75">
            <v>2.06208652434678</v>
          </cell>
          <cell r="AI75">
            <v>1.22523885128053</v>
          </cell>
          <cell r="AJ75">
            <v>0.34064083696802</v>
          </cell>
          <cell r="AK75">
            <v>-0.387405382324305</v>
          </cell>
          <cell r="AL75">
            <v>-0.843468315593457</v>
          </cell>
          <cell r="AM75">
            <v>-0.906207521805668</v>
          </cell>
          <cell r="AN75">
            <v>-0.642556255732183</v>
          </cell>
          <cell r="AO75">
            <v>-0.352672012327138</v>
          </cell>
          <cell r="AP75">
            <v>-0.0580646191255776</v>
          </cell>
          <cell r="AQ75">
            <v>0.511038952483128</v>
          </cell>
          <cell r="AR75">
            <v>1.39399370317545</v>
          </cell>
          <cell r="AS75">
            <v>2.42851338074409</v>
          </cell>
          <cell r="AT75">
            <v>3.52749823098739</v>
          </cell>
          <cell r="AU75">
            <v>4.38055282586615</v>
          </cell>
          <cell r="AV75">
            <v>4.71997361577386</v>
          </cell>
          <cell r="AW75">
            <v>4.46764359358692</v>
          </cell>
          <cell r="AX75">
            <v>3.85316689642637</v>
          </cell>
          <cell r="AY75">
            <v>3.18767457176097</v>
          </cell>
          <cell r="AZ75">
            <v>2.64882177981021</v>
          </cell>
          <cell r="BA75">
            <v>2.18653635301798</v>
          </cell>
          <cell r="BB75">
            <v>1.84837072027681</v>
          </cell>
          <cell r="BC75">
            <v>1.60620728106538</v>
          </cell>
          <cell r="BD75">
            <v>1.36371886893331</v>
          </cell>
        </row>
        <row r="76">
          <cell r="A76" t="str">
            <v>Spain</v>
          </cell>
          <cell r="B76" t="str">
            <v>ESP</v>
          </cell>
          <cell r="C76" t="str">
            <v>Population growth (annual %)</v>
          </cell>
          <cell r="D76" t="str">
            <v>SP.POP.GROW</v>
          </cell>
        </row>
        <row r="76">
          <cell r="F76">
            <v>0.92901553460921</v>
          </cell>
          <cell r="G76">
            <v>0.920032286529714</v>
          </cell>
          <cell r="H76">
            <v>0.877043251659206</v>
          </cell>
          <cell r="I76">
            <v>0.993696426233108</v>
          </cell>
          <cell r="J76">
            <v>1.08584474209375</v>
          </cell>
          <cell r="K76">
            <v>1.02402785233795</v>
          </cell>
          <cell r="L76">
            <v>1.23066581815604</v>
          </cell>
          <cell r="M76">
            <v>1.30765578581186</v>
          </cell>
          <cell r="N76">
            <v>0.985430559578259</v>
          </cell>
          <cell r="O76">
            <v>1.11063144876766</v>
          </cell>
          <cell r="P76">
            <v>1.20508483293956</v>
          </cell>
          <cell r="Q76">
            <v>1.10413658971046</v>
          </cell>
          <cell r="R76">
            <v>1.1049376041377</v>
          </cell>
          <cell r="S76">
            <v>1.09260761038069</v>
          </cell>
          <cell r="T76">
            <v>1.08129360308283</v>
          </cell>
          <cell r="U76">
            <v>1.05685172472306</v>
          </cell>
          <cell r="V76">
            <v>1.02913180859153</v>
          </cell>
          <cell r="W76">
            <v>0.96287655038845</v>
          </cell>
          <cell r="X76">
            <v>0.88158450134584</v>
          </cell>
          <cell r="Y76">
            <v>0.802963561910836</v>
          </cell>
          <cell r="Z76">
            <v>0.710878010512537</v>
          </cell>
          <cell r="AA76">
            <v>0.600390137240396</v>
          </cell>
          <cell r="AB76">
            <v>0.487183210573659</v>
          </cell>
          <cell r="AC76">
            <v>0.415255702373565</v>
          </cell>
          <cell r="AD76">
            <v>0.362365564916491</v>
          </cell>
          <cell r="AE76">
            <v>0.298782366814399</v>
          </cell>
          <cell r="AF76">
            <v>0.259329063201825</v>
          </cell>
          <cell r="AG76">
            <v>0.212064999269184</v>
          </cell>
          <cell r="AH76">
            <v>0.156776197618463</v>
          </cell>
          <cell r="AI76">
            <v>0.101828842607043</v>
          </cell>
          <cell r="AJ76">
            <v>0.254527424551043</v>
          </cell>
          <cell r="AK76">
            <v>0.48975790543999</v>
          </cell>
          <cell r="AL76">
            <v>0.518543520866421</v>
          </cell>
          <cell r="AM76">
            <v>0.476100555169168</v>
          </cell>
          <cell r="AN76">
            <v>0.441365749537872</v>
          </cell>
          <cell r="AO76">
            <v>0.416515798212804</v>
          </cell>
          <cell r="AP76">
            <v>0.41911951720212</v>
          </cell>
          <cell r="AQ76">
            <v>0.413847481113965</v>
          </cell>
          <cell r="AR76">
            <v>0.405323025522848</v>
          </cell>
          <cell r="AS76">
            <v>0.447137014535835</v>
          </cell>
          <cell r="AT76">
            <v>0.694068084334464</v>
          </cell>
          <cell r="AU76">
            <v>1.41259540475782</v>
          </cell>
          <cell r="AV76">
            <v>1.80845446818345</v>
          </cell>
          <cell r="AW76">
            <v>1.7254663034483</v>
          </cell>
          <cell r="AX76">
            <v>1.68934904712031</v>
          </cell>
          <cell r="AY76">
            <v>1.69035255626114</v>
          </cell>
          <cell r="AZ76">
            <v>1.85108130845179</v>
          </cell>
          <cell r="BA76">
            <v>1.59533049906372</v>
          </cell>
          <cell r="BB76">
            <v>0.88573598057307</v>
          </cell>
          <cell r="BC76">
            <v>0.460408305051304</v>
          </cell>
          <cell r="BD76">
            <v>0.355338396471428</v>
          </cell>
          <cell r="BE76">
            <v>0.0649259625617232</v>
          </cell>
          <cell r="BF76">
            <v>-0.327669039579687</v>
          </cell>
          <cell r="BG76">
            <v>-0.298951059088036</v>
          </cell>
          <cell r="BH76">
            <v>-0.077588861590047</v>
          </cell>
          <cell r="BI76">
            <v>0.0844301500680736</v>
          </cell>
          <cell r="BJ76">
            <v>0.234587922968563</v>
          </cell>
          <cell r="BK76">
            <v>0.437982993728698</v>
          </cell>
          <cell r="BL76">
            <v>0.717715637103499</v>
          </cell>
          <cell r="BM76">
            <v>0.483781300300834</v>
          </cell>
          <cell r="BN76">
            <v>-0.0775836112011224</v>
          </cell>
        </row>
        <row r="77">
          <cell r="A77" t="str">
            <v>Estonia</v>
          </cell>
          <cell r="B77" t="str">
            <v>EST</v>
          </cell>
          <cell r="C77" t="str">
            <v>Population growth (annual %)</v>
          </cell>
          <cell r="D77" t="str">
            <v>SP.POP.GROW</v>
          </cell>
        </row>
        <row r="77">
          <cell r="F77">
            <v>1.11138977039487</v>
          </cell>
          <cell r="G77">
            <v>1.34156955956572</v>
          </cell>
          <cell r="H77">
            <v>1.37847716433837</v>
          </cell>
          <cell r="I77">
            <v>1.43767537202878</v>
          </cell>
          <cell r="J77">
            <v>1.35945837225877</v>
          </cell>
          <cell r="K77">
            <v>1.0780067078473</v>
          </cell>
          <cell r="L77">
            <v>0.787736186645794</v>
          </cell>
          <cell r="M77">
            <v>0.925837506546126</v>
          </cell>
          <cell r="N77">
            <v>1.04878181744335</v>
          </cell>
          <cell r="O77">
            <v>1.09614545086791</v>
          </cell>
          <cell r="P77">
            <v>1.233395893442</v>
          </cell>
          <cell r="Q77">
            <v>1.12390796531781</v>
          </cell>
          <cell r="R77">
            <v>0.960032301392228</v>
          </cell>
          <cell r="S77">
            <v>0.865266081367352</v>
          </cell>
          <cell r="T77">
            <v>0.785459176187127</v>
          </cell>
          <cell r="U77">
            <v>0.712743106958176</v>
          </cell>
          <cell r="V77">
            <v>0.73604373010673</v>
          </cell>
          <cell r="W77">
            <v>0.685613146650277</v>
          </cell>
          <cell r="X77">
            <v>0.556254915149304</v>
          </cell>
          <cell r="Y77">
            <v>0.60335223799787</v>
          </cell>
          <cell r="Z77">
            <v>0.704718276463133</v>
          </cell>
          <cell r="AA77">
            <v>0.719876655375138</v>
          </cell>
          <cell r="AB77">
            <v>0.687096401884296</v>
          </cell>
          <cell r="AC77">
            <v>0.652187283315182</v>
          </cell>
          <cell r="AD77">
            <v>0.667063356294738</v>
          </cell>
          <cell r="AE77">
            <v>0.743509962008971</v>
          </cell>
          <cell r="AF77">
            <v>0.778102309212138</v>
          </cell>
          <cell r="AG77">
            <v>0.621622035077344</v>
          </cell>
          <cell r="AH77">
            <v>0.398143547527793</v>
          </cell>
          <cell r="AI77">
            <v>0.0664901906843683</v>
          </cell>
          <cell r="AJ77">
            <v>-0.502159185195728</v>
          </cell>
          <cell r="AK77">
            <v>-1.82418155532121</v>
          </cell>
          <cell r="AL77">
            <v>-2.57431997803655</v>
          </cell>
          <cell r="AM77">
            <v>-2.13858863504971</v>
          </cell>
          <cell r="AN77">
            <v>-1.78539953576165</v>
          </cell>
          <cell r="AO77">
            <v>-1.47536463752721</v>
          </cell>
          <cell r="AP77">
            <v>-1.14091924023266</v>
          </cell>
          <cell r="AQ77">
            <v>-0.960559004588775</v>
          </cell>
          <cell r="AR77">
            <v>0.294482275915173</v>
          </cell>
          <cell r="AS77">
            <v>0.483707161729931</v>
          </cell>
          <cell r="AT77">
            <v>-0.63696312445507</v>
          </cell>
          <cell r="AU77">
            <v>-0.633433796423808</v>
          </cell>
          <cell r="AV77">
            <v>-0.627622448059203</v>
          </cell>
          <cell r="AW77">
            <v>-0.597820510395586</v>
          </cell>
          <cell r="AX77">
            <v>-0.572255524659659</v>
          </cell>
          <cell r="AY77">
            <v>-0.589655559840225</v>
          </cell>
          <cell r="AZ77">
            <v>-0.456188535090031</v>
          </cell>
          <cell r="BA77">
            <v>-0.268133719541207</v>
          </cell>
          <cell r="BB77">
            <v>-0.192768077420229</v>
          </cell>
          <cell r="BC77">
            <v>-0.22805796852935</v>
          </cell>
          <cell r="BD77">
            <v>-0.303582823643979</v>
          </cell>
          <cell r="BE77">
            <v>-0.357944411443807</v>
          </cell>
          <cell r="BF77">
            <v>-0.355891802625531</v>
          </cell>
          <cell r="BG77">
            <v>-0.262256175097854</v>
          </cell>
          <cell r="BH77">
            <v>0.0655525295417938</v>
          </cell>
          <cell r="BI77">
            <v>0.0291122255540077</v>
          </cell>
          <cell r="BJ77">
            <v>0.121070631466687</v>
          </cell>
          <cell r="BK77">
            <v>0.348039137980543</v>
          </cell>
          <cell r="BL77">
            <v>0.368313695574019</v>
          </cell>
          <cell r="BM77">
            <v>0.197565581248676</v>
          </cell>
          <cell r="BN77">
            <v>-0.0169253550873438</v>
          </cell>
        </row>
        <row r="78">
          <cell r="A78" t="str">
            <v>Ethiopia</v>
          </cell>
          <cell r="B78" t="str">
            <v>ETH</v>
          </cell>
          <cell r="C78" t="str">
            <v>Population growth (annual %)</v>
          </cell>
          <cell r="D78" t="str">
            <v>SP.POP.GROW</v>
          </cell>
        </row>
        <row r="78">
          <cell r="F78">
            <v>2.31996245405053</v>
          </cell>
          <cell r="G78">
            <v>2.39785335982623</v>
          </cell>
          <cell r="H78">
            <v>2.45454865328254</v>
          </cell>
          <cell r="I78">
            <v>2.48414759268635</v>
          </cell>
          <cell r="J78">
            <v>2.49604524066905</v>
          </cell>
          <cell r="K78">
            <v>2.47731566388534</v>
          </cell>
          <cell r="L78">
            <v>2.4619137737183</v>
          </cell>
          <cell r="M78">
            <v>2.49616333772843</v>
          </cell>
          <cell r="N78">
            <v>2.59489508627911</v>
          </cell>
          <cell r="O78">
            <v>2.71960753299232</v>
          </cell>
          <cell r="P78">
            <v>2.89134286070747</v>
          </cell>
          <cell r="Q78">
            <v>3.00462837021506</v>
          </cell>
          <cell r="R78">
            <v>2.92897061634319</v>
          </cell>
          <cell r="S78">
            <v>2.62243619913451</v>
          </cell>
          <cell r="T78">
            <v>2.19012827496001</v>
          </cell>
          <cell r="U78">
            <v>1.70883509375193</v>
          </cell>
          <cell r="V78">
            <v>1.34650521800064</v>
          </cell>
          <cell r="W78">
            <v>1.23150193009089</v>
          </cell>
          <cell r="X78">
            <v>1.44423364924822</v>
          </cell>
          <cell r="Y78">
            <v>1.87827325903079</v>
          </cell>
          <cell r="Z78">
            <v>2.37006067922113</v>
          </cell>
          <cell r="AA78">
            <v>2.77002662360889</v>
          </cell>
          <cell r="AB78">
            <v>3.05444210194026</v>
          </cell>
          <cell r="AC78">
            <v>3.17806485620031</v>
          </cell>
          <cell r="AD78">
            <v>3.19371392442376</v>
          </cell>
          <cell r="AE78">
            <v>3.18008959185843</v>
          </cell>
          <cell r="AF78">
            <v>3.19751269821619</v>
          </cell>
          <cell r="AG78">
            <v>3.24247877184166</v>
          </cell>
          <cell r="AH78">
            <v>3.32912454599209</v>
          </cell>
          <cell r="AI78">
            <v>3.43184283390348</v>
          </cell>
          <cell r="AJ78">
            <v>3.53298313930037</v>
          </cell>
          <cell r="AK78">
            <v>3.59050934993111</v>
          </cell>
          <cell r="AL78">
            <v>3.57559145463214</v>
          </cell>
          <cell r="AM78">
            <v>3.47656136927781</v>
          </cell>
          <cell r="AN78">
            <v>3.32728067115863</v>
          </cell>
          <cell r="AO78">
            <v>3.16700710624698</v>
          </cell>
          <cell r="AP78">
            <v>3.0340129920356</v>
          </cell>
          <cell r="AQ78">
            <v>2.93885611342521</v>
          </cell>
          <cell r="AR78">
            <v>2.89381392435297</v>
          </cell>
          <cell r="AS78">
            <v>2.88268786967519</v>
          </cell>
          <cell r="AT78">
            <v>2.87942513913923</v>
          </cell>
          <cell r="AU78">
            <v>2.86736393776995</v>
          </cell>
          <cell r="AV78">
            <v>2.85094556723912</v>
          </cell>
          <cell r="AW78">
            <v>2.82639638125662</v>
          </cell>
          <cell r="AX78">
            <v>2.79832391369543</v>
          </cell>
          <cell r="AY78">
            <v>2.7681398970847</v>
          </cell>
          <cell r="AZ78">
            <v>2.74594947094516</v>
          </cell>
          <cell r="BA78">
            <v>2.74102992691886</v>
          </cell>
          <cell r="BB78">
            <v>2.75686184814357</v>
          </cell>
          <cell r="BC78">
            <v>2.78375692665143</v>
          </cell>
          <cell r="BD78">
            <v>2.81261373694903</v>
          </cell>
          <cell r="BE78">
            <v>2.82962796762188</v>
          </cell>
          <cell r="BF78">
            <v>2.82701488481635</v>
          </cell>
          <cell r="BG78">
            <v>2.79992468847357</v>
          </cell>
          <cell r="BH78">
            <v>2.75611161556288</v>
          </cell>
          <cell r="BI78">
            <v>2.70807265338359</v>
          </cell>
          <cell r="BJ78">
            <v>2.66341448153029</v>
          </cell>
          <cell r="BK78">
            <v>2.61996917105787</v>
          </cell>
          <cell r="BL78">
            <v>2.57969708764895</v>
          </cell>
          <cell r="BM78">
            <v>2.54138646419898</v>
          </cell>
          <cell r="BN78">
            <v>2.50197331002513</v>
          </cell>
        </row>
        <row r="79">
          <cell r="A79" t="str">
            <v>European Union</v>
          </cell>
          <cell r="B79" t="str">
            <v>EUU</v>
          </cell>
          <cell r="C79" t="str">
            <v>Population growth (annual %)</v>
          </cell>
          <cell r="D79" t="str">
            <v>SP.POP.GROW</v>
          </cell>
        </row>
        <row r="79">
          <cell r="F79">
            <v>0.866421172775816</v>
          </cell>
          <cell r="G79">
            <v>0.889468377871268</v>
          </cell>
          <cell r="H79">
            <v>0.913002372684076</v>
          </cell>
          <cell r="I79">
            <v>0.90957103381119</v>
          </cell>
          <cell r="J79">
            <v>0.860481265556132</v>
          </cell>
          <cell r="K79">
            <v>0.805934644946404</v>
          </cell>
          <cell r="L79">
            <v>0.765567936415465</v>
          </cell>
          <cell r="M79">
            <v>0.709250617635007</v>
          </cell>
          <cell r="N79">
            <v>0.684354758232189</v>
          </cell>
          <cell r="O79">
            <v>0.54811216736006</v>
          </cell>
          <cell r="P79">
            <v>0.535570350334666</v>
          </cell>
          <cell r="Q79">
            <v>0.670212658476643</v>
          </cell>
          <cell r="R79">
            <v>0.647001879819427</v>
          </cell>
          <cell r="S79">
            <v>0.61613304647463</v>
          </cell>
          <cell r="T79">
            <v>0.597853693828611</v>
          </cell>
          <cell r="U79">
            <v>0.541508466811777</v>
          </cell>
          <cell r="V79">
            <v>0.48742201784205</v>
          </cell>
          <cell r="W79">
            <v>0.458792007990411</v>
          </cell>
          <cell r="X79">
            <v>0.440320855532164</v>
          </cell>
          <cell r="Y79">
            <v>0.449192844770522</v>
          </cell>
          <cell r="Z79">
            <v>0.410927258701705</v>
          </cell>
          <cell r="AA79">
            <v>0.328089544673134</v>
          </cell>
          <cell r="AB79">
            <v>0.262552331783496</v>
          </cell>
          <cell r="AC79">
            <v>0.232270972238794</v>
          </cell>
          <cell r="AD79">
            <v>0.240518931234092</v>
          </cell>
          <cell r="AE79">
            <v>0.278279735261577</v>
          </cell>
          <cell r="AF79">
            <v>0.295241092345776</v>
          </cell>
          <cell r="AG79">
            <v>0.3245729085086</v>
          </cell>
          <cell r="AH79">
            <v>0.34001739328869</v>
          </cell>
          <cell r="AI79">
            <v>0.33523026633307</v>
          </cell>
          <cell r="AJ79">
            <v>0.297880270306365</v>
          </cell>
          <cell r="AK79">
            <v>0.292454527597386</v>
          </cell>
          <cell r="AL79">
            <v>0.325615030635348</v>
          </cell>
          <cell r="AM79">
            <v>0.249328179655777</v>
          </cell>
          <cell r="AN79">
            <v>0.189053044739921</v>
          </cell>
          <cell r="AO79">
            <v>0.16271692614265</v>
          </cell>
          <cell r="AP79">
            <v>0.150197169053442</v>
          </cell>
          <cell r="AQ79">
            <v>0.133746926776439</v>
          </cell>
          <cell r="AR79">
            <v>0.164821942774807</v>
          </cell>
          <cell r="AS79">
            <v>0.119663588828516</v>
          </cell>
          <cell r="AT79">
            <v>0.132068064169275</v>
          </cell>
          <cell r="AU79">
            <v>0.229432200692202</v>
          </cell>
          <cell r="AV79">
            <v>0.356010506051675</v>
          </cell>
          <cell r="AW79">
            <v>0.375636483255207</v>
          </cell>
          <cell r="AX79">
            <v>0.355198629922441</v>
          </cell>
          <cell r="AY79">
            <v>0.325104381219447</v>
          </cell>
          <cell r="AZ79">
            <v>0.336466493803186</v>
          </cell>
          <cell r="BA79">
            <v>0.321180958453439</v>
          </cell>
          <cell r="BB79">
            <v>0.236686112617093</v>
          </cell>
          <cell r="BC79">
            <v>0.139394235979154</v>
          </cell>
          <cell r="BD79">
            <v>-0.177886373302854</v>
          </cell>
          <cell r="BE79">
            <v>0.147238215165672</v>
          </cell>
          <cell r="BF79">
            <v>0.243212931975847</v>
          </cell>
          <cell r="BG79">
            <v>0.250233310447911</v>
          </cell>
          <cell r="BH79">
            <v>0.218020030020739</v>
          </cell>
          <cell r="BI79">
            <v>0.212345573780311</v>
          </cell>
          <cell r="BJ79">
            <v>0.156820031833419</v>
          </cell>
          <cell r="BK79">
            <v>0.163332878695186</v>
          </cell>
          <cell r="BL79">
            <v>0.0632554128908964</v>
          </cell>
          <cell r="BM79">
            <v>0.0629882331870419</v>
          </cell>
          <cell r="BN79">
            <v>-0.119062662833585</v>
          </cell>
        </row>
        <row r="80">
          <cell r="A80" t="str">
            <v>Fragile and conflict affected situations</v>
          </cell>
          <cell r="B80" t="str">
            <v>FCS</v>
          </cell>
          <cell r="C80" t="str">
            <v>Population growth (annual %)</v>
          </cell>
          <cell r="D80" t="str">
            <v>SP.POP.GROW</v>
          </cell>
        </row>
        <row r="80">
          <cell r="F80">
            <v>2.09696723607711</v>
          </cell>
          <cell r="G80">
            <v>2.13395180863807</v>
          </cell>
          <cell r="H80">
            <v>2.15989248304712</v>
          </cell>
          <cell r="I80">
            <v>2.17676187397775</v>
          </cell>
          <cell r="J80">
            <v>2.18761338968558</v>
          </cell>
          <cell r="K80">
            <v>2.19603971584053</v>
          </cell>
          <cell r="L80">
            <v>2.2067208562392</v>
          </cell>
          <cell r="M80">
            <v>2.22036282002122</v>
          </cell>
          <cell r="N80">
            <v>2.23957987932997</v>
          </cell>
          <cell r="O80">
            <v>2.26199496876922</v>
          </cell>
          <cell r="P80">
            <v>2.28052514215503</v>
          </cell>
          <cell r="Q80">
            <v>2.29705763479033</v>
          </cell>
          <cell r="R80">
            <v>2.31598030331259</v>
          </cell>
          <cell r="S80">
            <v>2.34029807186431</v>
          </cell>
          <cell r="T80">
            <v>2.36455049812278</v>
          </cell>
          <cell r="U80">
            <v>2.39253848080168</v>
          </cell>
          <cell r="V80">
            <v>2.41153914337349</v>
          </cell>
          <cell r="W80">
            <v>2.40743929169386</v>
          </cell>
          <cell r="X80">
            <v>2.37493345683222</v>
          </cell>
          <cell r="Y80">
            <v>2.32469537695292</v>
          </cell>
          <cell r="Z80">
            <v>2.28650825516678</v>
          </cell>
          <cell r="AA80">
            <v>2.22673266765601</v>
          </cell>
          <cell r="AB80">
            <v>2.20786473935158</v>
          </cell>
          <cell r="AC80">
            <v>2.2021781297544</v>
          </cell>
          <cell r="AD80">
            <v>2.20170605407066</v>
          </cell>
          <cell r="AE80">
            <v>2.20289500987067</v>
          </cell>
          <cell r="AF80">
            <v>2.20893036976808</v>
          </cell>
          <cell r="AG80">
            <v>2.25820709562556</v>
          </cell>
          <cell r="AH80">
            <v>2.35241497901318</v>
          </cell>
          <cell r="AI80">
            <v>2.85989108779208</v>
          </cell>
          <cell r="AJ80">
            <v>2.57457416533559</v>
          </cell>
          <cell r="AK80">
            <v>2.68241563972636</v>
          </cell>
          <cell r="AL80">
            <v>2.68644481419393</v>
          </cell>
          <cell r="AM80">
            <v>2.57132973140912</v>
          </cell>
          <cell r="AN80">
            <v>2.43099281433376</v>
          </cell>
          <cell r="AO80">
            <v>2.29485679674129</v>
          </cell>
          <cell r="AP80">
            <v>2.1958789762793</v>
          </cell>
          <cell r="AQ80">
            <v>2.11536972222149</v>
          </cell>
          <cell r="AR80">
            <v>2.11662708636528</v>
          </cell>
          <cell r="AS80">
            <v>2.19895740178373</v>
          </cell>
          <cell r="AT80">
            <v>2.27719583744003</v>
          </cell>
          <cell r="AU80">
            <v>2.3363532917712</v>
          </cell>
          <cell r="AV80">
            <v>2.37690842432853</v>
          </cell>
          <cell r="AW80">
            <v>2.3814538390029</v>
          </cell>
          <cell r="AX80">
            <v>2.36443719126231</v>
          </cell>
          <cell r="AY80">
            <v>2.34637969370468</v>
          </cell>
          <cell r="AZ80">
            <v>2.33460579207123</v>
          </cell>
          <cell r="BA80">
            <v>2.32911142986293</v>
          </cell>
          <cell r="BB80">
            <v>2.33513502795705</v>
          </cell>
          <cell r="BC80">
            <v>2.34324635431955</v>
          </cell>
          <cell r="BD80">
            <v>2.35625588742796</v>
          </cell>
          <cell r="BE80">
            <v>2.36710687080392</v>
          </cell>
          <cell r="BF80">
            <v>2.35235870167425</v>
          </cell>
          <cell r="BG80">
            <v>2.2974734891164</v>
          </cell>
          <cell r="BH80">
            <v>2.25591710696065</v>
          </cell>
          <cell r="BI80">
            <v>2.19393913761144</v>
          </cell>
          <cell r="BJ80">
            <v>2.14690649276656</v>
          </cell>
          <cell r="BK80">
            <v>2.13472068952431</v>
          </cell>
          <cell r="BL80">
            <v>2.1652468755383</v>
          </cell>
          <cell r="BM80">
            <v>2.22701361191857</v>
          </cell>
          <cell r="BN80">
            <v>2.29148448480436</v>
          </cell>
        </row>
        <row r="81">
          <cell r="A81" t="str">
            <v>Finland</v>
          </cell>
          <cell r="B81" t="str">
            <v>FIN</v>
          </cell>
          <cell r="C81" t="str">
            <v>Population growth (annual %)</v>
          </cell>
          <cell r="D81" t="str">
            <v>SP.POP.GROW</v>
          </cell>
        </row>
        <row r="81">
          <cell r="F81">
            <v>0.705711483663754</v>
          </cell>
          <cell r="G81">
            <v>0.679995399829919</v>
          </cell>
          <cell r="H81">
            <v>0.706977468183943</v>
          </cell>
          <cell r="I81">
            <v>0.556315625077213</v>
          </cell>
          <cell r="J81">
            <v>0.333374795369662</v>
          </cell>
          <cell r="K81">
            <v>0.374800826434961</v>
          </cell>
          <cell r="L81">
            <v>0.541550205582204</v>
          </cell>
          <cell r="M81">
            <v>0.448972197973546</v>
          </cell>
          <cell r="N81">
            <v>-0.0580308405654956</v>
          </cell>
          <cell r="O81">
            <v>-0.378718237915962</v>
          </cell>
          <cell r="P81">
            <v>0.126203705860136</v>
          </cell>
          <cell r="Q81">
            <v>0.595195266324646</v>
          </cell>
          <cell r="R81">
            <v>0.567909197939041</v>
          </cell>
          <cell r="S81">
            <v>0.523542995771684</v>
          </cell>
          <cell r="T81">
            <v>0.443863075666863</v>
          </cell>
          <cell r="U81">
            <v>0.30144863871956</v>
          </cell>
          <cell r="V81">
            <v>0.279738313043981</v>
          </cell>
          <cell r="W81">
            <v>0.287122369568676</v>
          </cell>
          <cell r="X81">
            <v>0.25557902782611</v>
          </cell>
          <cell r="Y81">
            <v>0.311078415926419</v>
          </cell>
          <cell r="Z81">
            <v>0.426515644912231</v>
          </cell>
          <cell r="AA81">
            <v>0.560285843941572</v>
          </cell>
          <cell r="AB81">
            <v>0.595991320809624</v>
          </cell>
          <cell r="AC81">
            <v>0.534342930873442</v>
          </cell>
          <cell r="AD81">
            <v>0.41706890447956</v>
          </cell>
          <cell r="AE81">
            <v>0.324794895907026</v>
          </cell>
          <cell r="AF81">
            <v>0.283626731803862</v>
          </cell>
          <cell r="AG81">
            <v>0.290689051012441</v>
          </cell>
          <cell r="AH81">
            <v>0.361018799003539</v>
          </cell>
          <cell r="AI81">
            <v>0.443382073914297</v>
          </cell>
          <cell r="AJ81">
            <v>0.546172018187903</v>
          </cell>
          <cell r="AK81">
            <v>0.561909850746084</v>
          </cell>
          <cell r="AL81">
            <v>0.483854088858285</v>
          </cell>
          <cell r="AM81">
            <v>0.431048902829755</v>
          </cell>
          <cell r="AN81">
            <v>0.381655333457214</v>
          </cell>
          <cell r="AO81">
            <v>0.328037913627481</v>
          </cell>
          <cell r="AP81">
            <v>0.297377330426395</v>
          </cell>
          <cell r="AQ81">
            <v>0.265472962436301</v>
          </cell>
          <cell r="AR81">
            <v>0.232116249119004</v>
          </cell>
          <cell r="AS81">
            <v>0.2076065154133</v>
          </cell>
          <cell r="AT81">
            <v>0.227687341886374</v>
          </cell>
          <cell r="AU81">
            <v>0.242381050233372</v>
          </cell>
          <cell r="AV81">
            <v>0.238457240068217</v>
          </cell>
          <cell r="AW81">
            <v>0.290350361518584</v>
          </cell>
          <cell r="AX81">
            <v>0.342248594286999</v>
          </cell>
          <cell r="AY81">
            <v>0.383777136305104</v>
          </cell>
          <cell r="AZ81">
            <v>0.425429832100631</v>
          </cell>
          <cell r="BA81">
            <v>0.465549284507694</v>
          </cell>
          <cell r="BB81">
            <v>0.478246393482911</v>
          </cell>
          <cell r="BC81">
            <v>0.457494535465831</v>
          </cell>
          <cell r="BD81">
            <v>0.463558707499131</v>
          </cell>
          <cell r="BE81">
            <v>0.475809486683209</v>
          </cell>
          <cell r="BF81">
            <v>0.460723772785295</v>
          </cell>
          <cell r="BG81">
            <v>0.413560207519414</v>
          </cell>
          <cell r="BH81">
            <v>0.329383885818507</v>
          </cell>
          <cell r="BI81">
            <v>0.287421401687637</v>
          </cell>
          <cell r="BJ81">
            <v>0.234670531705453</v>
          </cell>
          <cell r="BK81">
            <v>0.132641040791912</v>
          </cell>
          <cell r="BL81">
            <v>0.110191690491055</v>
          </cell>
          <cell r="BM81">
            <v>0.143641197212847</v>
          </cell>
          <cell r="BN81">
            <v>0.21954191181888</v>
          </cell>
        </row>
        <row r="82">
          <cell r="A82" t="str">
            <v>Fiji</v>
          </cell>
          <cell r="B82" t="str">
            <v>FJI</v>
          </cell>
          <cell r="C82" t="str">
            <v>Population growth (annual %)</v>
          </cell>
          <cell r="D82" t="str">
            <v>SP.POP.GROW</v>
          </cell>
        </row>
        <row r="82">
          <cell r="F82">
            <v>3.43822737640569</v>
          </cell>
          <cell r="G82">
            <v>3.48176177349471</v>
          </cell>
          <cell r="H82">
            <v>3.41068239651135</v>
          </cell>
          <cell r="I82">
            <v>3.21054681038165</v>
          </cell>
          <cell r="J82">
            <v>2.93559174011842</v>
          </cell>
          <cell r="K82">
            <v>2.64573967888601</v>
          </cell>
          <cell r="L82">
            <v>2.40043380511162</v>
          </cell>
          <cell r="M82">
            <v>2.22337885513345</v>
          </cell>
          <cell r="N82">
            <v>2.13441477249978</v>
          </cell>
          <cell r="O82">
            <v>2.10690634630447</v>
          </cell>
          <cell r="P82">
            <v>2.10256342893706</v>
          </cell>
          <cell r="Q82">
            <v>2.08874332058099</v>
          </cell>
          <cell r="R82">
            <v>2.0602632494813</v>
          </cell>
          <cell r="S82">
            <v>2.01425044381289</v>
          </cell>
          <cell r="T82">
            <v>1.96285954846814</v>
          </cell>
          <cell r="U82">
            <v>1.87861943097761</v>
          </cell>
          <cell r="V82">
            <v>1.8110558576674</v>
          </cell>
          <cell r="W82">
            <v>1.83563408787829</v>
          </cell>
          <cell r="X82">
            <v>1.98240888253519</v>
          </cell>
          <cell r="Y82">
            <v>2.18451581116739</v>
          </cell>
          <cell r="Z82">
            <v>2.44425793383326</v>
          </cell>
          <cell r="AA82">
            <v>2.61499476207973</v>
          </cell>
          <cell r="AB82">
            <v>2.54353788579565</v>
          </cell>
          <cell r="AC82">
            <v>2.16188365202282</v>
          </cell>
          <cell r="AD82">
            <v>1.59918663720773</v>
          </cell>
          <cell r="AE82">
            <v>0.960849443421614</v>
          </cell>
          <cell r="AF82">
            <v>0.435152149637457</v>
          </cell>
          <cell r="AG82">
            <v>0.158925761975372</v>
          </cell>
          <cell r="AH82">
            <v>0.231843953286741</v>
          </cell>
          <cell r="AI82">
            <v>0.546803300517842</v>
          </cell>
          <cell r="AJ82">
            <v>0.932127764922345</v>
          </cell>
          <cell r="AK82">
            <v>1.22607065567452</v>
          </cell>
          <cell r="AL82">
            <v>1.39948610447009</v>
          </cell>
          <cell r="AM82">
            <v>1.40015663960976</v>
          </cell>
          <cell r="AN82">
            <v>1.27461517268581</v>
          </cell>
          <cell r="AO82">
            <v>1.14899357869427</v>
          </cell>
          <cell r="AP82">
            <v>1.05851824519243</v>
          </cell>
          <cell r="AQ82">
            <v>0.930645733917134</v>
          </cell>
          <cell r="AR82">
            <v>0.766165159669004</v>
          </cell>
          <cell r="AS82">
            <v>0.582325537105146</v>
          </cell>
          <cell r="AT82">
            <v>0.358414940831578</v>
          </cell>
          <cell r="AU82">
            <v>0.163763402218504</v>
          </cell>
          <cell r="AV82">
            <v>0.100653767535693</v>
          </cell>
          <cell r="AW82">
            <v>0.218612498031826</v>
          </cell>
          <cell r="AX82">
            <v>0.45648977999864</v>
          </cell>
          <cell r="AY82">
            <v>0.759396789650427</v>
          </cell>
          <cell r="AZ82">
            <v>0.999495116135123</v>
          </cell>
          <cell r="BA82">
            <v>1.09079599403503</v>
          </cell>
          <cell r="BB82">
            <v>0.974703300910947</v>
          </cell>
          <cell r="BC82">
            <v>0.721353944911169</v>
          </cell>
          <cell r="BD82">
            <v>0.421873730679218</v>
          </cell>
          <cell r="BE82">
            <v>0.186749844268206</v>
          </cell>
          <cell r="BF82">
            <v>0.0620570008249373</v>
          </cell>
          <cell r="BG82">
            <v>0.0975723050605574</v>
          </cell>
          <cell r="BH82">
            <v>0.251861863930646</v>
          </cell>
          <cell r="BI82">
            <v>0.433535156741165</v>
          </cell>
          <cell r="BJ82">
            <v>0.577645837253693</v>
          </cell>
          <cell r="BK82">
            <v>0.684860282111394</v>
          </cell>
          <cell r="BL82">
            <v>0.729092657357544</v>
          </cell>
          <cell r="BM82">
            <v>0.726492630179755</v>
          </cell>
          <cell r="BN82">
            <v>0.717487181851701</v>
          </cell>
        </row>
        <row r="83">
          <cell r="A83" t="str">
            <v>France</v>
          </cell>
          <cell r="B83" t="str">
            <v>FRA</v>
          </cell>
          <cell r="C83" t="str">
            <v>Population growth (annual %)</v>
          </cell>
          <cell r="D83" t="str">
            <v>SP.POP.GROW</v>
          </cell>
        </row>
        <row r="83">
          <cell r="F83">
            <v>1.31862853105019</v>
          </cell>
          <cell r="G83">
            <v>1.39652313684302</v>
          </cell>
          <cell r="H83">
            <v>1.40485788455825</v>
          </cell>
          <cell r="I83">
            <v>1.32491405848258</v>
          </cell>
          <cell r="J83">
            <v>1.18616691984502</v>
          </cell>
          <cell r="K83">
            <v>1.02298997339135</v>
          </cell>
          <cell r="L83">
            <v>0.881298116452783</v>
          </cell>
          <cell r="M83">
            <v>0.784141188494792</v>
          </cell>
          <cell r="N83">
            <v>0.752068957413815</v>
          </cell>
          <cell r="O83">
            <v>0.76491023315225</v>
          </cell>
          <cell r="P83">
            <v>0.792828265876286</v>
          </cell>
          <cell r="Q83">
            <v>0.802235314534701</v>
          </cell>
          <cell r="R83">
            <v>0.782248327468666</v>
          </cell>
          <cell r="S83">
            <v>0.720023851521032</v>
          </cell>
          <cell r="T83">
            <v>0.630849498948051</v>
          </cell>
          <cell r="U83">
            <v>0.533776953316927</v>
          </cell>
          <cell r="V83">
            <v>0.455757795974878</v>
          </cell>
          <cell r="W83">
            <v>0.410696569814223</v>
          </cell>
          <cell r="X83">
            <v>0.410996115982794</v>
          </cell>
          <cell r="Y83">
            <v>0.444046994021498</v>
          </cell>
          <cell r="Z83">
            <v>0.486055129402331</v>
          </cell>
          <cell r="AA83">
            <v>0.519414628698125</v>
          </cell>
          <cell r="AB83">
            <v>0.545602916843606</v>
          </cell>
          <cell r="AC83">
            <v>0.558734008185318</v>
          </cell>
          <cell r="AD83">
            <v>0.561150827196705</v>
          </cell>
          <cell r="AE83">
            <v>0.565733542740173</v>
          </cell>
          <cell r="AF83">
            <v>0.571439286975446</v>
          </cell>
          <cell r="AG83">
            <v>0.564631642655774</v>
          </cell>
          <cell r="AH83">
            <v>0.541837963606592</v>
          </cell>
          <cell r="AI83">
            <v>0.508741656781262</v>
          </cell>
          <cell r="AJ83">
            <v>0.554122622942604</v>
          </cell>
          <cell r="AK83">
            <v>0.497242647455007</v>
          </cell>
          <cell r="AL83">
            <v>0.433277024191467</v>
          </cell>
          <cell r="AM83">
            <v>0.372261905781685</v>
          </cell>
          <cell r="AN83">
            <v>0.361244808384567</v>
          </cell>
          <cell r="AO83">
            <v>0.354065505509311</v>
          </cell>
          <cell r="AP83">
            <v>0.353741850016385</v>
          </cell>
          <cell r="AQ83">
            <v>0.368607869018344</v>
          </cell>
          <cell r="AR83">
            <v>0.514446450958532</v>
          </cell>
          <cell r="AS83">
            <v>0.684945783642239</v>
          </cell>
          <cell r="AT83">
            <v>0.727789664461319</v>
          </cell>
          <cell r="AU83">
            <v>0.727226637519812</v>
          </cell>
          <cell r="AV83">
            <v>0.708771177676303</v>
          </cell>
          <cell r="AW83">
            <v>0.736332748710216</v>
          </cell>
          <cell r="AX83">
            <v>0.753799176960609</v>
          </cell>
          <cell r="AY83">
            <v>0.697191228293622</v>
          </cell>
          <cell r="AZ83">
            <v>0.618708359125178</v>
          </cell>
          <cell r="BA83">
            <v>0.558843467315968</v>
          </cell>
          <cell r="BB83">
            <v>0.51448954376938</v>
          </cell>
          <cell r="BC83">
            <v>0.494040602950225</v>
          </cell>
          <cell r="BD83">
            <v>0.483675544447657</v>
          </cell>
          <cell r="BE83">
            <v>0.483998961260596</v>
          </cell>
          <cell r="BF83">
            <v>0.514773829097755</v>
          </cell>
          <cell r="BG83">
            <v>0.473706907839969</v>
          </cell>
          <cell r="BH83">
            <v>0.355569240058298</v>
          </cell>
          <cell r="BI83">
            <v>0.263868788565368</v>
          </cell>
          <cell r="BJ83">
            <v>0.29020211635109</v>
          </cell>
          <cell r="BK83">
            <v>0.274451849056795</v>
          </cell>
          <cell r="BL83">
            <v>0.218824148997353</v>
          </cell>
          <cell r="BM83">
            <v>0.194582449295141</v>
          </cell>
          <cell r="BN83">
            <v>0.177099191063048</v>
          </cell>
        </row>
        <row r="84">
          <cell r="A84" t="str">
            <v>Faroe Islands</v>
          </cell>
          <cell r="B84" t="str">
            <v>FRO</v>
          </cell>
          <cell r="C84" t="str">
            <v>Population growth (annual %)</v>
          </cell>
          <cell r="D84" t="str">
            <v>SP.POP.GROW</v>
          </cell>
        </row>
        <row r="84">
          <cell r="F84">
            <v>1.29130320230844</v>
          </cell>
          <cell r="G84">
            <v>1.2663955633729</v>
          </cell>
          <cell r="H84">
            <v>1.24221724384897</v>
          </cell>
          <cell r="I84">
            <v>1.22697535087051</v>
          </cell>
          <cell r="J84">
            <v>1.1849644468332</v>
          </cell>
          <cell r="K84">
            <v>1.1871817386332</v>
          </cell>
          <cell r="L84">
            <v>1.12552529719214</v>
          </cell>
          <cell r="M84">
            <v>1.1234887939677</v>
          </cell>
          <cell r="N84">
            <v>1.11878701480576</v>
          </cell>
          <cell r="O84">
            <v>1.15512835565161</v>
          </cell>
          <cell r="P84">
            <v>1.14193736830727</v>
          </cell>
          <cell r="Q84">
            <v>1.15660661158283</v>
          </cell>
          <cell r="R84">
            <v>1.19538218339098</v>
          </cell>
          <cell r="S84">
            <v>1.11273642650496</v>
          </cell>
          <cell r="T84">
            <v>1.08353974066221</v>
          </cell>
          <cell r="U84">
            <v>1.04077262103808</v>
          </cell>
          <cell r="V84">
            <v>0.975477880722265</v>
          </cell>
          <cell r="W84">
            <v>0.959002058758445</v>
          </cell>
          <cell r="X84">
            <v>0.940577828020382</v>
          </cell>
          <cell r="Y84">
            <v>0.922584197995601</v>
          </cell>
          <cell r="Z84">
            <v>0.886709843597445</v>
          </cell>
          <cell r="AA84">
            <v>0.856243702800539</v>
          </cell>
          <cell r="AB84">
            <v>0.862463577843921</v>
          </cell>
          <cell r="AC84">
            <v>0.921933626166181</v>
          </cell>
          <cell r="AD84">
            <v>0.959851311538873</v>
          </cell>
          <cell r="AE84">
            <v>1.0621122447309</v>
          </cell>
          <cell r="AF84">
            <v>1.14594534687605</v>
          </cell>
          <cell r="AG84">
            <v>1.0582563638409</v>
          </cell>
          <cell r="AH84">
            <v>0.693678839119676</v>
          </cell>
          <cell r="AI84">
            <v>0.247789611615807</v>
          </cell>
          <cell r="AJ84">
            <v>-0.324156260073768</v>
          </cell>
          <cell r="AK84">
            <v>-0.803251397248043</v>
          </cell>
          <cell r="AL84">
            <v>-1.00836131700217</v>
          </cell>
          <cell r="AM84">
            <v>-0.931350015731811</v>
          </cell>
          <cell r="AN84">
            <v>-0.487576534678069</v>
          </cell>
          <cell r="AO84">
            <v>-0.0021918048417809</v>
          </cell>
          <cell r="AP84">
            <v>0.360999374685683</v>
          </cell>
          <cell r="AQ84">
            <v>0.663890208720431</v>
          </cell>
          <cell r="AR84">
            <v>0.721993581807737</v>
          </cell>
          <cell r="AS84">
            <v>0.665481278723865</v>
          </cell>
          <cell r="AT84">
            <v>0.556878659434925</v>
          </cell>
          <cell r="AU84">
            <v>0.500881833313372</v>
          </cell>
          <cell r="AV84">
            <v>0.43095319881916</v>
          </cell>
          <cell r="AW84">
            <v>0.338808602808523</v>
          </cell>
          <cell r="AX84">
            <v>0.27483207446998</v>
          </cell>
          <cell r="AY84">
            <v>0.129810327679334</v>
          </cell>
          <cell r="AZ84">
            <v>0.0669330067449073</v>
          </cell>
          <cell r="BA84">
            <v>-0.00627306659066137</v>
          </cell>
          <cell r="BB84">
            <v>-0.016730101674398</v>
          </cell>
          <cell r="BC84">
            <v>-0.0230084609400646</v>
          </cell>
          <cell r="BD84">
            <v>0.025099876724043</v>
          </cell>
          <cell r="BE84">
            <v>0.0585418904841778</v>
          </cell>
          <cell r="BF84">
            <v>0.121156431932627</v>
          </cell>
          <cell r="BG84">
            <v>0.133519724423689</v>
          </cell>
          <cell r="BH84">
            <v>0.187461000533659</v>
          </cell>
          <cell r="BI84">
            <v>0.245250985462817</v>
          </cell>
          <cell r="BJ84">
            <v>0.31710199733865</v>
          </cell>
          <cell r="BK84">
            <v>0.353222225693126</v>
          </cell>
          <cell r="BL84">
            <v>0.370469890859404</v>
          </cell>
          <cell r="BM84">
            <v>0.385475452201148</v>
          </cell>
          <cell r="BN84">
            <v>0.38399524297599</v>
          </cell>
        </row>
        <row r="85">
          <cell r="A85" t="str">
            <v>Micronesia, Fed. Sts.</v>
          </cell>
          <cell r="B85" t="str">
            <v>FSM</v>
          </cell>
          <cell r="C85" t="str">
            <v>Population growth (annual %)</v>
          </cell>
          <cell r="D85" t="str">
            <v>SP.POP.GROW</v>
          </cell>
        </row>
        <row r="85">
          <cell r="F85">
            <v>3.16005464734174</v>
          </cell>
          <cell r="G85">
            <v>3.07169073580683</v>
          </cell>
          <cell r="H85">
            <v>3.0845859061585</v>
          </cell>
          <cell r="I85">
            <v>3.26207798698306</v>
          </cell>
          <cell r="J85">
            <v>3.40441835509777</v>
          </cell>
          <cell r="K85">
            <v>3.6991136733774</v>
          </cell>
          <cell r="L85">
            <v>3.83033248903031</v>
          </cell>
          <cell r="M85">
            <v>3.6239514102188</v>
          </cell>
          <cell r="N85">
            <v>2.96988047259027</v>
          </cell>
          <cell r="O85">
            <v>2.08791651972482</v>
          </cell>
          <cell r="P85">
            <v>1.09147346029622</v>
          </cell>
          <cell r="Q85">
            <v>0.299122155422445</v>
          </cell>
          <cell r="R85">
            <v>-0.0112410974641195</v>
          </cell>
          <cell r="S85">
            <v>0.301465864438682</v>
          </cell>
          <cell r="T85">
            <v>1.06070528957219</v>
          </cell>
          <cell r="U85">
            <v>1.94229604104706</v>
          </cell>
          <cell r="V85">
            <v>2.63586738021198</v>
          </cell>
          <cell r="W85">
            <v>3.15349161766826</v>
          </cell>
          <cell r="X85">
            <v>3.34395410412188</v>
          </cell>
          <cell r="Y85">
            <v>3.37568911383981</v>
          </cell>
          <cell r="Z85">
            <v>3.3516665360952</v>
          </cell>
          <cell r="AA85">
            <v>3.38021062495918</v>
          </cell>
          <cell r="AB85">
            <v>3.29696728037851</v>
          </cell>
          <cell r="AC85">
            <v>3.1280400661001</v>
          </cell>
          <cell r="AD85">
            <v>2.90129510819256</v>
          </cell>
          <cell r="AE85">
            <v>2.60811694730061</v>
          </cell>
          <cell r="AF85">
            <v>2.33976798603028</v>
          </cell>
          <cell r="AG85">
            <v>2.19716591077689</v>
          </cell>
          <cell r="AH85">
            <v>2.2339490433514</v>
          </cell>
          <cell r="AI85">
            <v>2.35557154909659</v>
          </cell>
          <cell r="AJ85">
            <v>2.5375176749038</v>
          </cell>
          <cell r="AK85">
            <v>2.60499830093517</v>
          </cell>
          <cell r="AL85">
            <v>2.45035081341366</v>
          </cell>
          <cell r="AM85">
            <v>2.02835502397656</v>
          </cell>
          <cell r="AN85">
            <v>1.40943030352385</v>
          </cell>
          <cell r="AO85">
            <v>0.719034258990356</v>
          </cell>
          <cell r="AP85">
            <v>0.149457552361523</v>
          </cell>
          <cell r="AQ85">
            <v>-0.246447634647153</v>
          </cell>
          <cell r="AR85">
            <v>-0.404677019443802</v>
          </cell>
          <cell r="AS85">
            <v>-0.338331161961442</v>
          </cell>
          <cell r="AT85">
            <v>-0.219037720103431</v>
          </cell>
          <cell r="AU85">
            <v>-0.133521964588828</v>
          </cell>
          <cell r="AV85">
            <v>-0.116861214912958</v>
          </cell>
          <cell r="AW85">
            <v>-0.260389982556505</v>
          </cell>
          <cell r="AX85">
            <v>-0.459675840791554</v>
          </cell>
          <cell r="AY85">
            <v>-0.719594233638048</v>
          </cell>
          <cell r="AZ85">
            <v>-0.888403296139961</v>
          </cell>
          <cell r="BA85">
            <v>-0.858696277411387</v>
          </cell>
          <cell r="BB85">
            <v>-0.559753543653519</v>
          </cell>
          <cell r="BC85">
            <v>-0.0534273667674984</v>
          </cell>
          <cell r="BD85">
            <v>0.515594947324728</v>
          </cell>
          <cell r="BE85">
            <v>1.01754150310071</v>
          </cell>
          <cell r="BF85">
            <v>1.34584881611012</v>
          </cell>
          <cell r="BG85">
            <v>1.42668074182074</v>
          </cell>
          <cell r="BH85">
            <v>1.33316817603444</v>
          </cell>
          <cell r="BI85">
            <v>1.2131540244091</v>
          </cell>
          <cell r="BJ85">
            <v>1.1241750321301</v>
          </cell>
          <cell r="BK85">
            <v>1.05221384801299</v>
          </cell>
          <cell r="BL85">
            <v>1.03422854195793</v>
          </cell>
          <cell r="BM85">
            <v>1.05755425586524</v>
          </cell>
          <cell r="BN85">
            <v>1.06713339072542</v>
          </cell>
        </row>
        <row r="86">
          <cell r="A86" t="str">
            <v>Gabon</v>
          </cell>
          <cell r="B86" t="str">
            <v>GAB</v>
          </cell>
          <cell r="C86" t="str">
            <v>Population growth (annual %)</v>
          </cell>
          <cell r="D86" t="str">
            <v>SP.POP.GROW</v>
          </cell>
        </row>
        <row r="86">
          <cell r="F86">
            <v>0.96770943364818</v>
          </cell>
          <cell r="G86">
            <v>1.07996699935972</v>
          </cell>
          <cell r="H86">
            <v>1.22234133215772</v>
          </cell>
          <cell r="I86">
            <v>1.40400439951515</v>
          </cell>
          <cell r="J86">
            <v>1.60003715870352</v>
          </cell>
          <cell r="K86">
            <v>1.81374552027468</v>
          </cell>
          <cell r="L86">
            <v>1.99337061433262</v>
          </cell>
          <cell r="M86">
            <v>2.09131076756803</v>
          </cell>
          <cell r="N86">
            <v>2.07824993656178</v>
          </cell>
          <cell r="O86">
            <v>2.00064772506935</v>
          </cell>
          <cell r="P86">
            <v>1.89782362605528</v>
          </cell>
          <cell r="Q86">
            <v>1.83076646827481</v>
          </cell>
          <cell r="R86">
            <v>1.81583273686814</v>
          </cell>
          <cell r="S86">
            <v>1.88054232520134</v>
          </cell>
          <cell r="T86">
            <v>1.99635883330682</v>
          </cell>
          <cell r="U86">
            <v>2.11782975440493</v>
          </cell>
          <cell r="V86">
            <v>2.22277556949575</v>
          </cell>
          <cell r="W86">
            <v>2.31151336792614</v>
          </cell>
          <cell r="X86">
            <v>2.3857803096365</v>
          </cell>
          <cell r="Y86">
            <v>2.44548717794585</v>
          </cell>
          <cell r="Z86">
            <v>2.49633976765525</v>
          </cell>
          <cell r="AA86">
            <v>2.55040413887229</v>
          </cell>
          <cell r="AB86">
            <v>2.60016664012201</v>
          </cell>
          <cell r="AC86">
            <v>2.65071621014635</v>
          </cell>
          <cell r="AD86">
            <v>2.69464614951715</v>
          </cell>
          <cell r="AE86">
            <v>2.7363454116174</v>
          </cell>
          <cell r="AF86">
            <v>2.76352434242379</v>
          </cell>
          <cell r="AG86">
            <v>2.77627751805245</v>
          </cell>
          <cell r="AH86">
            <v>2.77069572312702</v>
          </cell>
          <cell r="AI86">
            <v>2.75256580041747</v>
          </cell>
          <cell r="AJ86">
            <v>2.7314117337173</v>
          </cell>
          <cell r="AK86">
            <v>2.70826992236111</v>
          </cell>
          <cell r="AL86">
            <v>2.67648097415925</v>
          </cell>
          <cell r="AM86">
            <v>2.63385838246438</v>
          </cell>
          <cell r="AN86">
            <v>2.58617356134614</v>
          </cell>
          <cell r="AO86">
            <v>2.54739318798854</v>
          </cell>
          <cell r="AP86">
            <v>2.51872448242206</v>
          </cell>
          <cell r="AQ86">
            <v>2.48598828163238</v>
          </cell>
          <cell r="AR86">
            <v>2.44803643173858</v>
          </cell>
          <cell r="AS86">
            <v>2.41428837571557</v>
          </cell>
          <cell r="AT86">
            <v>2.38503852812356</v>
          </cell>
          <cell r="AU86">
            <v>2.3801764393908</v>
          </cell>
          <cell r="AV86">
            <v>2.4259544718157</v>
          </cell>
          <cell r="AW86">
            <v>2.53157624439713</v>
          </cell>
          <cell r="AX86">
            <v>2.67927632192422</v>
          </cell>
          <cell r="AY86">
            <v>2.80757861688968</v>
          </cell>
          <cell r="AZ86">
            <v>2.92306396812682</v>
          </cell>
          <cell r="BA86">
            <v>3.07422517020279</v>
          </cell>
          <cell r="BB86">
            <v>3.26426415751797</v>
          </cell>
          <cell r="BC86">
            <v>3.45914677152663</v>
          </cell>
          <cell r="BD86">
            <v>3.65632223436154</v>
          </cell>
          <cell r="BE86">
            <v>3.78858379514105</v>
          </cell>
          <cell r="BF86">
            <v>3.77941142417916</v>
          </cell>
          <cell r="BG86">
            <v>3.60662305351134</v>
          </cell>
          <cell r="BH86">
            <v>3.33525107312594</v>
          </cell>
          <cell r="BI86">
            <v>3.04363801829034</v>
          </cell>
          <cell r="BJ86">
            <v>2.79587459437534</v>
          </cell>
          <cell r="BK86">
            <v>2.60348679566927</v>
          </cell>
          <cell r="BL86">
            <v>2.48404317871067</v>
          </cell>
          <cell r="BM86">
            <v>2.41695722640636</v>
          </cell>
          <cell r="BN86">
            <v>2.35776614251335</v>
          </cell>
        </row>
        <row r="87">
          <cell r="A87" t="str">
            <v>United Kingdom</v>
          </cell>
          <cell r="B87" t="str">
            <v>GBR</v>
          </cell>
          <cell r="C87" t="str">
            <v>Population growth (annual %)</v>
          </cell>
          <cell r="D87" t="str">
            <v>SP.POP.GROW</v>
          </cell>
        </row>
        <row r="87">
          <cell r="F87">
            <v>0.760459938521921</v>
          </cell>
          <cell r="G87">
            <v>0.848661387731873</v>
          </cell>
          <cell r="H87">
            <v>0.748366448717305</v>
          </cell>
          <cell r="I87">
            <v>0.650257748756685</v>
          </cell>
          <cell r="J87">
            <v>0.642468779443559</v>
          </cell>
          <cell r="K87">
            <v>0.55130324946533</v>
          </cell>
          <cell r="L87">
            <v>0.538543769542258</v>
          </cell>
          <cell r="M87">
            <v>0.486768279639266</v>
          </cell>
          <cell r="N87">
            <v>0.415803269484986</v>
          </cell>
          <cell r="O87">
            <v>0.39872245794476</v>
          </cell>
          <cell r="P87">
            <v>0.417666617474017</v>
          </cell>
          <cell r="Q87">
            <v>0.3390575157182</v>
          </cell>
          <cell r="R87">
            <v>0.19319818644469</v>
          </cell>
          <cell r="S87">
            <v>0.0630592101531556</v>
          </cell>
          <cell r="T87">
            <v>-0.00742336272019876</v>
          </cell>
          <cell r="U87">
            <v>-0.024603832530328</v>
          </cell>
          <cell r="V87">
            <v>-0.0328738482390269</v>
          </cell>
          <cell r="W87">
            <v>0.00535990765712166</v>
          </cell>
          <cell r="X87">
            <v>0.0897286611918231</v>
          </cell>
          <cell r="Y87">
            <v>0.119517254129019</v>
          </cell>
          <cell r="Z87">
            <v>0.0348217320561183</v>
          </cell>
          <cell r="AA87">
            <v>-0.0358427938348334</v>
          </cell>
          <cell r="AB87">
            <v>0.0341013738761532</v>
          </cell>
          <cell r="AC87">
            <v>0.158261863204096</v>
          </cell>
          <cell r="AD87">
            <v>0.226951225450001</v>
          </cell>
          <cell r="AE87">
            <v>0.231610229834337</v>
          </cell>
          <cell r="AF87">
            <v>0.212637260699709</v>
          </cell>
          <cell r="AG87">
            <v>0.222063893961785</v>
          </cell>
          <cell r="AH87">
            <v>0.260311450078262</v>
          </cell>
          <cell r="AI87">
            <v>0.298930554095876</v>
          </cell>
          <cell r="AJ87">
            <v>0.309247932319381</v>
          </cell>
          <cell r="AK87">
            <v>0.270431182081877</v>
          </cell>
          <cell r="AL87">
            <v>0.239745439286479</v>
          </cell>
          <cell r="AM87">
            <v>0.254586486858912</v>
          </cell>
          <cell r="AN87">
            <v>0.264547416858702</v>
          </cell>
          <cell r="AO87">
            <v>0.254626384215086</v>
          </cell>
          <cell r="AP87">
            <v>0.257553323280351</v>
          </cell>
          <cell r="AQ87">
            <v>0.291406085432392</v>
          </cell>
          <cell r="AR87">
            <v>0.333405882184416</v>
          </cell>
          <cell r="AS87">
            <v>0.357300887421605</v>
          </cell>
          <cell r="AT87">
            <v>0.384975969564228</v>
          </cell>
          <cell r="AU87">
            <v>0.423337079636281</v>
          </cell>
          <cell r="AV87">
            <v>0.465641113602993</v>
          </cell>
          <cell r="AW87">
            <v>0.568943113421317</v>
          </cell>
          <cell r="AX87">
            <v>0.68661130607346</v>
          </cell>
          <cell r="AY87">
            <v>0.73504867842129</v>
          </cell>
          <cell r="AZ87">
            <v>0.778666112441256</v>
          </cell>
          <cell r="BA87">
            <v>0.787032622318939</v>
          </cell>
          <cell r="BB87">
            <v>0.756390859593407</v>
          </cell>
          <cell r="BC87">
            <v>0.783888646646516</v>
          </cell>
          <cell r="BD87">
            <v>0.781506562236639</v>
          </cell>
          <cell r="BE87">
            <v>0.695353132322269</v>
          </cell>
          <cell r="BF87">
            <v>0.669740535540783</v>
          </cell>
          <cell r="BG87">
            <v>0.736463978721671</v>
          </cell>
          <cell r="BH87">
            <v>0.792367505802859</v>
          </cell>
          <cell r="BI87">
            <v>0.757874492811929</v>
          </cell>
          <cell r="BJ87">
            <v>0.679374473924223</v>
          </cell>
          <cell r="BK87">
            <v>0.605929132212552</v>
          </cell>
          <cell r="BL87">
            <v>0.564131113399897</v>
          </cell>
          <cell r="BM87">
            <v>0.365409432414506</v>
          </cell>
          <cell r="BN87">
            <v>0.36540988736334</v>
          </cell>
        </row>
        <row r="88">
          <cell r="A88" t="str">
            <v>Georgia</v>
          </cell>
          <cell r="B88" t="str">
            <v>GEO</v>
          </cell>
          <cell r="C88" t="str">
            <v>Population growth (annual %)</v>
          </cell>
          <cell r="D88" t="str">
            <v>SP.POP.GROW</v>
          </cell>
        </row>
        <row r="88">
          <cell r="F88">
            <v>1.57843586242192</v>
          </cell>
          <cell r="G88">
            <v>1.51934218612588</v>
          </cell>
          <cell r="H88">
            <v>1.47302172404034</v>
          </cell>
          <cell r="I88">
            <v>1.41030647236467</v>
          </cell>
          <cell r="J88">
            <v>1.31677103746475</v>
          </cell>
          <cell r="K88">
            <v>1.14347809836994</v>
          </cell>
          <cell r="L88">
            <v>0.98087961095848</v>
          </cell>
          <cell r="M88">
            <v>0.907052602504574</v>
          </cell>
          <cell r="N88">
            <v>0.935667821463932</v>
          </cell>
          <cell r="O88">
            <v>0.965837609752831</v>
          </cell>
          <cell r="P88">
            <v>1.04070769906296</v>
          </cell>
          <cell r="Q88">
            <v>1.01096663057623</v>
          </cell>
          <cell r="R88">
            <v>0.880708360764379</v>
          </cell>
          <cell r="S88">
            <v>0.868346221328303</v>
          </cell>
          <cell r="T88">
            <v>0.738010729762246</v>
          </cell>
          <cell r="U88">
            <v>0.721090302126311</v>
          </cell>
          <cell r="V88">
            <v>0.681625222138157</v>
          </cell>
          <cell r="W88">
            <v>0.583823410216356</v>
          </cell>
          <cell r="X88">
            <v>0.73630527828658</v>
          </cell>
          <cell r="Y88">
            <v>0.842900505178333</v>
          </cell>
          <cell r="Z88">
            <v>0.820316229275049</v>
          </cell>
          <cell r="AA88">
            <v>0.846666492599661</v>
          </cell>
          <cell r="AB88">
            <v>0.878842348486769</v>
          </cell>
          <cell r="AC88">
            <v>0.853879670691174</v>
          </cell>
          <cell r="AD88">
            <v>0.876678994769127</v>
          </cell>
          <cell r="AE88">
            <v>0.888192528985836</v>
          </cell>
          <cell r="AF88">
            <v>0.825576238611123</v>
          </cell>
          <cell r="AG88">
            <v>0.990127868199943</v>
          </cell>
          <cell r="AH88">
            <v>0.262664316118746</v>
          </cell>
          <cell r="AI88">
            <v>-0.0270683894920024</v>
          </cell>
          <cell r="AJ88">
            <v>0.703475649320206</v>
          </cell>
          <cell r="AK88">
            <v>0.774511050286416</v>
          </cell>
          <cell r="AL88">
            <v>0.76855845063073</v>
          </cell>
          <cell r="AM88">
            <v>-1.5394301205047</v>
          </cell>
          <cell r="AN88">
            <v>-3.75771606823635</v>
          </cell>
          <cell r="AO88">
            <v>-3.62954607972126</v>
          </cell>
          <cell r="AP88">
            <v>-3.20751817162219</v>
          </cell>
          <cell r="AQ88">
            <v>-2.474222975613</v>
          </cell>
          <cell r="AR88">
            <v>-2.05737687863556</v>
          </cell>
          <cell r="AS88">
            <v>-1.9446291567975</v>
          </cell>
          <cell r="AT88">
            <v>-1.55123839698929</v>
          </cell>
          <cell r="AU88">
            <v>-0.89725367267161</v>
          </cell>
          <cell r="AV88">
            <v>-0.675365805865971</v>
          </cell>
          <cell r="AW88">
            <v>-0.619262410024726</v>
          </cell>
          <cell r="AX88">
            <v>-0.635292218459481</v>
          </cell>
          <cell r="AY88">
            <v>-0.568484712403705</v>
          </cell>
          <cell r="AZ88">
            <v>-0.521646734447263</v>
          </cell>
          <cell r="BA88">
            <v>-0.303790529341209</v>
          </cell>
          <cell r="BB88">
            <v>-0.888185042750245</v>
          </cell>
          <cell r="BC88">
            <v>-0.729475256932528</v>
          </cell>
          <cell r="BD88">
            <v>-0.802164039694326</v>
          </cell>
          <cell r="BE88">
            <v>-0.736565518814038</v>
          </cell>
          <cell r="BF88">
            <v>-0.300972141406188</v>
          </cell>
          <cell r="BG88">
            <v>0.0469539002549217</v>
          </cell>
          <cell r="BH88">
            <v>0.157481405176007</v>
          </cell>
          <cell r="BI88">
            <v>0.0598165991047394</v>
          </cell>
          <cell r="BJ88">
            <v>0.0133860746662629</v>
          </cell>
          <cell r="BK88">
            <v>-0.0390365463489613</v>
          </cell>
          <cell r="BL88">
            <v>-0.171565740223868</v>
          </cell>
          <cell r="BM88">
            <v>0.0686562494680967</v>
          </cell>
          <cell r="BN88">
            <v>-0.379636607027231</v>
          </cell>
        </row>
        <row r="89">
          <cell r="A89" t="str">
            <v>Ghana</v>
          </cell>
          <cell r="B89" t="str">
            <v>GHA</v>
          </cell>
          <cell r="C89" t="str">
            <v>Population growth (annual %)</v>
          </cell>
          <cell r="D89" t="str">
            <v>SP.POP.GROW</v>
          </cell>
        </row>
        <row r="89">
          <cell r="F89">
            <v>3.16059509656691</v>
          </cell>
          <cell r="G89">
            <v>3.21393855360094</v>
          </cell>
          <cell r="H89">
            <v>3.1752816679972</v>
          </cell>
          <cell r="I89">
            <v>3.02690419493598</v>
          </cell>
          <cell r="J89">
            <v>2.81719290889724</v>
          </cell>
          <cell r="K89">
            <v>2.57595433847253</v>
          </cell>
          <cell r="L89">
            <v>2.38137878525736</v>
          </cell>
          <cell r="M89">
            <v>2.29696965047903</v>
          </cell>
          <cell r="N89">
            <v>2.35431204231781</v>
          </cell>
          <cell r="O89">
            <v>2.49759280890773</v>
          </cell>
          <cell r="P89">
            <v>2.68532133584538</v>
          </cell>
          <cell r="Q89">
            <v>2.81724495412634</v>
          </cell>
          <cell r="R89">
            <v>2.81927868144152</v>
          </cell>
          <cell r="S89">
            <v>2.65619365914092</v>
          </cell>
          <cell r="T89">
            <v>2.40039365835297</v>
          </cell>
          <cell r="U89">
            <v>2.11270516537453</v>
          </cell>
          <cell r="V89">
            <v>1.90627428570904</v>
          </cell>
          <cell r="W89">
            <v>1.85666839033731</v>
          </cell>
          <cell r="X89">
            <v>2.010323743743</v>
          </cell>
          <cell r="Y89">
            <v>2.29449768751872</v>
          </cell>
          <cell r="Z89">
            <v>2.60834102069152</v>
          </cell>
          <cell r="AA89">
            <v>2.85395577474151</v>
          </cell>
          <cell r="AB89">
            <v>3.00929647831314</v>
          </cell>
          <cell r="AC89">
            <v>3.04534095156902</v>
          </cell>
          <cell r="AD89">
            <v>3.00116897777984</v>
          </cell>
          <cell r="AE89">
            <v>2.93851342263928</v>
          </cell>
          <cell r="AF89">
            <v>2.89861240179079</v>
          </cell>
          <cell r="AG89">
            <v>2.87321137759414</v>
          </cell>
          <cell r="AH89">
            <v>2.87196736968833</v>
          </cell>
          <cell r="AI89">
            <v>2.88322625492667</v>
          </cell>
          <cell r="AJ89">
            <v>2.89597836690922</v>
          </cell>
          <cell r="AK89">
            <v>2.89051109801568</v>
          </cell>
          <cell r="AL89">
            <v>2.85541791340694</v>
          </cell>
          <cell r="AM89">
            <v>2.78526006451015</v>
          </cell>
          <cell r="AN89">
            <v>2.69485315594253</v>
          </cell>
          <cell r="AO89">
            <v>2.60160101401188</v>
          </cell>
          <cell r="AP89">
            <v>2.52461418679689</v>
          </cell>
          <cell r="AQ89">
            <v>2.47175391437074</v>
          </cell>
          <cell r="AR89">
            <v>2.44949443726935</v>
          </cell>
          <cell r="AS89">
            <v>2.44940610708239</v>
          </cell>
          <cell r="AT89">
            <v>2.44956251612815</v>
          </cell>
          <cell r="AU89">
            <v>2.44715493119979</v>
          </cell>
          <cell r="AV89">
            <v>2.45852753662363</v>
          </cell>
          <cell r="AW89">
            <v>2.48459832123779</v>
          </cell>
          <cell r="AX89">
            <v>2.51745976065196</v>
          </cell>
          <cell r="AY89">
            <v>2.55438954015355</v>
          </cell>
          <cell r="AZ89">
            <v>2.5799854635447</v>
          </cell>
          <cell r="BA89">
            <v>2.57875733185002</v>
          </cell>
          <cell r="BB89">
            <v>2.5438215148128</v>
          </cell>
          <cell r="BC89">
            <v>2.48700897388359</v>
          </cell>
          <cell r="BD89">
            <v>2.42440178256109</v>
          </cell>
          <cell r="BE89">
            <v>2.36948272778757</v>
          </cell>
          <cell r="BF89">
            <v>2.32382860718794</v>
          </cell>
          <cell r="BG89">
            <v>2.29181383680384</v>
          </cell>
          <cell r="BH89">
            <v>2.26877798247593</v>
          </cell>
          <cell r="BI89">
            <v>2.24660996015773</v>
          </cell>
          <cell r="BJ89">
            <v>2.22050488189039</v>
          </cell>
          <cell r="BK89">
            <v>2.19285287421765</v>
          </cell>
          <cell r="BL89">
            <v>2.16258446185622</v>
          </cell>
          <cell r="BM89">
            <v>2.13076347294538</v>
          </cell>
          <cell r="BN89">
            <v>2.09921643343319</v>
          </cell>
        </row>
        <row r="90">
          <cell r="A90" t="str">
            <v>Gibraltar</v>
          </cell>
          <cell r="B90" t="str">
            <v>GIB</v>
          </cell>
          <cell r="C90" t="str">
            <v>Population growth (annual %)</v>
          </cell>
          <cell r="D90" t="str">
            <v>SP.POP.GROW</v>
          </cell>
        </row>
        <row r="90">
          <cell r="F90">
            <v>1.64313004811101</v>
          </cell>
          <cell r="G90">
            <v>2.07427160564441</v>
          </cell>
          <cell r="H90">
            <v>2.36615640874444</v>
          </cell>
          <cell r="I90">
            <v>2.33893958930252</v>
          </cell>
          <cell r="J90">
            <v>2.33150580774419</v>
          </cell>
          <cell r="K90">
            <v>2.09455579892549</v>
          </cell>
          <cell r="L90">
            <v>2.01110805747635</v>
          </cell>
          <cell r="M90">
            <v>1.89926423470686</v>
          </cell>
          <cell r="N90">
            <v>1.69003986705532</v>
          </cell>
          <cell r="O90">
            <v>1.5361609902832</v>
          </cell>
          <cell r="P90">
            <v>1.40954979200107</v>
          </cell>
          <cell r="Q90">
            <v>1.18575755317904</v>
          </cell>
          <cell r="R90">
            <v>1.0303429567824</v>
          </cell>
          <cell r="S90">
            <v>0.769195805006669</v>
          </cell>
          <cell r="T90">
            <v>0.587177239183313</v>
          </cell>
          <cell r="U90">
            <v>0.388440255353159</v>
          </cell>
          <cell r="V90">
            <v>0.162232889390742</v>
          </cell>
          <cell r="W90">
            <v>-0.0132336399319706</v>
          </cell>
          <cell r="X90">
            <v>-0.172196876776929</v>
          </cell>
          <cell r="Y90">
            <v>-0.345285867616196</v>
          </cell>
          <cell r="Z90">
            <v>-0.553611552348634</v>
          </cell>
          <cell r="AA90">
            <v>-0.684566431786633</v>
          </cell>
          <cell r="AB90">
            <v>-0.733371542547029</v>
          </cell>
          <cell r="AC90">
            <v>-0.670469626400322</v>
          </cell>
          <cell r="AD90">
            <v>-0.455207425898463</v>
          </cell>
          <cell r="AE90">
            <v>-0.188850984072372</v>
          </cell>
          <cell r="AF90">
            <v>0.0618450457781164</v>
          </cell>
          <cell r="AG90">
            <v>0.171591380171468</v>
          </cell>
          <cell r="AH90">
            <v>0.0788332717216423</v>
          </cell>
          <cell r="AI90">
            <v>-0.130279777066392</v>
          </cell>
          <cell r="AJ90">
            <v>-0.44009010345947</v>
          </cell>
          <cell r="AK90">
            <v>-0.611770680162863</v>
          </cell>
          <cell r="AL90">
            <v>-0.570198332309351</v>
          </cell>
          <cell r="AM90">
            <v>-0.26184880109275</v>
          </cell>
          <cell r="AN90">
            <v>0.289738914228501</v>
          </cell>
          <cell r="AO90">
            <v>0.978189491848197</v>
          </cell>
          <cell r="AP90">
            <v>1.48699077305822</v>
          </cell>
          <cell r="AQ90">
            <v>1.82316462045845</v>
          </cell>
          <cell r="AR90">
            <v>1.92164137765045</v>
          </cell>
          <cell r="AS90">
            <v>1.80179205210862</v>
          </cell>
          <cell r="AT90">
            <v>1.66869948464704</v>
          </cell>
          <cell r="AU90">
            <v>1.54788729640924</v>
          </cell>
          <cell r="AV90">
            <v>1.41991156402157</v>
          </cell>
          <cell r="AW90">
            <v>1.1422412923478</v>
          </cell>
          <cell r="AX90">
            <v>0.88282106806123</v>
          </cell>
          <cell r="AY90">
            <v>0.594221609836243</v>
          </cell>
          <cell r="AZ90">
            <v>0.310707706941206</v>
          </cell>
          <cell r="BA90">
            <v>0.137121075528389</v>
          </cell>
          <cell r="BB90">
            <v>-0.0238336412973569</v>
          </cell>
          <cell r="BC90">
            <v>0.0685064139857829</v>
          </cell>
          <cell r="BD90">
            <v>0.0684595148253082</v>
          </cell>
          <cell r="BE90">
            <v>0.13380712958216</v>
          </cell>
          <cell r="BF90">
            <v>0.121757480110976</v>
          </cell>
          <cell r="BG90">
            <v>0.0949273283980588</v>
          </cell>
          <cell r="BH90">
            <v>0.0474298935790141</v>
          </cell>
          <cell r="BI90">
            <v>-0.0118553645663418</v>
          </cell>
          <cell r="BJ90">
            <v>-0.0444701390350008</v>
          </cell>
          <cell r="BK90">
            <v>-0.023725496122441</v>
          </cell>
          <cell r="BL90">
            <v>-0.0266979132717019</v>
          </cell>
          <cell r="BM90">
            <v>-0.0445123677542554</v>
          </cell>
          <cell r="BN90">
            <v>0</v>
          </cell>
        </row>
        <row r="91">
          <cell r="A91" t="str">
            <v>Guinea</v>
          </cell>
          <cell r="B91" t="str">
            <v>GIN</v>
          </cell>
          <cell r="C91" t="str">
            <v>Population growth (annual %)</v>
          </cell>
          <cell r="D91" t="str">
            <v>SP.POP.GROW</v>
          </cell>
        </row>
        <row r="91">
          <cell r="F91">
            <v>1.64358208731644</v>
          </cell>
          <cell r="G91">
            <v>1.65732929046618</v>
          </cell>
          <cell r="H91">
            <v>1.67857045816109</v>
          </cell>
          <cell r="I91">
            <v>1.7102998908234</v>
          </cell>
          <cell r="J91">
            <v>1.74592630668694</v>
          </cell>
          <cell r="K91">
            <v>1.78559902784972</v>
          </cell>
          <cell r="L91">
            <v>1.81389514784785</v>
          </cell>
          <cell r="M91">
            <v>1.81053804045914</v>
          </cell>
          <cell r="N91">
            <v>1.76724984091406</v>
          </cell>
          <cell r="O91">
            <v>1.69935491768516</v>
          </cell>
          <cell r="P91">
            <v>1.63414382792589</v>
          </cell>
          <cell r="Q91">
            <v>1.58544948484487</v>
          </cell>
          <cell r="R91">
            <v>1.54521494638714</v>
          </cell>
          <cell r="S91">
            <v>1.51853644991961</v>
          </cell>
          <cell r="T91">
            <v>1.50795687446351</v>
          </cell>
          <cell r="U91">
            <v>1.50251094992037</v>
          </cell>
          <cell r="V91">
            <v>1.51594305881004</v>
          </cell>
          <cell r="W91">
            <v>1.57516953774018</v>
          </cell>
          <cell r="X91">
            <v>1.68946908696764</v>
          </cell>
          <cell r="Y91">
            <v>1.8429272470819</v>
          </cell>
          <cell r="Z91">
            <v>1.99475349141643</v>
          </cell>
          <cell r="AA91">
            <v>2.1396566577376</v>
          </cell>
          <cell r="AB91">
            <v>2.30469807858495</v>
          </cell>
          <cell r="AC91">
            <v>2.48878725378431</v>
          </cell>
          <cell r="AD91">
            <v>2.67397359074286</v>
          </cell>
          <cell r="AE91">
            <v>2.85969136435041</v>
          </cell>
          <cell r="AF91">
            <v>3.00795776824797</v>
          </cell>
          <cell r="AG91">
            <v>3.07498713406055</v>
          </cell>
          <cell r="AH91">
            <v>3.04544602814715</v>
          </cell>
          <cell r="AI91">
            <v>2.95237918142895</v>
          </cell>
          <cell r="AJ91">
            <v>2.83484351828035</v>
          </cell>
          <cell r="AK91">
            <v>2.73349503366767</v>
          </cell>
          <cell r="AL91">
            <v>2.66138235853728</v>
          </cell>
          <cell r="AM91">
            <v>2.63206185341338</v>
          </cell>
          <cell r="AN91">
            <v>2.62735876592048</v>
          </cell>
          <cell r="AO91">
            <v>2.635672253535</v>
          </cell>
          <cell r="AP91">
            <v>2.62200564866516</v>
          </cell>
          <cell r="AQ91">
            <v>2.56025077019052</v>
          </cell>
          <cell r="AR91">
            <v>2.43765383246751</v>
          </cell>
          <cell r="AS91">
            <v>2.28281802003565</v>
          </cell>
          <cell r="AT91">
            <v>2.11736733979025</v>
          </cell>
          <cell r="AU91">
            <v>1.98787254793277</v>
          </cell>
          <cell r="AV91">
            <v>1.92656427539287</v>
          </cell>
          <cell r="AW91">
            <v>1.95304243986182</v>
          </cell>
          <cell r="AX91">
            <v>2.03891508960548</v>
          </cell>
          <cell r="AY91">
            <v>2.14848830516983</v>
          </cell>
          <cell r="AZ91">
            <v>2.23894087995142</v>
          </cell>
          <cell r="BA91">
            <v>2.29160483010145</v>
          </cell>
          <cell r="BB91">
            <v>2.2908270048225</v>
          </cell>
          <cell r="BC91">
            <v>2.25938161116451</v>
          </cell>
          <cell r="BD91">
            <v>2.21515030486438</v>
          </cell>
          <cell r="BE91">
            <v>2.197958681877</v>
          </cell>
          <cell r="BF91">
            <v>2.23532763160631</v>
          </cell>
          <cell r="BG91">
            <v>2.34225412440163</v>
          </cell>
          <cell r="BH91">
            <v>2.4898348435131</v>
          </cell>
          <cell r="BI91">
            <v>2.64435773103833</v>
          </cell>
          <cell r="BJ91">
            <v>2.764879904347</v>
          </cell>
          <cell r="BK91">
            <v>2.8331175118102</v>
          </cell>
          <cell r="BL91">
            <v>2.83478481749442</v>
          </cell>
          <cell r="BM91">
            <v>2.79160707922075</v>
          </cell>
          <cell r="BN91">
            <v>2.73726893184663</v>
          </cell>
        </row>
        <row r="92">
          <cell r="A92" t="str">
            <v>Gambia, The</v>
          </cell>
          <cell r="B92" t="str">
            <v>GMB</v>
          </cell>
          <cell r="C92" t="str">
            <v>Population growth (annual %)</v>
          </cell>
          <cell r="D92" t="str">
            <v>SP.POP.GROW</v>
          </cell>
        </row>
        <row r="92">
          <cell r="F92">
            <v>2.00336198301221</v>
          </cell>
          <cell r="G92">
            <v>1.98059967337385</v>
          </cell>
          <cell r="H92">
            <v>2.01929675060533</v>
          </cell>
          <cell r="I92">
            <v>2.13803386081733</v>
          </cell>
          <cell r="J92">
            <v>2.3079387495959</v>
          </cell>
          <cell r="K92">
            <v>2.49057633169651</v>
          </cell>
          <cell r="L92">
            <v>2.64687106268542</v>
          </cell>
          <cell r="M92">
            <v>2.76666606408321</v>
          </cell>
          <cell r="N92">
            <v>2.84077190897315</v>
          </cell>
          <cell r="O92">
            <v>2.87821080550715</v>
          </cell>
          <cell r="P92">
            <v>2.90776021780414</v>
          </cell>
          <cell r="Q92">
            <v>2.95076687544786</v>
          </cell>
          <cell r="R92">
            <v>3.00146949463973</v>
          </cell>
          <cell r="S92">
            <v>3.07045323961219</v>
          </cell>
          <cell r="T92">
            <v>3.14820000686236</v>
          </cell>
          <cell r="U92">
            <v>3.24770412105655</v>
          </cell>
          <cell r="V92">
            <v>3.33991636784338</v>
          </cell>
          <cell r="W92">
            <v>3.37287308433471</v>
          </cell>
          <cell r="X92">
            <v>3.33498858068725</v>
          </cell>
          <cell r="Y92">
            <v>3.26689988030288</v>
          </cell>
          <cell r="Z92">
            <v>3.14027686435417</v>
          </cell>
          <cell r="AA92">
            <v>3.07430409738977</v>
          </cell>
          <cell r="AB92">
            <v>3.20521608353025</v>
          </cell>
          <cell r="AC92">
            <v>3.57570181990739</v>
          </cell>
          <cell r="AD92">
            <v>4.06447125435465</v>
          </cell>
          <cell r="AE92">
            <v>4.57113243226555</v>
          </cell>
          <cell r="AF92">
            <v>4.91668245766194</v>
          </cell>
          <cell r="AG92">
            <v>4.97964062018298</v>
          </cell>
          <cell r="AH92">
            <v>4.71740070515385</v>
          </cell>
          <cell r="AI92">
            <v>4.2720738038204</v>
          </cell>
          <cell r="AJ92">
            <v>3.80651067889964</v>
          </cell>
          <cell r="AK92">
            <v>3.44612985211755</v>
          </cell>
          <cell r="AL92">
            <v>3.19755331156969</v>
          </cell>
          <cell r="AM92">
            <v>3.09600242143182</v>
          </cell>
          <cell r="AN92">
            <v>3.0916680333098</v>
          </cell>
          <cell r="AO92">
            <v>3.09829778332716</v>
          </cell>
          <cell r="AP92">
            <v>3.08159372612741</v>
          </cell>
          <cell r="AQ92">
            <v>3.08408685885763</v>
          </cell>
          <cell r="AR92">
            <v>3.10086460559931</v>
          </cell>
          <cell r="AS92">
            <v>3.12878868818271</v>
          </cell>
          <cell r="AT92">
            <v>3.16423052763509</v>
          </cell>
          <cell r="AU92">
            <v>3.19764409867473</v>
          </cell>
          <cell r="AV92">
            <v>3.19992209584347</v>
          </cell>
          <cell r="AW92">
            <v>3.16332546458541</v>
          </cell>
          <cell r="AX92">
            <v>3.10661969198418</v>
          </cell>
          <cell r="AY92">
            <v>3.04304976678588</v>
          </cell>
          <cell r="AZ92">
            <v>2.99605547976053</v>
          </cell>
          <cell r="BA92">
            <v>2.97048033993346</v>
          </cell>
          <cell r="BB92">
            <v>2.97371575711862</v>
          </cell>
          <cell r="BC92">
            <v>2.99568796782189</v>
          </cell>
          <cell r="BD92">
            <v>3.01796344575918</v>
          </cell>
          <cell r="BE92">
            <v>3.03116971169135</v>
          </cell>
          <cell r="BF92">
            <v>3.03420154965796</v>
          </cell>
          <cell r="BG92">
            <v>3.02595091827443</v>
          </cell>
          <cell r="BH92">
            <v>3.00872083418281</v>
          </cell>
          <cell r="BI92">
            <v>2.98837300675649</v>
          </cell>
          <cell r="BJ92">
            <v>2.96906958481079</v>
          </cell>
          <cell r="BK92">
            <v>2.94601268814255</v>
          </cell>
          <cell r="BL92">
            <v>2.92186286632026</v>
          </cell>
          <cell r="BM92">
            <v>2.89536550569189</v>
          </cell>
          <cell r="BN92">
            <v>2.86637560258551</v>
          </cell>
        </row>
        <row r="93">
          <cell r="A93" t="str">
            <v>Guinea-Bissau</v>
          </cell>
          <cell r="B93" t="str">
            <v>GNB</v>
          </cell>
          <cell r="C93" t="str">
            <v>Population growth (annual %)</v>
          </cell>
          <cell r="D93" t="str">
            <v>SP.POP.GROW</v>
          </cell>
        </row>
        <row r="93">
          <cell r="F93">
            <v>1.06773668066467</v>
          </cell>
          <cell r="G93">
            <v>0.978411184377033</v>
          </cell>
          <cell r="H93">
            <v>0.970190814985354</v>
          </cell>
          <cell r="I93">
            <v>1.06718513755923</v>
          </cell>
          <cell r="J93">
            <v>1.23474799159897</v>
          </cell>
          <cell r="K93">
            <v>1.40635710664252</v>
          </cell>
          <cell r="L93">
            <v>1.54267232796696</v>
          </cell>
          <cell r="M93">
            <v>1.65791980420606</v>
          </cell>
          <cell r="N93">
            <v>1.74475120958272</v>
          </cell>
          <cell r="O93">
            <v>1.79345041030527</v>
          </cell>
          <cell r="P93">
            <v>1.88610069727291</v>
          </cell>
          <cell r="Q93">
            <v>1.95157395662053</v>
          </cell>
          <cell r="R93">
            <v>1.84789939839439</v>
          </cell>
          <cell r="S93">
            <v>1.52811173316861</v>
          </cell>
          <cell r="T93">
            <v>1.09172923317155</v>
          </cell>
          <cell r="U93">
            <v>0.576674339592856</v>
          </cell>
          <cell r="V93">
            <v>0.170800879575419</v>
          </cell>
          <cell r="W93">
            <v>0.0524655925198515</v>
          </cell>
          <cell r="X93">
            <v>0.334742303297738</v>
          </cell>
          <cell r="Y93">
            <v>0.893347258777884</v>
          </cell>
          <cell r="Z93">
            <v>1.53936883478636</v>
          </cell>
          <cell r="AA93">
            <v>2.06938414595792</v>
          </cell>
          <cell r="AB93">
            <v>2.41506690143187</v>
          </cell>
          <cell r="AC93">
            <v>2.50553104531084</v>
          </cell>
          <cell r="AD93">
            <v>2.42399327299497</v>
          </cell>
          <cell r="AE93">
            <v>2.308379348837</v>
          </cell>
          <cell r="AF93">
            <v>2.24073719377355</v>
          </cell>
          <cell r="AG93">
            <v>2.19870044826017</v>
          </cell>
          <cell r="AH93">
            <v>2.19806308505602</v>
          </cell>
          <cell r="AI93">
            <v>2.22740951349569</v>
          </cell>
          <cell r="AJ93">
            <v>2.2564974718545</v>
          </cell>
          <cell r="AK93">
            <v>2.26297211797098</v>
          </cell>
          <cell r="AL93">
            <v>2.2356092056883</v>
          </cell>
          <cell r="AM93">
            <v>2.1732175245349</v>
          </cell>
          <cell r="AN93">
            <v>2.08851802583653</v>
          </cell>
          <cell r="AO93">
            <v>1.99898913597629</v>
          </cell>
          <cell r="AP93">
            <v>1.93200085997583</v>
          </cell>
          <cell r="AQ93">
            <v>1.91244797827679</v>
          </cell>
          <cell r="AR93">
            <v>1.95253478854878</v>
          </cell>
          <cell r="AS93">
            <v>2.03266448495943</v>
          </cell>
          <cell r="AT93">
            <v>2.12492707454135</v>
          </cell>
          <cell r="AU93">
            <v>2.20426815172286</v>
          </cell>
          <cell r="AV93">
            <v>2.27321293856526</v>
          </cell>
          <cell r="AW93">
            <v>2.32566919847819</v>
          </cell>
          <cell r="AX93">
            <v>2.36534710953437</v>
          </cell>
          <cell r="AY93">
            <v>2.39870777812616</v>
          </cell>
          <cell r="AZ93">
            <v>2.43550607770275</v>
          </cell>
          <cell r="BA93">
            <v>2.47633680500724</v>
          </cell>
          <cell r="BB93">
            <v>2.52390177053107</v>
          </cell>
          <cell r="BC93">
            <v>2.57341352656849</v>
          </cell>
          <cell r="BD93">
            <v>2.61831220530319</v>
          </cell>
          <cell r="BE93">
            <v>2.65074262506761</v>
          </cell>
          <cell r="BF93">
            <v>2.66076608274062</v>
          </cell>
          <cell r="BG93">
            <v>2.644755927701</v>
          </cell>
          <cell r="BH93">
            <v>2.6111512533031</v>
          </cell>
          <cell r="BI93">
            <v>2.57011948297183</v>
          </cell>
          <cell r="BJ93">
            <v>2.53224925787499</v>
          </cell>
          <cell r="BK93">
            <v>2.4935051959006</v>
          </cell>
          <cell r="BL93">
            <v>2.45652856791883</v>
          </cell>
          <cell r="BM93">
            <v>2.42141061795942</v>
          </cell>
          <cell r="BN93">
            <v>2.38455596453892</v>
          </cell>
        </row>
        <row r="94">
          <cell r="A94" t="str">
            <v>Equatorial Guinea</v>
          </cell>
          <cell r="B94" t="str">
            <v>GNQ</v>
          </cell>
          <cell r="C94" t="str">
            <v>Population growth (annual %)</v>
          </cell>
          <cell r="D94" t="str">
            <v>SP.POP.GROW</v>
          </cell>
        </row>
        <row r="94">
          <cell r="F94">
            <v>1.34133076687544</v>
          </cell>
          <cell r="G94">
            <v>1.31785671357232</v>
          </cell>
          <cell r="H94">
            <v>1.43350731251757</v>
          </cell>
          <cell r="I94">
            <v>1.71857362551913</v>
          </cell>
          <cell r="J94">
            <v>2.07719129541331</v>
          </cell>
          <cell r="K94">
            <v>2.57605321581726</v>
          </cell>
          <cell r="L94">
            <v>2.87873699055156</v>
          </cell>
          <cell r="M94">
            <v>2.58132539008799</v>
          </cell>
          <cell r="N94">
            <v>1.51937906348103</v>
          </cell>
          <cell r="O94">
            <v>-0.00460536920339701</v>
          </cell>
          <cell r="P94">
            <v>-1.70331801457559</v>
          </cell>
          <cell r="Q94">
            <v>-3.17655370857218</v>
          </cell>
          <cell r="R94">
            <v>-4.17999930880127</v>
          </cell>
          <cell r="S94">
            <v>-4.37817659710341</v>
          </cell>
          <cell r="T94">
            <v>-3.81740083348051</v>
          </cell>
          <cell r="U94">
            <v>-3.11234247370273</v>
          </cell>
          <cell r="V94">
            <v>-2.37050736383678</v>
          </cell>
          <cell r="W94">
            <v>-1.02897921636728</v>
          </cell>
          <cell r="X94">
            <v>0.953380776786913</v>
          </cell>
          <cell r="Y94">
            <v>3.23421994495771</v>
          </cell>
          <cell r="Z94">
            <v>5.61647573249107</v>
          </cell>
          <cell r="AA94">
            <v>7.38685603813555</v>
          </cell>
          <cell r="AB94">
            <v>7.95566822462993</v>
          </cell>
          <cell r="AC94">
            <v>7.30158125676157</v>
          </cell>
          <cell r="AD94">
            <v>6.01699744770478</v>
          </cell>
          <cell r="AE94">
            <v>4.69010158114165</v>
          </cell>
          <cell r="AF94">
            <v>3.71132525822358</v>
          </cell>
          <cell r="AG94">
            <v>3.08424729763534</v>
          </cell>
          <cell r="AH94">
            <v>2.90616802416049</v>
          </cell>
          <cell r="AI94">
            <v>3.04404182668269</v>
          </cell>
          <cell r="AJ94">
            <v>3.2057879307928</v>
          </cell>
          <cell r="AK94">
            <v>3.2782817369096</v>
          </cell>
          <cell r="AL94">
            <v>3.37825259854069</v>
          </cell>
          <cell r="AM94">
            <v>3.49645273346423</v>
          </cell>
          <cell r="AN94">
            <v>3.62158596664095</v>
          </cell>
          <cell r="AO94">
            <v>3.76812778841895</v>
          </cell>
          <cell r="AP94">
            <v>3.91857437110897</v>
          </cell>
          <cell r="AQ94">
            <v>4.02573185407603</v>
          </cell>
          <cell r="AR94">
            <v>4.08191296791608</v>
          </cell>
          <cell r="AS94">
            <v>4.11103855461091</v>
          </cell>
          <cell r="AT94">
            <v>4.11774692906339</v>
          </cell>
          <cell r="AU94">
            <v>4.14399822360046</v>
          </cell>
          <cell r="AV94">
            <v>4.20594042783324</v>
          </cell>
          <cell r="AW94">
            <v>4.31508808900031</v>
          </cell>
          <cell r="AX94">
            <v>4.44376325471441</v>
          </cell>
          <cell r="AY94">
            <v>4.55965830504695</v>
          </cell>
          <cell r="AZ94">
            <v>4.63194029833499</v>
          </cell>
          <cell r="BA94">
            <v>4.65491681290194</v>
          </cell>
          <cell r="BB94">
            <v>4.62512670461</v>
          </cell>
          <cell r="BC94">
            <v>4.55859753598786</v>
          </cell>
          <cell r="BD94">
            <v>4.47844612368567</v>
          </cell>
          <cell r="BE94">
            <v>4.39405251755149</v>
          </cell>
          <cell r="BF94">
            <v>4.29188431716242</v>
          </cell>
          <cell r="BG94">
            <v>4.17228049316185</v>
          </cell>
          <cell r="BH94">
            <v>4.04289647772825</v>
          </cell>
          <cell r="BI94">
            <v>3.910797910143</v>
          </cell>
          <cell r="BJ94">
            <v>3.78110663523236</v>
          </cell>
          <cell r="BK94">
            <v>3.65334093213133</v>
          </cell>
          <cell r="BL94">
            <v>3.52884025293578</v>
          </cell>
          <cell r="BM94">
            <v>3.40761945937311</v>
          </cell>
          <cell r="BN94">
            <v>3.28862715055553</v>
          </cell>
        </row>
        <row r="95">
          <cell r="A95" t="str">
            <v>Greece</v>
          </cell>
          <cell r="B95" t="str">
            <v>GRC</v>
          </cell>
          <cell r="C95" t="str">
            <v>Population growth (annual %)</v>
          </cell>
          <cell r="D95" t="str">
            <v>SP.POP.GROW</v>
          </cell>
        </row>
        <row r="95">
          <cell r="F95">
            <v>0.792901846960662</v>
          </cell>
          <cell r="G95">
            <v>0.595777103319398</v>
          </cell>
          <cell r="H95">
            <v>0.370892005189515</v>
          </cell>
          <cell r="I95">
            <v>0.36261254676326</v>
          </cell>
          <cell r="J95">
            <v>0.467787696313794</v>
          </cell>
          <cell r="K95">
            <v>0.73780408125038</v>
          </cell>
          <cell r="L95">
            <v>0.814411517253211</v>
          </cell>
          <cell r="M95">
            <v>0.650532889746133</v>
          </cell>
          <cell r="N95">
            <v>0.36542076251453</v>
          </cell>
          <cell r="O95">
            <v>0.228196508250718</v>
          </cell>
          <cell r="P95">
            <v>0.433844787806772</v>
          </cell>
          <cell r="Q95">
            <v>0.650037188006439</v>
          </cell>
          <cell r="R95">
            <v>0.454133111943996</v>
          </cell>
          <cell r="S95">
            <v>0.368183314375017</v>
          </cell>
          <cell r="T95">
            <v>0.938660353611257</v>
          </cell>
          <cell r="U95">
            <v>1.55321356294865</v>
          </cell>
          <cell r="V95">
            <v>1.30110948889596</v>
          </cell>
          <cell r="W95">
            <v>1.2966043585136</v>
          </cell>
          <cell r="X95">
            <v>1.24669806674167</v>
          </cell>
          <cell r="Y95">
            <v>0.98222001605907</v>
          </cell>
          <cell r="Z95">
            <v>0.896616062871497</v>
          </cell>
          <cell r="AA95">
            <v>0.616462040117845</v>
          </cell>
          <cell r="AB95">
            <v>0.581724932326243</v>
          </cell>
          <cell r="AC95">
            <v>0.498156576200026</v>
          </cell>
          <cell r="AD95">
            <v>0.388288979165941</v>
          </cell>
          <cell r="AE95">
            <v>0.330759073504695</v>
          </cell>
          <cell r="AF95">
            <v>0.334358494429305</v>
          </cell>
          <cell r="AG95">
            <v>0.363197987305088</v>
          </cell>
          <cell r="AH95">
            <v>0.5218509800862</v>
          </cell>
          <cell r="AI95">
            <v>1.05780801198192</v>
          </cell>
          <cell r="AJ95">
            <v>1.20035253672646</v>
          </cell>
          <cell r="AK95">
            <v>0.76388272245526</v>
          </cell>
          <cell r="AL95">
            <v>0.588261919240559</v>
          </cell>
          <cell r="AM95">
            <v>0.500703437870186</v>
          </cell>
          <cell r="AN95">
            <v>0.467197289199787</v>
          </cell>
          <cell r="AO95">
            <v>0.44067053086068</v>
          </cell>
          <cell r="AP95">
            <v>0.493267144825827</v>
          </cell>
          <cell r="AQ95">
            <v>0.554211902922578</v>
          </cell>
          <cell r="AR95">
            <v>0.383471311618576</v>
          </cell>
          <cell r="AS95">
            <v>0.409041838238246</v>
          </cell>
          <cell r="AT95">
            <v>0.51988446396193</v>
          </cell>
          <cell r="AU95">
            <v>0.366566462148184</v>
          </cell>
          <cell r="AV95">
            <v>0.238643175320258</v>
          </cell>
          <cell r="AW95">
            <v>0.247413542822812</v>
          </cell>
          <cell r="AX95">
            <v>0.293249074052818</v>
          </cell>
          <cell r="AY95">
            <v>0.30033180096664</v>
          </cell>
          <cell r="AZ95">
            <v>0.254757581935775</v>
          </cell>
          <cell r="BA95">
            <v>0.265457836726293</v>
          </cell>
          <cell r="BB95">
            <v>0.263026401346927</v>
          </cell>
          <cell r="BC95">
            <v>0.128880432668041</v>
          </cell>
          <cell r="BD95">
            <v>-0.147951277402184</v>
          </cell>
          <cell r="BE95">
            <v>-0.540752950543684</v>
          </cell>
          <cell r="BF95">
            <v>-0.725120806658085</v>
          </cell>
          <cell r="BG95">
            <v>-0.666113290031891</v>
          </cell>
          <cell r="BH95">
            <v>-0.658861360878339</v>
          </cell>
          <cell r="BI95">
            <v>-0.415913028277122</v>
          </cell>
          <cell r="BJ95">
            <v>-0.197783224759792</v>
          </cell>
          <cell r="BK95">
            <v>-0.202880238259165</v>
          </cell>
          <cell r="BL95">
            <v>-0.105339392724138</v>
          </cell>
          <cell r="BM95">
            <v>-0.19630166467846</v>
          </cell>
          <cell r="BN95">
            <v>-0.336885796087654</v>
          </cell>
        </row>
        <row r="96">
          <cell r="A96" t="str">
            <v>Grenada</v>
          </cell>
          <cell r="B96" t="str">
            <v>GRD</v>
          </cell>
          <cell r="C96" t="str">
            <v>Population growth (annual %)</v>
          </cell>
          <cell r="D96" t="str">
            <v>SP.POP.GROW</v>
          </cell>
        </row>
        <row r="96">
          <cell r="F96">
            <v>1.54153926266559</v>
          </cell>
          <cell r="G96">
            <v>1.25895952971873</v>
          </cell>
          <cell r="H96">
            <v>0.998448232114119</v>
          </cell>
          <cell r="I96">
            <v>0.760411276662247</v>
          </cell>
          <cell r="J96">
            <v>0.542500641790484</v>
          </cell>
          <cell r="K96">
            <v>0.318616084277488</v>
          </cell>
          <cell r="L96">
            <v>0.0800219050009036</v>
          </cell>
          <cell r="M96">
            <v>-0.0873955652365059</v>
          </cell>
          <cell r="N96">
            <v>-0.217240082904558</v>
          </cell>
          <cell r="O96">
            <v>-0.26110089411058</v>
          </cell>
          <cell r="P96">
            <v>-0.279827198621162</v>
          </cell>
          <cell r="Q96">
            <v>-0.242300698790921</v>
          </cell>
          <cell r="R96">
            <v>-0.344267440130524</v>
          </cell>
          <cell r="S96">
            <v>-0.504146081734027</v>
          </cell>
          <cell r="T96">
            <v>-0.749664224786578</v>
          </cell>
          <cell r="U96">
            <v>-1.11436604873759</v>
          </cell>
          <cell r="V96">
            <v>-1.37600691603483</v>
          </cell>
          <cell r="W96">
            <v>-1.24358210546612</v>
          </cell>
          <cell r="X96">
            <v>-0.563850976436916</v>
          </cell>
          <cell r="Y96">
            <v>0.483013858818039</v>
          </cell>
          <cell r="Z96">
            <v>1.75687265628453</v>
          </cell>
          <cell r="AA96">
            <v>2.74532594260328</v>
          </cell>
          <cell r="AB96">
            <v>3.05386614427922</v>
          </cell>
          <cell r="AC96">
            <v>2.52157407052005</v>
          </cell>
          <cell r="AD96">
            <v>1.49278316954769</v>
          </cell>
          <cell r="AE96">
            <v>0.229843807464916</v>
          </cell>
          <cell r="AF96">
            <v>-0.75949224843664</v>
          </cell>
          <cell r="AG96">
            <v>-1.3151223960308</v>
          </cell>
          <cell r="AH96">
            <v>-1.2242665394979</v>
          </cell>
          <cell r="AI96">
            <v>-0.625066714854939</v>
          </cell>
          <cell r="AJ96">
            <v>0.139011381896006</v>
          </cell>
          <cell r="AK96">
            <v>0.72202479734871</v>
          </cell>
          <cell r="AL96">
            <v>1.09829912327518</v>
          </cell>
          <cell r="AM96">
            <v>1.12462529899356</v>
          </cell>
          <cell r="AN96">
            <v>0.942746336423587</v>
          </cell>
          <cell r="AO96">
            <v>0.712411540114361</v>
          </cell>
          <cell r="AP96">
            <v>0.556845986437549</v>
          </cell>
          <cell r="AQ96">
            <v>0.447959882644873</v>
          </cell>
          <cell r="AR96">
            <v>0.397159757471579</v>
          </cell>
          <cell r="AS96">
            <v>0.39753348076311</v>
          </cell>
          <cell r="AT96">
            <v>0.393053655547235</v>
          </cell>
          <cell r="AU96">
            <v>0.380901281300944</v>
          </cell>
          <cell r="AV96">
            <v>0.353498506709139</v>
          </cell>
          <cell r="AW96">
            <v>0.329255537458401</v>
          </cell>
          <cell r="AX96">
            <v>0.29855910102922</v>
          </cell>
          <cell r="AY96">
            <v>0.267180830327268</v>
          </cell>
          <cell r="AZ96">
            <v>0.233199071991382</v>
          </cell>
          <cell r="BA96">
            <v>0.260159660599082</v>
          </cell>
          <cell r="BB96">
            <v>0.312435163548523</v>
          </cell>
          <cell r="BC96">
            <v>0.415067525443612</v>
          </cell>
          <cell r="BD96">
            <v>0.524851800808174</v>
          </cell>
          <cell r="BE96">
            <v>0.621740443257645</v>
          </cell>
          <cell r="BF96">
            <v>0.667831666227163</v>
          </cell>
          <cell r="BG96">
            <v>0.670747705283378</v>
          </cell>
          <cell r="BH96">
            <v>0.64347164631606</v>
          </cell>
          <cell r="BI96">
            <v>0.600367480579</v>
          </cell>
          <cell r="BJ96">
            <v>0.552600021547813</v>
          </cell>
          <cell r="BK96">
            <v>0.517266573481224</v>
          </cell>
          <cell r="BL96">
            <v>0.494964112035921</v>
          </cell>
          <cell r="BM96">
            <v>0.460536799472609</v>
          </cell>
          <cell r="BN96">
            <v>0.439845699231101</v>
          </cell>
        </row>
        <row r="97">
          <cell r="A97" t="str">
            <v>Greenland</v>
          </cell>
          <cell r="B97" t="str">
            <v>GRL</v>
          </cell>
          <cell r="C97" t="str">
            <v>Population growth (annual %)</v>
          </cell>
          <cell r="D97" t="str">
            <v>SP.POP.GROW</v>
          </cell>
        </row>
        <row r="97">
          <cell r="F97">
            <v>3.62577480226244</v>
          </cell>
          <cell r="G97">
            <v>3.78502241310975</v>
          </cell>
          <cell r="H97">
            <v>3.92207131532813</v>
          </cell>
          <cell r="I97">
            <v>3.2435275753154</v>
          </cell>
          <cell r="J97">
            <v>4.16726964005681</v>
          </cell>
          <cell r="K97">
            <v>3.26252273160766</v>
          </cell>
          <cell r="L97">
            <v>3.39838528155986</v>
          </cell>
          <cell r="M97">
            <v>3.51736141782671</v>
          </cell>
          <cell r="N97">
            <v>3.39783536418493</v>
          </cell>
          <cell r="O97">
            <v>3.2861664484001</v>
          </cell>
          <cell r="P97">
            <v>1.70944333593003</v>
          </cell>
          <cell r="Q97">
            <v>2.30376680670171</v>
          </cell>
          <cell r="R97">
            <v>1.43887374520997</v>
          </cell>
          <cell r="S97">
            <v>1.01523714640179</v>
          </cell>
          <cell r="T97">
            <v>0.20181641562372</v>
          </cell>
          <cell r="U97">
            <v>0.201409937170119</v>
          </cell>
          <cell r="V97">
            <v>-0.605450890870626</v>
          </cell>
          <cell r="W97">
            <v>-0.405680069561432</v>
          </cell>
          <cell r="X97">
            <v>0.80972102326193</v>
          </cell>
          <cell r="Y97">
            <v>1.20241929668018</v>
          </cell>
          <cell r="Z97">
            <v>1.58106060266422</v>
          </cell>
          <cell r="AA97">
            <v>0.975617494536466</v>
          </cell>
          <cell r="AB97">
            <v>1.15831410896309</v>
          </cell>
          <cell r="AC97">
            <v>1.14505067879955</v>
          </cell>
          <cell r="AD97">
            <v>0.944294080028209</v>
          </cell>
          <cell r="AE97">
            <v>0.562325755436204</v>
          </cell>
          <cell r="AF97">
            <v>1.11525319504751</v>
          </cell>
          <cell r="AG97">
            <v>1.2856008101534</v>
          </cell>
          <cell r="AH97">
            <v>0.908271457431923</v>
          </cell>
          <cell r="AI97">
            <v>0.54102927282477</v>
          </cell>
          <cell r="AJ97">
            <v>-0.180018050414785</v>
          </cell>
          <cell r="AK97">
            <v>-0.361011222409979</v>
          </cell>
          <cell r="AL97">
            <v>-0.180995524523942</v>
          </cell>
          <cell r="AM97">
            <v>0.542006746933911</v>
          </cell>
          <cell r="AN97">
            <v>0.539084863487637</v>
          </cell>
          <cell r="AO97">
            <v>0.179051077378829</v>
          </cell>
          <cell r="AP97">
            <v>0.178731057409588</v>
          </cell>
          <cell r="AQ97">
            <v>0.178412179350139</v>
          </cell>
          <cell r="AR97">
            <v>0</v>
          </cell>
          <cell r="AS97">
            <v>0.178094437099469</v>
          </cell>
          <cell r="AT97">
            <v>0.266548358613988</v>
          </cell>
          <cell r="AU97">
            <v>0.45857426832132</v>
          </cell>
          <cell r="AV97">
            <v>0.27519554474986</v>
          </cell>
          <cell r="AW97">
            <v>0.256870544844429</v>
          </cell>
          <cell r="AX97">
            <v>0.0421622197627189</v>
          </cell>
          <cell r="AY97">
            <v>-0.283179181223717</v>
          </cell>
          <cell r="AZ97">
            <v>-0.386485846698679</v>
          </cell>
          <cell r="BA97">
            <v>-0.402186876651222</v>
          </cell>
          <cell r="BB97">
            <v>-0.00887697402292811</v>
          </cell>
          <cell r="BC97">
            <v>1.02802332572502</v>
          </cell>
          <cell r="BD97">
            <v>-0.0263631971297131</v>
          </cell>
          <cell r="BE97">
            <v>-0.14072121935205</v>
          </cell>
          <cell r="BF97">
            <v>-0.577265864735276</v>
          </cell>
          <cell r="BG97">
            <v>-0.333398666658893</v>
          </cell>
          <cell r="BH97">
            <v>-0.322038549275343</v>
          </cell>
          <cell r="BI97">
            <v>0.128227978389047</v>
          </cell>
          <cell r="BJ97">
            <v>-0.0267006062623867</v>
          </cell>
          <cell r="BK97">
            <v>-0.263828878276887</v>
          </cell>
          <cell r="BL97">
            <v>0.359917714454119</v>
          </cell>
          <cell r="BM97">
            <v>0.252238303411568</v>
          </cell>
          <cell r="BN97">
            <v>0.506106194434674</v>
          </cell>
        </row>
        <row r="98">
          <cell r="A98" t="str">
            <v>Guatemala</v>
          </cell>
          <cell r="B98" t="str">
            <v>GTM</v>
          </cell>
          <cell r="C98" t="str">
            <v>Population growth (annual %)</v>
          </cell>
          <cell r="D98" t="str">
            <v>SP.POP.GROW</v>
          </cell>
        </row>
        <row r="98">
          <cell r="F98">
            <v>2.93623451796321</v>
          </cell>
          <cell r="G98">
            <v>2.93614231904841</v>
          </cell>
          <cell r="H98">
            <v>2.92221307734071</v>
          </cell>
          <cell r="I98">
            <v>2.89336048705939</v>
          </cell>
          <cell r="J98">
            <v>2.85049353730504</v>
          </cell>
          <cell r="K98">
            <v>2.80442018526419</v>
          </cell>
          <cell r="L98">
            <v>2.74453684653474</v>
          </cell>
          <cell r="M98">
            <v>2.67150910396167</v>
          </cell>
          <cell r="N98">
            <v>2.58968156700276</v>
          </cell>
          <cell r="O98">
            <v>2.50766321207739</v>
          </cell>
          <cell r="P98">
            <v>2.43323765079528</v>
          </cell>
          <cell r="Q98">
            <v>2.37246485855517</v>
          </cell>
          <cell r="R98">
            <v>2.32620371922535</v>
          </cell>
          <cell r="S98">
            <v>2.29212231161545</v>
          </cell>
          <cell r="T98">
            <v>2.25734797201249</v>
          </cell>
          <cell r="U98">
            <v>2.23911459052053</v>
          </cell>
          <cell r="V98">
            <v>2.25016097253785</v>
          </cell>
          <cell r="W98">
            <v>2.30078376223338</v>
          </cell>
          <cell r="X98">
            <v>2.38916672626313</v>
          </cell>
          <cell r="Y98">
            <v>2.49465435437886</v>
          </cell>
          <cell r="Z98">
            <v>2.59069154291441</v>
          </cell>
          <cell r="AA98">
            <v>2.67176606345182</v>
          </cell>
          <cell r="AB98">
            <v>2.71559914034248</v>
          </cell>
          <cell r="AC98">
            <v>2.73968844818146</v>
          </cell>
          <cell r="AD98">
            <v>2.75409483924612</v>
          </cell>
          <cell r="AE98">
            <v>2.76317062575419</v>
          </cell>
          <cell r="AF98">
            <v>2.76856424602669</v>
          </cell>
          <cell r="AG98">
            <v>2.76824690553245</v>
          </cell>
          <cell r="AH98">
            <v>2.75932199526975</v>
          </cell>
          <cell r="AI98">
            <v>2.7344725274704</v>
          </cell>
          <cell r="AJ98">
            <v>2.68942960064747</v>
          </cell>
          <cell r="AK98">
            <v>2.62466867420162</v>
          </cell>
          <cell r="AL98">
            <v>2.55062347651691</v>
          </cell>
          <cell r="AM98">
            <v>2.49055887242206</v>
          </cell>
          <cell r="AN98">
            <v>2.45298879260223</v>
          </cell>
          <cell r="AO98">
            <v>2.40272092118981</v>
          </cell>
          <cell r="AP98">
            <v>2.35805923280234</v>
          </cell>
          <cell r="AQ98">
            <v>2.36198748317176</v>
          </cell>
          <cell r="AR98">
            <v>2.36947641185089</v>
          </cell>
          <cell r="AS98">
            <v>2.43394364463754</v>
          </cell>
          <cell r="AT98">
            <v>2.40240090043075</v>
          </cell>
          <cell r="AU98">
            <v>2.29788241650457</v>
          </cell>
          <cell r="AV98">
            <v>2.18074524550455</v>
          </cell>
          <cell r="AW98">
            <v>2.12598597102736</v>
          </cell>
          <cell r="AX98">
            <v>2.07717063066365</v>
          </cell>
          <cell r="AY98">
            <v>2.02622809680574</v>
          </cell>
          <cell r="AZ98">
            <v>1.97596216713401</v>
          </cell>
          <cell r="BA98">
            <v>1.92744763752889</v>
          </cell>
          <cell r="BB98">
            <v>1.88106343818981</v>
          </cell>
          <cell r="BC98">
            <v>1.83655642844003</v>
          </cell>
          <cell r="BD98">
            <v>1.81948775605672</v>
          </cell>
          <cell r="BE98">
            <v>1.77749578673149</v>
          </cell>
          <cell r="BF98">
            <v>1.75716769812924</v>
          </cell>
          <cell r="BG98">
            <v>1.72875760277972</v>
          </cell>
          <cell r="BH98">
            <v>1.69146509302391</v>
          </cell>
          <cell r="BI98">
            <v>1.65807331834237</v>
          </cell>
          <cell r="BJ98">
            <v>1.62765379973835</v>
          </cell>
          <cell r="BK98">
            <v>1.60038598150372</v>
          </cell>
          <cell r="BL98">
            <v>1.56038604781094</v>
          </cell>
          <cell r="BM98">
            <v>1.51998785357799</v>
          </cell>
          <cell r="BN98">
            <v>1.4803168061015</v>
          </cell>
        </row>
        <row r="99">
          <cell r="A99" t="str">
            <v>Guam</v>
          </cell>
          <cell r="B99" t="str">
            <v>GUM</v>
          </cell>
          <cell r="C99" t="str">
            <v>Population growth (annual %)</v>
          </cell>
          <cell r="D99" t="str">
            <v>SP.POP.GROW</v>
          </cell>
        </row>
        <row r="99">
          <cell r="F99">
            <v>1.97635477688959</v>
          </cell>
          <cell r="G99">
            <v>2.23732728760942</v>
          </cell>
          <cell r="H99">
            <v>2.39056339778315</v>
          </cell>
          <cell r="I99">
            <v>2.43610317732359</v>
          </cell>
          <cell r="J99">
            <v>2.40890768950603</v>
          </cell>
          <cell r="K99">
            <v>2.35485230831039</v>
          </cell>
          <cell r="L99">
            <v>2.32363072984159</v>
          </cell>
          <cell r="M99">
            <v>2.26961527466093</v>
          </cell>
          <cell r="N99">
            <v>2.25338035893927</v>
          </cell>
          <cell r="O99">
            <v>2.2120662087666</v>
          </cell>
          <cell r="P99">
            <v>2.18635628026178</v>
          </cell>
          <cell r="Q99">
            <v>2.13615032787887</v>
          </cell>
          <cell r="R99">
            <v>2.12277583887812</v>
          </cell>
          <cell r="S99">
            <v>2.12243295063054</v>
          </cell>
          <cell r="T99">
            <v>2.13618330348062</v>
          </cell>
          <cell r="U99">
            <v>2.15023305669331</v>
          </cell>
          <cell r="V99">
            <v>2.17475398696492</v>
          </cell>
          <cell r="W99">
            <v>2.18368341292565</v>
          </cell>
          <cell r="X99">
            <v>2.1920208972981</v>
          </cell>
          <cell r="Y99">
            <v>2.23050354836187</v>
          </cell>
          <cell r="Z99">
            <v>2.22974254548991</v>
          </cell>
          <cell r="AA99">
            <v>2.24632558527264</v>
          </cell>
          <cell r="AB99">
            <v>2.27150444794158</v>
          </cell>
          <cell r="AC99">
            <v>2.26318255690612</v>
          </cell>
          <cell r="AD99">
            <v>2.27573381444672</v>
          </cell>
          <cell r="AE99">
            <v>2.24942055494274</v>
          </cell>
          <cell r="AF99">
            <v>2.2352071559238</v>
          </cell>
          <cell r="AG99">
            <v>2.23126326109793</v>
          </cell>
          <cell r="AH99">
            <v>2.26100932631921</v>
          </cell>
          <cell r="AI99">
            <v>2.2907534503768</v>
          </cell>
          <cell r="AJ99">
            <v>2.32784444877287</v>
          </cell>
          <cell r="AK99">
            <v>2.32391325956151</v>
          </cell>
          <cell r="AL99">
            <v>2.25682800660009</v>
          </cell>
          <cell r="AM99">
            <v>2.11812503674224</v>
          </cell>
          <cell r="AN99">
            <v>1.90944368715989</v>
          </cell>
          <cell r="AO99">
            <v>1.70428483096609</v>
          </cell>
          <cell r="AP99">
            <v>1.50289056287842</v>
          </cell>
          <cell r="AQ99">
            <v>1.30282729952525</v>
          </cell>
          <cell r="AR99">
            <v>1.09788222855841</v>
          </cell>
          <cell r="AS99">
            <v>0.884646771918689</v>
          </cell>
          <cell r="AT99">
            <v>0.687803865112573</v>
          </cell>
          <cell r="AU99">
            <v>0.496225122749318</v>
          </cell>
          <cell r="AV99">
            <v>0.349322036027881</v>
          </cell>
          <cell r="AW99">
            <v>0.234946295265447</v>
          </cell>
          <cell r="AX99">
            <v>0.197156461967608</v>
          </cell>
          <cell r="AY99">
            <v>0.153285737541093</v>
          </cell>
          <cell r="AZ99">
            <v>0.125355531585526</v>
          </cell>
          <cell r="BA99">
            <v>0.118910940919021</v>
          </cell>
          <cell r="BB99">
            <v>0.122537868532751</v>
          </cell>
          <cell r="BC99">
            <v>0.129914569643424</v>
          </cell>
          <cell r="BD99">
            <v>0.15730319197367</v>
          </cell>
          <cell r="BE99">
            <v>0.18768774278448</v>
          </cell>
          <cell r="BF99">
            <v>0.265289398890178</v>
          </cell>
          <cell r="BG99">
            <v>0.368363503065816</v>
          </cell>
          <cell r="BH99">
            <v>0.522831661338121</v>
          </cell>
          <cell r="BI99">
            <v>0.675497259109631</v>
          </cell>
          <cell r="BJ99">
            <v>0.814724473342243</v>
          </cell>
          <cell r="BK99">
            <v>0.902290919869412</v>
          </cell>
          <cell r="BL99">
            <v>0.915743567783526</v>
          </cell>
          <cell r="BM99">
            <v>0.885514507508963</v>
          </cell>
          <cell r="BN99">
            <v>0.826633848010581</v>
          </cell>
        </row>
        <row r="100">
          <cell r="A100" t="str">
            <v>Guyana</v>
          </cell>
          <cell r="B100" t="str">
            <v>GUY</v>
          </cell>
          <cell r="C100" t="str">
            <v>Population growth (annual %)</v>
          </cell>
          <cell r="D100" t="str">
            <v>SP.POP.GROW</v>
          </cell>
        </row>
        <row r="100">
          <cell r="F100">
            <v>3.00792558761277</v>
          </cell>
          <cell r="G100">
            <v>2.84605512039803</v>
          </cell>
          <cell r="H100">
            <v>2.65203122058799</v>
          </cell>
          <cell r="I100">
            <v>2.42074950691735</v>
          </cell>
          <cell r="J100">
            <v>2.17578560660015</v>
          </cell>
          <cell r="K100">
            <v>1.92244805495044</v>
          </cell>
          <cell r="L100">
            <v>1.69254677756875</v>
          </cell>
          <cell r="M100">
            <v>1.51000846355438</v>
          </cell>
          <cell r="N100">
            <v>1.38928210364526</v>
          </cell>
          <cell r="O100">
            <v>1.31181678322438</v>
          </cell>
          <cell r="P100">
            <v>1.23417802401808</v>
          </cell>
          <cell r="Q100">
            <v>1.1514211936142</v>
          </cell>
          <cell r="R100">
            <v>1.09653695590001</v>
          </cell>
          <cell r="S100">
            <v>1.08152619009085</v>
          </cell>
          <cell r="T100">
            <v>1.07853545966617</v>
          </cell>
          <cell r="U100">
            <v>1.10058259564314</v>
          </cell>
          <cell r="V100">
            <v>1.09765200910263</v>
          </cell>
          <cell r="W100">
            <v>1.00539034158395</v>
          </cell>
          <cell r="X100">
            <v>0.792691612173286</v>
          </cell>
          <cell r="Y100">
            <v>0.500640337374636</v>
          </cell>
          <cell r="Z100">
            <v>0.202447493317653</v>
          </cell>
          <cell r="AA100">
            <v>-0.0620608177525469</v>
          </cell>
          <cell r="AB100">
            <v>-0.294321076043071</v>
          </cell>
          <cell r="AC100">
            <v>-0.480772012869854</v>
          </cell>
          <cell r="AD100">
            <v>-0.618250790509097</v>
          </cell>
          <cell r="AE100">
            <v>-0.780778564673388</v>
          </cell>
          <cell r="AF100">
            <v>-0.919384778622036</v>
          </cell>
          <cell r="AG100">
            <v>-0.903134064518498</v>
          </cell>
          <cell r="AH100">
            <v>-0.676372796336194</v>
          </cell>
          <cell r="AI100">
            <v>-0.305597640454503</v>
          </cell>
          <cell r="AJ100">
            <v>0.157415462040875</v>
          </cell>
          <cell r="AK100">
            <v>0.551749371861149</v>
          </cell>
          <cell r="AL100">
            <v>0.737990102911382</v>
          </cell>
          <cell r="AM100">
            <v>0.628539243165219</v>
          </cell>
          <cell r="AN100">
            <v>0.316012561415572</v>
          </cell>
          <cell r="AO100">
            <v>-0.0653045587261924</v>
          </cell>
          <cell r="AP100">
            <v>-0.372142206807921</v>
          </cell>
          <cell r="AQ100">
            <v>-0.555250862132915</v>
          </cell>
          <cell r="AR100">
            <v>-0.545678175532337</v>
          </cell>
          <cell r="AS100">
            <v>-0.395350937367065</v>
          </cell>
          <cell r="AT100">
            <v>-0.202691359299226</v>
          </cell>
          <cell r="AU100">
            <v>-0.055973343653804</v>
          </cell>
          <cell r="AV100">
            <v>0.0473847455492804</v>
          </cell>
          <cell r="AW100">
            <v>0.079818688383112</v>
          </cell>
          <cell r="AX100">
            <v>0.0561702496112777</v>
          </cell>
          <cell r="AY100">
            <v>0.0239867444236802</v>
          </cell>
          <cell r="AZ100">
            <v>0.0190244987886296</v>
          </cell>
          <cell r="BA100">
            <v>0.0452691109002456</v>
          </cell>
          <cell r="BB100">
            <v>0.12084043776661</v>
          </cell>
          <cell r="BC100">
            <v>0.228701604144641</v>
          </cell>
          <cell r="BD100">
            <v>0.346196945211445</v>
          </cell>
          <cell r="BE100">
            <v>0.445663749260621</v>
          </cell>
          <cell r="BF100">
            <v>0.514040832989459</v>
          </cell>
          <cell r="BG100">
            <v>0.537221878235554</v>
          </cell>
          <cell r="BH100">
            <v>0.530702759294195</v>
          </cell>
          <cell r="BI100">
            <v>0.510790065048753</v>
          </cell>
          <cell r="BJ100">
            <v>0.498520023687447</v>
          </cell>
          <cell r="BK100">
            <v>0.487575158848574</v>
          </cell>
          <cell r="BL100">
            <v>0.482526666451711</v>
          </cell>
          <cell r="BM100">
            <v>0.482243720375381</v>
          </cell>
          <cell r="BN100">
            <v>0.478157888568595</v>
          </cell>
        </row>
        <row r="101">
          <cell r="A101" t="str">
            <v>High income</v>
          </cell>
          <cell r="B101" t="str">
            <v>HIC</v>
          </cell>
          <cell r="C101" t="str">
            <v>Population growth (annual %)</v>
          </cell>
          <cell r="D101" t="str">
            <v>SP.POP.GROW</v>
          </cell>
        </row>
        <row r="101">
          <cell r="F101">
            <v>1.27008306662091</v>
          </cell>
          <cell r="G101">
            <v>1.28258770178064</v>
          </cell>
          <cell r="H101">
            <v>1.25742352994021</v>
          </cell>
          <cell r="I101">
            <v>1.23049372435267</v>
          </cell>
          <cell r="J101">
            <v>1.17012910255076</v>
          </cell>
          <cell r="K101">
            <v>1.09213501688951</v>
          </cell>
          <cell r="L101">
            <v>1.02994778885666</v>
          </cell>
          <cell r="M101">
            <v>1.00433123074379</v>
          </cell>
          <cell r="N101">
            <v>1.00762182283552</v>
          </cell>
          <cell r="O101">
            <v>0.994105021105554</v>
          </cell>
          <cell r="P101">
            <v>1.17517772817138</v>
          </cell>
          <cell r="Q101">
            <v>1.01912142061751</v>
          </cell>
          <cell r="R101">
            <v>0.97740849454182</v>
          </cell>
          <cell r="S101">
            <v>0.952513184052833</v>
          </cell>
          <cell r="T101">
            <v>0.923885144594891</v>
          </cell>
          <cell r="U101">
            <v>0.851321047252313</v>
          </cell>
          <cell r="V101">
            <v>0.827927625109254</v>
          </cell>
          <cell r="W101">
            <v>0.827061374549842</v>
          </cell>
          <cell r="X101">
            <v>0.853252760034167</v>
          </cell>
          <cell r="Y101">
            <v>0.821263154482679</v>
          </cell>
          <cell r="Z101">
            <v>0.815581469294017</v>
          </cell>
          <cell r="AA101">
            <v>0.766960222962368</v>
          </cell>
          <cell r="AB101">
            <v>0.711942515249504</v>
          </cell>
          <cell r="AC101">
            <v>0.66960333506016</v>
          </cell>
          <cell r="AD101">
            <v>0.669436873192211</v>
          </cell>
          <cell r="AE101">
            <v>0.683555117613622</v>
          </cell>
          <cell r="AF101">
            <v>0.686046332098144</v>
          </cell>
          <cell r="AG101">
            <v>0.695041700186877</v>
          </cell>
          <cell r="AH101">
            <v>0.732921302164385</v>
          </cell>
          <cell r="AI101">
            <v>0.765330652999069</v>
          </cell>
          <cell r="AJ101">
            <v>0.81176785851585</v>
          </cell>
          <cell r="AK101">
            <v>0.597974321685484</v>
          </cell>
          <cell r="AL101">
            <v>0.773592161187992</v>
          </cell>
          <cell r="AM101">
            <v>0.714857545450258</v>
          </cell>
          <cell r="AN101">
            <v>0.822096978953212</v>
          </cell>
          <cell r="AO101">
            <v>0.665046564211295</v>
          </cell>
          <cell r="AP101">
            <v>0.644868124006862</v>
          </cell>
          <cell r="AQ101">
            <v>0.626366012466903</v>
          </cell>
          <cell r="AR101">
            <v>0.618168730856226</v>
          </cell>
          <cell r="AS101">
            <v>0.608235672629974</v>
          </cell>
          <cell r="AT101">
            <v>0.612388674048717</v>
          </cell>
          <cell r="AU101">
            <v>0.621919516607107</v>
          </cell>
          <cell r="AV101">
            <v>0.631407433552013</v>
          </cell>
          <cell r="AW101">
            <v>0.665981475303568</v>
          </cell>
          <cell r="AX101">
            <v>0.678713034301921</v>
          </cell>
          <cell r="AY101">
            <v>0.735274840384619</v>
          </cell>
          <cell r="AZ101">
            <v>0.753396866076457</v>
          </cell>
          <cell r="BA101">
            <v>0.795699005043303</v>
          </cell>
          <cell r="BB101">
            <v>0.71732230058123</v>
          </cell>
          <cell r="BC101">
            <v>0.642976577371329</v>
          </cell>
          <cell r="BD101">
            <v>0.459437023950372</v>
          </cell>
          <cell r="BE101">
            <v>0.574439617944961</v>
          </cell>
          <cell r="BF101">
            <v>0.577715113483677</v>
          </cell>
          <cell r="BG101">
            <v>0.589986802434723</v>
          </cell>
          <cell r="BH101">
            <v>0.570279710083611</v>
          </cell>
          <cell r="BI101">
            <v>0.570652896451264</v>
          </cell>
          <cell r="BJ101">
            <v>0.504437981142544</v>
          </cell>
          <cell r="BK101">
            <v>0.465442831525877</v>
          </cell>
          <cell r="BL101">
            <v>0.406023769568691</v>
          </cell>
          <cell r="BM101">
            <v>0.474112126562048</v>
          </cell>
          <cell r="BN101">
            <v>0.0555943098337792</v>
          </cell>
        </row>
        <row r="102">
          <cell r="A102" t="str">
            <v>Hong Kong SAR, China</v>
          </cell>
          <cell r="B102" t="str">
            <v>HKG</v>
          </cell>
          <cell r="C102" t="str">
            <v>Population growth (annual %)</v>
          </cell>
          <cell r="D102" t="str">
            <v>SP.POP.GROW</v>
          </cell>
        </row>
        <row r="102">
          <cell r="F102">
            <v>2.96304092369424</v>
          </cell>
          <cell r="G102">
            <v>4.2364946734332</v>
          </cell>
          <cell r="H102">
            <v>3.44066885043933</v>
          </cell>
          <cell r="I102">
            <v>2.41727169428962</v>
          </cell>
          <cell r="J102">
            <v>2.62739506314664</v>
          </cell>
          <cell r="K102">
            <v>0.885475776428606</v>
          </cell>
          <cell r="L102">
            <v>2.52709736414843</v>
          </cell>
          <cell r="M102">
            <v>2.12352674143938</v>
          </cell>
          <cell r="N102">
            <v>1.59656953543841</v>
          </cell>
          <cell r="O102">
            <v>2.4314432025797</v>
          </cell>
          <cell r="P102">
            <v>2.1564245272915</v>
          </cell>
          <cell r="Q102">
            <v>1.91708548431841</v>
          </cell>
          <cell r="R102">
            <v>2.82139883125314</v>
          </cell>
          <cell r="S102">
            <v>3.16057585442932</v>
          </cell>
          <cell r="T102">
            <v>1.89611309962899</v>
          </cell>
          <cell r="U102">
            <v>1.25619719526045</v>
          </cell>
          <cell r="V102">
            <v>1.44371141988298</v>
          </cell>
          <cell r="W102">
            <v>1.81170641890994</v>
          </cell>
          <cell r="X102">
            <v>5.46545378423268</v>
          </cell>
          <cell r="Y102">
            <v>2.6700809652344</v>
          </cell>
          <cell r="Z102">
            <v>2.3482267682345</v>
          </cell>
          <cell r="AA102">
            <v>1.55249627039205</v>
          </cell>
          <cell r="AB102">
            <v>1.51940790612199</v>
          </cell>
          <cell r="AC102">
            <v>0.982973566854865</v>
          </cell>
          <cell r="AD102">
            <v>1.07425877163635</v>
          </cell>
          <cell r="AE102">
            <v>1.24582698320867</v>
          </cell>
          <cell r="AF102">
            <v>1.00675315207366</v>
          </cell>
          <cell r="AG102">
            <v>0.840468540728853</v>
          </cell>
          <cell r="AH102">
            <v>1.03591232011459</v>
          </cell>
          <cell r="AI102">
            <v>0.321315033221987</v>
          </cell>
          <cell r="AJ102">
            <v>0.829228336445851</v>
          </cell>
          <cell r="AK102">
            <v>0.839650031457883</v>
          </cell>
          <cell r="AL102">
            <v>1.71777073417072</v>
          </cell>
          <cell r="AM102">
            <v>2.25203043111788</v>
          </cell>
          <cell r="AN102">
            <v>1.98013277729748</v>
          </cell>
          <cell r="AO102">
            <v>4.43860779481101</v>
          </cell>
          <cell r="AP102">
            <v>0.832512854813318</v>
          </cell>
          <cell r="AQ102">
            <v>0.834808807338866</v>
          </cell>
          <cell r="AR102">
            <v>0.955125814331738</v>
          </cell>
          <cell r="AS102">
            <v>0.881594075853745</v>
          </cell>
          <cell r="AT102">
            <v>0.736962668138432</v>
          </cell>
          <cell r="AU102">
            <v>0.44284682728195</v>
          </cell>
          <cell r="AV102">
            <v>-0.197404126472125</v>
          </cell>
          <cell r="AW102">
            <v>0.77991856230718</v>
          </cell>
          <cell r="AX102">
            <v>0.436871406105885</v>
          </cell>
          <cell r="AY102">
            <v>0.642270482876128</v>
          </cell>
          <cell r="AZ102">
            <v>0.859633272217027</v>
          </cell>
          <cell r="BA102">
            <v>0.598238786949717</v>
          </cell>
          <cell r="BB102">
            <v>0.215353334344996</v>
          </cell>
          <cell r="BC102">
            <v>0.734446396338105</v>
          </cell>
          <cell r="BD102">
            <v>0.672543291818633</v>
          </cell>
          <cell r="BE102">
            <v>1.1039579972368</v>
          </cell>
          <cell r="BF102">
            <v>0.401982535858444</v>
          </cell>
          <cell r="BG102">
            <v>0.702370950536049</v>
          </cell>
          <cell r="BH102">
            <v>0.851197911086988</v>
          </cell>
          <cell r="BI102">
            <v>0.619366345332479</v>
          </cell>
          <cell r="BJ102">
            <v>0.768513877614955</v>
          </cell>
          <cell r="BK102">
            <v>0.800230596967774</v>
          </cell>
          <cell r="BL102">
            <v>0.739283471323064</v>
          </cell>
          <cell r="BM102">
            <v>-0.358932661902885</v>
          </cell>
          <cell r="BN102">
            <v>-0.91177674914823</v>
          </cell>
        </row>
        <row r="103">
          <cell r="A103" t="str">
            <v>Honduras</v>
          </cell>
          <cell r="B103" t="str">
            <v>HND</v>
          </cell>
          <cell r="C103" t="str">
            <v>Population growth (annual %)</v>
          </cell>
          <cell r="D103" t="str">
            <v>SP.POP.GROW</v>
          </cell>
        </row>
        <row r="103">
          <cell r="F103">
            <v>2.79439702236103</v>
          </cell>
          <cell r="G103">
            <v>2.7866447413666</v>
          </cell>
          <cell r="H103">
            <v>2.79336425069538</v>
          </cell>
          <cell r="I103">
            <v>2.81697241074036</v>
          </cell>
          <cell r="J103">
            <v>2.85191404905554</v>
          </cell>
          <cell r="K103">
            <v>2.89046569865306</v>
          </cell>
          <cell r="L103">
            <v>2.9224582044386</v>
          </cell>
          <cell r="M103">
            <v>2.94465199456941</v>
          </cell>
          <cell r="N103">
            <v>2.95475454968837</v>
          </cell>
          <cell r="O103">
            <v>2.95630538072777</v>
          </cell>
          <cell r="P103">
            <v>2.95493102160108</v>
          </cell>
          <cell r="Q103">
            <v>2.95703390267794</v>
          </cell>
          <cell r="R103">
            <v>2.96978968119729</v>
          </cell>
          <cell r="S103">
            <v>2.99503676429464</v>
          </cell>
          <cell r="T103">
            <v>3.02661477564061</v>
          </cell>
          <cell r="U103">
            <v>3.05729407369735</v>
          </cell>
          <cell r="V103">
            <v>3.07960320670611</v>
          </cell>
          <cell r="W103">
            <v>3.09166095898142</v>
          </cell>
          <cell r="X103">
            <v>3.09099803683953</v>
          </cell>
          <cell r="Y103">
            <v>3.08137564031671</v>
          </cell>
          <cell r="Z103">
            <v>3.06930778815013</v>
          </cell>
          <cell r="AA103">
            <v>3.05648565941447</v>
          </cell>
          <cell r="AB103">
            <v>3.03955356050237</v>
          </cell>
          <cell r="AC103">
            <v>3.01826056258243</v>
          </cell>
          <cell r="AD103">
            <v>2.99459398560537</v>
          </cell>
          <cell r="AE103">
            <v>2.9710276095251</v>
          </cell>
          <cell r="AF103">
            <v>2.94795269344874</v>
          </cell>
          <cell r="AG103">
            <v>2.92463574050369</v>
          </cell>
          <cell r="AH103">
            <v>2.90111108097638</v>
          </cell>
          <cell r="AI103">
            <v>2.87852072378001</v>
          </cell>
          <cell r="AJ103">
            <v>2.85067009858273</v>
          </cell>
          <cell r="AK103">
            <v>2.82488420451741</v>
          </cell>
          <cell r="AL103">
            <v>2.81506869801939</v>
          </cell>
          <cell r="AM103">
            <v>2.82478002632887</v>
          </cell>
          <cell r="AN103">
            <v>2.84334838648565</v>
          </cell>
          <cell r="AO103">
            <v>2.86287713537429</v>
          </cell>
          <cell r="AP103">
            <v>2.86735372154523</v>
          </cell>
          <cell r="AQ103">
            <v>2.84870800015195</v>
          </cell>
          <cell r="AR103">
            <v>2.80159983156852</v>
          </cell>
          <cell r="AS103">
            <v>2.73490350846581</v>
          </cell>
          <cell r="AT103">
            <v>2.66256734614731</v>
          </cell>
          <cell r="AU103">
            <v>2.59283115684188</v>
          </cell>
          <cell r="AV103">
            <v>2.52309155094766</v>
          </cell>
          <cell r="AW103">
            <v>2.45514607190972</v>
          </cell>
          <cell r="AX103">
            <v>2.38825319476369</v>
          </cell>
          <cell r="AY103">
            <v>2.32316527117051</v>
          </cell>
          <cell r="AZ103">
            <v>2.25648487641721</v>
          </cell>
          <cell r="BA103">
            <v>2.18426332329223</v>
          </cell>
          <cell r="BB103">
            <v>2.10555497079655</v>
          </cell>
          <cell r="BC103">
            <v>2.02441331695389</v>
          </cell>
          <cell r="BD103">
            <v>1.94316947523917</v>
          </cell>
          <cell r="BE103">
            <v>1.86932160846233</v>
          </cell>
          <cell r="BF103">
            <v>1.81013079423251</v>
          </cell>
          <cell r="BG103">
            <v>1.76927098953001</v>
          </cell>
          <cell r="BH103">
            <v>1.74147410181564</v>
          </cell>
          <cell r="BI103">
            <v>1.71775974956218</v>
          </cell>
          <cell r="BJ103">
            <v>1.69227148219463</v>
          </cell>
          <cell r="BK103">
            <v>1.66708222728063</v>
          </cell>
          <cell r="BL103">
            <v>1.64061784169287</v>
          </cell>
          <cell r="BM103">
            <v>1.61313593312324</v>
          </cell>
          <cell r="BN103">
            <v>1.58646313117201</v>
          </cell>
        </row>
        <row r="104">
          <cell r="A104" t="str">
            <v>Heavily indebted poor countries (HIPC)</v>
          </cell>
          <cell r="B104" t="str">
            <v>HPC</v>
          </cell>
          <cell r="C104" t="str">
            <v>Population growth (annual %)</v>
          </cell>
          <cell r="D104" t="str">
            <v>SP.POP.GROW</v>
          </cell>
        </row>
        <row r="104">
          <cell r="F104">
            <v>2.37351437556109</v>
          </cell>
          <cell r="G104">
            <v>2.41217633275967</v>
          </cell>
          <cell r="H104">
            <v>2.45085289328495</v>
          </cell>
          <cell r="I104">
            <v>2.48973521860168</v>
          </cell>
          <cell r="J104">
            <v>2.52778109757298</v>
          </cell>
          <cell r="K104">
            <v>2.56301605447986</v>
          </cell>
          <cell r="L104">
            <v>2.59423462101222</v>
          </cell>
          <cell r="M104">
            <v>2.62110498924497</v>
          </cell>
          <cell r="N104">
            <v>2.64334285568297</v>
          </cell>
          <cell r="O104">
            <v>2.66118179098322</v>
          </cell>
          <cell r="P104">
            <v>2.67591894456044</v>
          </cell>
          <cell r="Q104">
            <v>2.68750565620029</v>
          </cell>
          <cell r="R104">
            <v>2.69448172402602</v>
          </cell>
          <cell r="S104">
            <v>2.69666032869642</v>
          </cell>
          <cell r="T104">
            <v>2.6950481548989</v>
          </cell>
          <cell r="U104">
            <v>2.69645278823928</v>
          </cell>
          <cell r="V104">
            <v>2.69692401704921</v>
          </cell>
          <cell r="W104">
            <v>2.68646697530312</v>
          </cell>
          <cell r="X104">
            <v>2.66303029290415</v>
          </cell>
          <cell r="Y104">
            <v>2.63417412796838</v>
          </cell>
          <cell r="Z104">
            <v>2.60489658200702</v>
          </cell>
          <cell r="AA104">
            <v>2.58750860230548</v>
          </cell>
          <cell r="AB104">
            <v>2.59217452364788</v>
          </cell>
          <cell r="AC104">
            <v>2.62377929620679</v>
          </cell>
          <cell r="AD104">
            <v>2.67398505574694</v>
          </cell>
          <cell r="AE104">
            <v>2.7202520072662</v>
          </cell>
          <cell r="AF104">
            <v>2.76173113621563</v>
          </cell>
          <cell r="AG104">
            <v>2.81580503164045</v>
          </cell>
          <cell r="AH104">
            <v>2.88357601146983</v>
          </cell>
          <cell r="AI104">
            <v>2.95439058161995</v>
          </cell>
          <cell r="AJ104">
            <v>3.03206139842062</v>
          </cell>
          <cell r="AK104">
            <v>3.09051882666627</v>
          </cell>
          <cell r="AL104">
            <v>3.09773353176448</v>
          </cell>
          <cell r="AM104">
            <v>3.04326882108532</v>
          </cell>
          <cell r="AN104">
            <v>2.95232167315956</v>
          </cell>
          <cell r="AO104">
            <v>2.84965738896918</v>
          </cell>
          <cell r="AP104">
            <v>2.76983099579545</v>
          </cell>
          <cell r="AQ104">
            <v>2.73090098645741</v>
          </cell>
          <cell r="AR104">
            <v>2.74492100820922</v>
          </cell>
          <cell r="AS104">
            <v>2.79239372798527</v>
          </cell>
          <cell r="AT104">
            <v>2.84766030641276</v>
          </cell>
          <cell r="AU104">
            <v>2.88612086755022</v>
          </cell>
          <cell r="AV104">
            <v>2.90266860445929</v>
          </cell>
          <cell r="AW104">
            <v>2.89006633243562</v>
          </cell>
          <cell r="AX104">
            <v>2.85946245139117</v>
          </cell>
          <cell r="AY104">
            <v>2.82472300509973</v>
          </cell>
          <cell r="AZ104">
            <v>2.80028879679691</v>
          </cell>
          <cell r="BA104">
            <v>2.78997512879062</v>
          </cell>
          <cell r="BB104">
            <v>2.79807998033372</v>
          </cell>
          <cell r="BC104">
            <v>2.81720564779226</v>
          </cell>
          <cell r="BD104">
            <v>2.83587468593728</v>
          </cell>
          <cell r="BE104">
            <v>2.84653958702197</v>
          </cell>
          <cell r="BF104">
            <v>2.85053897929042</v>
          </cell>
          <cell r="BG104">
            <v>2.84584520269364</v>
          </cell>
          <cell r="BH104">
            <v>2.83412658229574</v>
          </cell>
          <cell r="BI104">
            <v>2.82103712571693</v>
          </cell>
          <cell r="BJ104">
            <v>2.80598640542024</v>
          </cell>
          <cell r="BK104">
            <v>2.78331770736698</v>
          </cell>
          <cell r="BL104">
            <v>2.75219402545403</v>
          </cell>
          <cell r="BM104">
            <v>2.71570428186025</v>
          </cell>
          <cell r="BN104">
            <v>2.6767174652508</v>
          </cell>
        </row>
        <row r="105">
          <cell r="A105" t="str">
            <v>Croatia</v>
          </cell>
          <cell r="B105" t="str">
            <v>HRV</v>
          </cell>
          <cell r="C105" t="str">
            <v>Population growth (annual %)</v>
          </cell>
          <cell r="D105" t="str">
            <v>SP.POP.GROW</v>
          </cell>
        </row>
        <row r="105">
          <cell r="F105">
            <v>0.652691769096606</v>
          </cell>
          <cell r="G105">
            <v>0.703493717452063</v>
          </cell>
          <cell r="H105">
            <v>0.687764980815768</v>
          </cell>
          <cell r="I105">
            <v>0.641644859454767</v>
          </cell>
          <cell r="J105">
            <v>0.657318059279203</v>
          </cell>
          <cell r="K105">
            <v>0.693189535270421</v>
          </cell>
          <cell r="L105">
            <v>0.647030993696805</v>
          </cell>
          <cell r="M105">
            <v>0.619120481082276</v>
          </cell>
          <cell r="N105">
            <v>0.590652659639334</v>
          </cell>
          <cell r="O105">
            <v>0.471663946773186</v>
          </cell>
          <cell r="P105">
            <v>0.430213631742067</v>
          </cell>
          <cell r="Q105">
            <v>0.434347668881993</v>
          </cell>
          <cell r="R105">
            <v>0.439359615379226</v>
          </cell>
          <cell r="S105">
            <v>0.457525839624875</v>
          </cell>
          <cell r="T105">
            <v>0.475900351929317</v>
          </cell>
          <cell r="U105">
            <v>0.527232826556227</v>
          </cell>
          <cell r="V105">
            <v>0.519752409818</v>
          </cell>
          <cell r="W105">
            <v>0.470732947991721</v>
          </cell>
          <cell r="X105">
            <v>0.298457162326635</v>
          </cell>
          <cell r="Y105">
            <v>0.108846981129012</v>
          </cell>
          <cell r="Z105">
            <v>0.254622426666637</v>
          </cell>
          <cell r="AA105">
            <v>0.491578573238622</v>
          </cell>
          <cell r="AB105">
            <v>0.516977874983413</v>
          </cell>
          <cell r="AC105">
            <v>0.471830569469422</v>
          </cell>
          <cell r="AD105">
            <v>0.450494712765103</v>
          </cell>
          <cell r="AE105">
            <v>0.425115597334071</v>
          </cell>
          <cell r="AF105">
            <v>0.386822817922415</v>
          </cell>
          <cell r="AG105">
            <v>0.325689138134816</v>
          </cell>
          <cell r="AH105">
            <v>0.253148820294905</v>
          </cell>
          <cell r="AI105">
            <v>0.211805086145315</v>
          </cell>
          <cell r="AJ105">
            <v>-1.86657353088556</v>
          </cell>
          <cell r="AK105">
            <v>-2.44385513691215</v>
          </cell>
          <cell r="AL105">
            <v>0.537147004460399</v>
          </cell>
          <cell r="AM105">
            <v>1.11454431106051</v>
          </cell>
          <cell r="AN105">
            <v>-0.690119513541903</v>
          </cell>
          <cell r="AO105">
            <v>-1.37154005901268</v>
          </cell>
          <cell r="AP105">
            <v>-0.487835515074698</v>
          </cell>
          <cell r="AQ105">
            <v>-0.061431194309139</v>
          </cell>
          <cell r="AR105">
            <v>-0.432031162225091</v>
          </cell>
          <cell r="AS105">
            <v>-0.986434858645568</v>
          </cell>
          <cell r="AT105">
            <v>-3.8476707266781</v>
          </cell>
          <cell r="AU105">
            <v>0.0588712912047699</v>
          </cell>
          <cell r="AV105">
            <v>0.0284699231131846</v>
          </cell>
          <cell r="AW105">
            <v>0.0279042785156658</v>
          </cell>
          <cell r="AX105">
            <v>0.128732789322745</v>
          </cell>
          <cell r="AY105">
            <v>0.0235231237565747</v>
          </cell>
          <cell r="AZ105">
            <v>-0.0218526602655707</v>
          </cell>
          <cell r="BA105">
            <v>-0.0118794578559279</v>
          </cell>
          <cell r="BB105">
            <v>-0.10502751669287</v>
          </cell>
          <cell r="BC105">
            <v>-0.226821270818422</v>
          </cell>
          <cell r="BD105">
            <v>-0.345264228485821</v>
          </cell>
          <cell r="BE105">
            <v>-0.305655944795909</v>
          </cell>
          <cell r="BF105">
            <v>-0.278509062850129</v>
          </cell>
          <cell r="BG105">
            <v>-0.407343184777633</v>
          </cell>
          <cell r="BH105">
            <v>-0.824099163913538</v>
          </cell>
          <cell r="BI105">
            <v>-0.69838345731273</v>
          </cell>
          <cell r="BJ105">
            <v>-1.20061016480925</v>
          </cell>
          <cell r="BK105">
            <v>-0.893486927711056</v>
          </cell>
          <cell r="BL105">
            <v>-0.554146739042888</v>
          </cell>
          <cell r="BM105">
            <v>-0.433210220837755</v>
          </cell>
          <cell r="BN105">
            <v>-3.74237674765796</v>
          </cell>
        </row>
        <row r="106">
          <cell r="A106" t="str">
            <v>Haiti</v>
          </cell>
          <cell r="B106" t="str">
            <v>HTI</v>
          </cell>
          <cell r="C106" t="str">
            <v>Population growth (annual %)</v>
          </cell>
          <cell r="D106" t="str">
            <v>SP.POP.GROW</v>
          </cell>
        </row>
        <row r="106">
          <cell r="F106">
            <v>1.94147631367428</v>
          </cell>
          <cell r="G106">
            <v>1.93986156379586</v>
          </cell>
          <cell r="H106">
            <v>1.93636003089802</v>
          </cell>
          <cell r="I106">
            <v>1.93050766953335</v>
          </cell>
          <cell r="J106">
            <v>1.92275935513111</v>
          </cell>
          <cell r="K106">
            <v>1.92076680420232</v>
          </cell>
          <cell r="L106">
            <v>1.91625392274868</v>
          </cell>
          <cell r="M106">
            <v>1.89131054783055</v>
          </cell>
          <cell r="N106">
            <v>1.8423152334683</v>
          </cell>
          <cell r="O106">
            <v>1.78153285734701</v>
          </cell>
          <cell r="P106">
            <v>1.71602779940064</v>
          </cell>
          <cell r="Q106">
            <v>1.67097378566259</v>
          </cell>
          <cell r="R106">
            <v>1.66652773784111</v>
          </cell>
          <cell r="S106">
            <v>1.71502176846459</v>
          </cell>
          <cell r="T106">
            <v>1.79960290612837</v>
          </cell>
          <cell r="U106">
            <v>1.88737950573849</v>
          </cell>
          <cell r="V106">
            <v>1.96430933122956</v>
          </cell>
          <cell r="W106">
            <v>2.04509660376924</v>
          </cell>
          <cell r="X106">
            <v>2.12686154734379</v>
          </cell>
          <cell r="Y106">
            <v>2.20351138524701</v>
          </cell>
          <cell r="Z106">
            <v>2.28085954786907</v>
          </cell>
          <cell r="AA106">
            <v>2.34281175047096</v>
          </cell>
          <cell r="AB106">
            <v>2.36419456963678</v>
          </cell>
          <cell r="AC106">
            <v>2.3366318700368</v>
          </cell>
          <cell r="AD106">
            <v>2.27570375690783</v>
          </cell>
          <cell r="AE106">
            <v>2.20458479405229</v>
          </cell>
          <cell r="AF106">
            <v>2.14106084104087</v>
          </cell>
          <cell r="AG106">
            <v>2.08545160287503</v>
          </cell>
          <cell r="AH106">
            <v>2.04361586344116</v>
          </cell>
          <cell r="AI106">
            <v>2.01159651892064</v>
          </cell>
          <cell r="AJ106">
            <v>1.9793948774713</v>
          </cell>
          <cell r="AK106">
            <v>1.94348797298989</v>
          </cell>
          <cell r="AL106">
            <v>1.91063089841439</v>
          </cell>
          <cell r="AM106">
            <v>1.88061017687086</v>
          </cell>
          <cell r="AN106">
            <v>1.85308753308098</v>
          </cell>
          <cell r="AO106">
            <v>1.8271316280968</v>
          </cell>
          <cell r="AP106">
            <v>1.8018919820822</v>
          </cell>
          <cell r="AQ106">
            <v>1.77672600644538</v>
          </cell>
          <cell r="AR106">
            <v>1.75088974529482</v>
          </cell>
          <cell r="AS106">
            <v>1.72480119083689</v>
          </cell>
          <cell r="AT106">
            <v>1.6987615857841</v>
          </cell>
          <cell r="AU106">
            <v>1.67415476773395</v>
          </cell>
          <cell r="AV106">
            <v>1.65357663131365</v>
          </cell>
          <cell r="AW106">
            <v>1.63788632846484</v>
          </cell>
          <cell r="AX106">
            <v>1.62490129068596</v>
          </cell>
          <cell r="AY106">
            <v>1.6127038988271</v>
          </cell>
          <cell r="AZ106">
            <v>1.59824040082488</v>
          </cell>
          <cell r="BA106">
            <v>1.58016810685141</v>
          </cell>
          <cell r="BB106">
            <v>1.5580566288573</v>
          </cell>
          <cell r="BC106">
            <v>1.53210280667313</v>
          </cell>
          <cell r="BD106">
            <v>1.50631004058552</v>
          </cell>
          <cell r="BE106">
            <v>1.48005462449313</v>
          </cell>
          <cell r="BF106">
            <v>1.45027666858973</v>
          </cell>
          <cell r="BG106">
            <v>1.41613128249998</v>
          </cell>
          <cell r="BH106">
            <v>1.37950998738794</v>
          </cell>
          <cell r="BI106">
            <v>1.34139498435713</v>
          </cell>
          <cell r="BJ106">
            <v>1.3050204632281</v>
          </cell>
          <cell r="BK106">
            <v>1.27405022512994</v>
          </cell>
          <cell r="BL106">
            <v>1.24985422874917</v>
          </cell>
          <cell r="BM106">
            <v>1.23054925437201</v>
          </cell>
          <cell r="BN106">
            <v>1.21295672991453</v>
          </cell>
        </row>
        <row r="107">
          <cell r="A107" t="str">
            <v>Hungary</v>
          </cell>
          <cell r="B107" t="str">
            <v>HUN</v>
          </cell>
          <cell r="C107" t="str">
            <v>Population growth (annual %)</v>
          </cell>
          <cell r="D107" t="str">
            <v>SP.POP.GROW</v>
          </cell>
        </row>
        <row r="107">
          <cell r="F107">
            <v>0.453239643988489</v>
          </cell>
          <cell r="G107">
            <v>0.322661285045066</v>
          </cell>
          <cell r="H107">
            <v>0.260182925848219</v>
          </cell>
          <cell r="I107">
            <v>0.31560144966103</v>
          </cell>
          <cell r="J107">
            <v>0.277287713495036</v>
          </cell>
          <cell r="K107">
            <v>0.302244758289581</v>
          </cell>
          <cell r="L107">
            <v>0.372155583052453</v>
          </cell>
          <cell r="M107">
            <v>0.3830621867148</v>
          </cell>
          <cell r="N107">
            <v>0.417504517274341</v>
          </cell>
          <cell r="O107">
            <v>0.379781402332206</v>
          </cell>
          <cell r="P107">
            <v>0.286176098681919</v>
          </cell>
          <cell r="Q107">
            <v>0.298102515341836</v>
          </cell>
          <cell r="R107">
            <v>0.32227702792653</v>
          </cell>
          <cell r="S107">
            <v>0.446325661927294</v>
          </cell>
          <cell r="T107">
            <v>0.588081809047071</v>
          </cell>
          <cell r="U107">
            <v>0.550182988827917</v>
          </cell>
          <cell r="V107">
            <v>0.464581042574049</v>
          </cell>
          <cell r="W107">
            <v>0.344923733135305</v>
          </cell>
          <cell r="X107">
            <v>0.180747381922393</v>
          </cell>
          <cell r="Y107">
            <v>0.0650937293271125</v>
          </cell>
          <cell r="Z107">
            <v>0.00677777171213337</v>
          </cell>
          <cell r="AA107">
            <v>-0.0589521155113363</v>
          </cell>
          <cell r="AB107">
            <v>-0.150240752751468</v>
          </cell>
          <cell r="AC107">
            <v>-0.20009784947921</v>
          </cell>
          <cell r="AD107">
            <v>-0.181847163431744</v>
          </cell>
          <cell r="AE107">
            <v>-0.170579145153423</v>
          </cell>
          <cell r="AF107">
            <v>-0.167798788201122</v>
          </cell>
          <cell r="AG107">
            <v>-0.153272935554963</v>
          </cell>
          <cell r="AH107">
            <v>-1.08898389340205</v>
          </cell>
          <cell r="AI107">
            <v>-1.03311729690015</v>
          </cell>
          <cell r="AJ107">
            <v>-0.00566818338922841</v>
          </cell>
          <cell r="AK107">
            <v>-0.0391365832684134</v>
          </cell>
          <cell r="AL107">
            <v>-0.114035594392761</v>
          </cell>
          <cell r="AM107">
            <v>-0.13688310430324</v>
          </cell>
          <cell r="AN107">
            <v>-0.139220003601429</v>
          </cell>
          <cell r="AO107">
            <v>-0.171771608629025</v>
          </cell>
          <cell r="AP107">
            <v>-0.201458936335808</v>
          </cell>
          <cell r="AQ107">
            <v>-0.232679336866497</v>
          </cell>
          <cell r="AR107">
            <v>-0.283260610485194</v>
          </cell>
          <cell r="AS107">
            <v>-0.259764908288633</v>
          </cell>
          <cell r="AT107">
            <v>-0.229379183308447</v>
          </cell>
          <cell r="AU107">
            <v>-0.28475137719698</v>
          </cell>
          <cell r="AV107">
            <v>-0.286433268128688</v>
          </cell>
          <cell r="AW107">
            <v>-0.221439378654807</v>
          </cell>
          <cell r="AX107">
            <v>-0.198878843237103</v>
          </cell>
          <cell r="AY107">
            <v>-0.155716484651578</v>
          </cell>
          <cell r="AZ107">
            <v>-0.154915158060948</v>
          </cell>
          <cell r="BA107">
            <v>-0.17509736747488</v>
          </cell>
          <cell r="BB107">
            <v>-0.154908813950621</v>
          </cell>
          <cell r="BC107">
            <v>-0.226013875689698</v>
          </cell>
          <cell r="BD107">
            <v>-0.283360435946948</v>
          </cell>
          <cell r="BE107">
            <v>-0.516437606548041</v>
          </cell>
          <cell r="BF107">
            <v>-0.27536875707442</v>
          </cell>
          <cell r="BG107">
            <v>-0.269378767165116</v>
          </cell>
          <cell r="BH107">
            <v>-0.237855001984657</v>
          </cell>
          <cell r="BI107">
            <v>-0.295110604845478</v>
          </cell>
          <cell r="BJ107">
            <v>-0.265860932255517</v>
          </cell>
          <cell r="BK107">
            <v>-0.126786951652838</v>
          </cell>
          <cell r="BL107">
            <v>-0.0452557101106228</v>
          </cell>
          <cell r="BM107">
            <v>-0.215067837129585</v>
          </cell>
          <cell r="BN107">
            <v>-0.413802518369317</v>
          </cell>
        </row>
        <row r="108">
          <cell r="A108" t="str">
            <v>IBRD only</v>
          </cell>
          <cell r="B108" t="str">
            <v>IBD</v>
          </cell>
          <cell r="C108" t="str">
            <v>Population growth (annual %)</v>
          </cell>
          <cell r="D108" t="str">
            <v>SP.POP.GROW</v>
          </cell>
        </row>
        <row r="108">
          <cell r="F108">
            <v>1.07903902992842</v>
          </cell>
          <cell r="G108">
            <v>1.73483666723612</v>
          </cell>
          <cell r="H108">
            <v>2.30670081656454</v>
          </cell>
          <cell r="I108">
            <v>2.25790475949688</v>
          </cell>
          <cell r="J108">
            <v>2.26510749279032</v>
          </cell>
          <cell r="K108">
            <v>2.36513907974607</v>
          </cell>
          <cell r="L108">
            <v>2.29267503828461</v>
          </cell>
          <cell r="M108">
            <v>2.3018432732334</v>
          </cell>
          <cell r="N108">
            <v>2.34523275557406</v>
          </cell>
          <cell r="O108">
            <v>2.35376887419032</v>
          </cell>
          <cell r="P108">
            <v>2.35563305622406</v>
          </cell>
          <cell r="Q108">
            <v>2.26334702217798</v>
          </cell>
          <cell r="R108">
            <v>2.20197824429862</v>
          </cell>
          <cell r="S108">
            <v>2.12115542005758</v>
          </cell>
          <cell r="T108">
            <v>2.00848837732804</v>
          </cell>
          <cell r="U108">
            <v>1.92701537325142</v>
          </cell>
          <cell r="V108">
            <v>1.85109446660208</v>
          </cell>
          <cell r="W108">
            <v>1.83616072443446</v>
          </cell>
          <cell r="X108">
            <v>1.83853869828907</v>
          </cell>
          <cell r="Y108">
            <v>1.82293749084678</v>
          </cell>
          <cell r="Z108">
            <v>1.84343361174655</v>
          </cell>
          <cell r="AA108">
            <v>1.90838766528761</v>
          </cell>
          <cell r="AB108">
            <v>1.89339309019141</v>
          </cell>
          <cell r="AC108">
            <v>1.84214986070856</v>
          </cell>
          <cell r="AD108">
            <v>1.83669590209851</v>
          </cell>
          <cell r="AE108">
            <v>1.8538319291813</v>
          </cell>
          <cell r="AF108">
            <v>1.86859384299383</v>
          </cell>
          <cell r="AG108">
            <v>1.83931684482026</v>
          </cell>
          <cell r="AH108">
            <v>1.77429331819626</v>
          </cell>
          <cell r="AI108">
            <v>1.69461058376763</v>
          </cell>
          <cell r="AJ108">
            <v>1.62628805027569</v>
          </cell>
          <cell r="AK108">
            <v>1.54084583224554</v>
          </cell>
          <cell r="AL108">
            <v>1.4872936161559</v>
          </cell>
          <cell r="AM108">
            <v>1.44325716009138</v>
          </cell>
          <cell r="AN108">
            <v>1.39254680444805</v>
          </cell>
          <cell r="AO108">
            <v>1.35997029392483</v>
          </cell>
          <cell r="AP108">
            <v>1.3336624293888</v>
          </cell>
          <cell r="AQ108">
            <v>1.29594479605304</v>
          </cell>
          <cell r="AR108">
            <v>1.24342823290237</v>
          </cell>
          <cell r="AS108">
            <v>1.18601742969371</v>
          </cell>
          <cell r="AT108">
            <v>1.14435791340742</v>
          </cell>
          <cell r="AU108">
            <v>1.1113981764116</v>
          </cell>
          <cell r="AV108">
            <v>1.0914290128553</v>
          </cell>
          <cell r="AW108">
            <v>1.07125007614097</v>
          </cell>
          <cell r="AX108">
            <v>1.05619380456514</v>
          </cell>
          <cell r="AY108">
            <v>1.03432154003676</v>
          </cell>
          <cell r="AZ108">
            <v>1.01088576011588</v>
          </cell>
          <cell r="BA108">
            <v>1.006673613112</v>
          </cell>
          <cell r="BB108">
            <v>1.00401988992647</v>
          </cell>
          <cell r="BC108">
            <v>0.989049324634436</v>
          </cell>
          <cell r="BD108">
            <v>1.01405269377462</v>
          </cell>
          <cell r="BE108">
            <v>1.05127453142661</v>
          </cell>
          <cell r="BF108">
            <v>1.04268831914879</v>
          </cell>
          <cell r="BG108">
            <v>1.01420024959802</v>
          </cell>
          <cell r="BH108">
            <v>0.978767542279741</v>
          </cell>
          <cell r="BI108">
            <v>0.953111169509285</v>
          </cell>
          <cell r="BJ108">
            <v>0.93815695132858</v>
          </cell>
          <cell r="BK108">
            <v>0.870727593747574</v>
          </cell>
          <cell r="BL108">
            <v>0.812889187735294</v>
          </cell>
          <cell r="BM108">
            <v>0.749793319234442</v>
          </cell>
          <cell r="BN108">
            <v>0.67556141679168</v>
          </cell>
        </row>
        <row r="109">
          <cell r="A109" t="str">
            <v>IDA &amp; IBRD total</v>
          </cell>
          <cell r="B109" t="str">
            <v>IBT</v>
          </cell>
          <cell r="C109" t="str">
            <v>Population growth (annual %)</v>
          </cell>
          <cell r="D109" t="str">
            <v>SP.POP.GROW</v>
          </cell>
        </row>
        <row r="109">
          <cell r="F109">
            <v>1.30083261463409</v>
          </cell>
          <cell r="G109">
            <v>1.85586847841481</v>
          </cell>
          <cell r="H109">
            <v>2.33894661271647</v>
          </cell>
          <cell r="I109">
            <v>2.30533032823321</v>
          </cell>
          <cell r="J109">
            <v>2.31798477398357</v>
          </cell>
          <cell r="K109">
            <v>2.40858051394031</v>
          </cell>
          <cell r="L109">
            <v>2.35411773751993</v>
          </cell>
          <cell r="M109">
            <v>2.36325923381283</v>
          </cell>
          <cell r="N109">
            <v>2.39546359325348</v>
          </cell>
          <cell r="O109">
            <v>2.39551119510398</v>
          </cell>
          <cell r="P109">
            <v>2.38913922988824</v>
          </cell>
          <cell r="Q109">
            <v>2.30731706315423</v>
          </cell>
          <cell r="R109">
            <v>2.25553405279881</v>
          </cell>
          <cell r="S109">
            <v>2.1939291962818</v>
          </cell>
          <cell r="T109">
            <v>2.10973494901563</v>
          </cell>
          <cell r="U109">
            <v>2.05241008304615</v>
          </cell>
          <cell r="V109">
            <v>1.9981524590137</v>
          </cell>
          <cell r="W109">
            <v>1.99254847900497</v>
          </cell>
          <cell r="X109">
            <v>1.99869497982179</v>
          </cell>
          <cell r="Y109">
            <v>1.98804292929071</v>
          </cell>
          <cell r="Z109">
            <v>2.00665183217264</v>
          </cell>
          <cell r="AA109">
            <v>2.06196866094051</v>
          </cell>
          <cell r="AB109">
            <v>2.05189405131397</v>
          </cell>
          <cell r="AC109">
            <v>2.01242077721579</v>
          </cell>
          <cell r="AD109">
            <v>2.01049428364352</v>
          </cell>
          <cell r="AE109">
            <v>2.02645572269773</v>
          </cell>
          <cell r="AF109">
            <v>2.03964209480183</v>
          </cell>
          <cell r="AG109">
            <v>2.01655282308771</v>
          </cell>
          <cell r="AH109">
            <v>1.96465905895703</v>
          </cell>
          <cell r="AI109">
            <v>1.90281281424387</v>
          </cell>
          <cell r="AJ109">
            <v>1.84397262720593</v>
          </cell>
          <cell r="AK109">
            <v>1.77546544260984</v>
          </cell>
          <cell r="AL109">
            <v>1.72896039348502</v>
          </cell>
          <cell r="AM109">
            <v>1.68782768528663</v>
          </cell>
          <cell r="AN109">
            <v>1.64182755760147</v>
          </cell>
          <cell r="AO109">
            <v>1.61065253882238</v>
          </cell>
          <cell r="AP109">
            <v>1.58408059827597</v>
          </cell>
          <cell r="AQ109">
            <v>1.54563622487906</v>
          </cell>
          <cell r="AR109">
            <v>1.49736572701273</v>
          </cell>
          <cell r="AS109">
            <v>1.45522580848608</v>
          </cell>
          <cell r="AT109">
            <v>1.42217073030386</v>
          </cell>
          <cell r="AU109">
            <v>1.39521263621683</v>
          </cell>
          <cell r="AV109">
            <v>1.37902932022122</v>
          </cell>
          <cell r="AW109">
            <v>1.36341117638233</v>
          </cell>
          <cell r="AX109">
            <v>1.35191513473423</v>
          </cell>
          <cell r="AY109">
            <v>1.33624823561054</v>
          </cell>
          <cell r="AZ109">
            <v>1.31975776756089</v>
          </cell>
          <cell r="BA109">
            <v>1.3169431275472</v>
          </cell>
          <cell r="BB109">
            <v>1.31336689229113</v>
          </cell>
          <cell r="BC109">
            <v>1.30435012272652</v>
          </cell>
          <cell r="BD109">
            <v>1.31931323037169</v>
          </cell>
          <cell r="BE109">
            <v>1.33929488618998</v>
          </cell>
          <cell r="BF109">
            <v>1.33280950410193</v>
          </cell>
          <cell r="BG109">
            <v>1.31398087529911</v>
          </cell>
          <cell r="BH109">
            <v>1.29173689840125</v>
          </cell>
          <cell r="BI109">
            <v>1.27735617368485</v>
          </cell>
          <cell r="BJ109">
            <v>1.27011046036485</v>
          </cell>
          <cell r="BK109">
            <v>1.22353946044116</v>
          </cell>
          <cell r="BL109">
            <v>1.1843629771727</v>
          </cell>
          <cell r="BM109">
            <v>1.14055227304837</v>
          </cell>
          <cell r="BN109">
            <v>1.08903320774367</v>
          </cell>
        </row>
        <row r="110">
          <cell r="A110" t="str">
            <v>IDA total</v>
          </cell>
          <cell r="B110" t="str">
            <v>IDA</v>
          </cell>
          <cell r="C110" t="str">
            <v>Population growth (annual %)</v>
          </cell>
          <cell r="D110" t="str">
            <v>SP.POP.GROW</v>
          </cell>
        </row>
        <row r="110">
          <cell r="F110">
            <v>2.42244022595663</v>
          </cell>
          <cell r="G110">
            <v>2.45989705499616</v>
          </cell>
          <cell r="H110">
            <v>2.49873559636941</v>
          </cell>
          <cell r="I110">
            <v>2.539899994348</v>
          </cell>
          <cell r="J110">
            <v>2.57879968639926</v>
          </cell>
          <cell r="K110">
            <v>2.62219825752609</v>
          </cell>
          <cell r="L110">
            <v>2.65549759447137</v>
          </cell>
          <cell r="M110">
            <v>2.66344321166136</v>
          </cell>
          <cell r="N110">
            <v>2.64011308239218</v>
          </cell>
          <cell r="O110">
            <v>2.59823324133184</v>
          </cell>
          <cell r="P110">
            <v>2.55147460932295</v>
          </cell>
          <cell r="Q110">
            <v>2.51994241965399</v>
          </cell>
          <cell r="R110">
            <v>2.51386498651121</v>
          </cell>
          <cell r="S110">
            <v>2.54389163901472</v>
          </cell>
          <cell r="T110">
            <v>2.59461328352626</v>
          </cell>
          <cell r="U110">
            <v>2.64950506403609</v>
          </cell>
          <cell r="V110">
            <v>2.69347336354475</v>
          </cell>
          <cell r="W110">
            <v>2.7259169837053</v>
          </cell>
          <cell r="X110">
            <v>2.74323059764416</v>
          </cell>
          <cell r="Y110">
            <v>2.74882772090774</v>
          </cell>
          <cell r="Z110">
            <v>2.75196334205307</v>
          </cell>
          <cell r="AA110">
            <v>2.75707231648448</v>
          </cell>
          <cell r="AB110">
            <v>2.76334047746525</v>
          </cell>
          <cell r="AC110">
            <v>2.77022773282438</v>
          </cell>
          <cell r="AD110">
            <v>2.7770153251796</v>
          </cell>
          <cell r="AE110">
            <v>2.78083075860485</v>
          </cell>
          <cell r="AF110">
            <v>2.78039018527143</v>
          </cell>
          <cell r="AG110">
            <v>2.77728859202414</v>
          </cell>
          <cell r="AH110">
            <v>2.7742936676925</v>
          </cell>
          <cell r="AI110">
            <v>2.77969095471384</v>
          </cell>
          <cell r="AJ110">
            <v>2.75110811300283</v>
          </cell>
          <cell r="AK110">
            <v>2.74246962882383</v>
          </cell>
          <cell r="AL110">
            <v>2.71336077134868</v>
          </cell>
          <cell r="AM110">
            <v>2.67216436545897</v>
          </cell>
          <cell r="AN110">
            <v>2.6331130923781</v>
          </cell>
          <cell r="AO110">
            <v>2.59546180349406</v>
          </cell>
          <cell r="AP110">
            <v>2.55600550119802</v>
          </cell>
          <cell r="AQ110">
            <v>2.50318995239466</v>
          </cell>
          <cell r="AR110">
            <v>2.45973339678365</v>
          </cell>
          <cell r="AS110">
            <v>2.4633554604379</v>
          </cell>
          <cell r="AT110">
            <v>2.44955289713435</v>
          </cell>
          <cell r="AU110">
            <v>2.43141805114419</v>
          </cell>
          <cell r="AV110">
            <v>2.4155252856833</v>
          </cell>
          <cell r="AW110">
            <v>2.40273097461628</v>
          </cell>
          <cell r="AX110">
            <v>2.39022159989206</v>
          </cell>
          <cell r="AY110">
            <v>2.38253052757429</v>
          </cell>
          <cell r="AZ110">
            <v>2.37601326369041</v>
          </cell>
          <cell r="BA110">
            <v>2.36382939585356</v>
          </cell>
          <cell r="BB110">
            <v>2.34330198015388</v>
          </cell>
          <cell r="BC110">
            <v>2.34037037687568</v>
          </cell>
          <cell r="BD110">
            <v>2.30909884768111</v>
          </cell>
          <cell r="BE110">
            <v>2.26135915411459</v>
          </cell>
          <cell r="BF110">
            <v>2.2506087340134</v>
          </cell>
          <cell r="BG110">
            <v>2.25113451953918</v>
          </cell>
          <cell r="BH110">
            <v>2.25828472234593</v>
          </cell>
          <cell r="BI110">
            <v>2.26619699480086</v>
          </cell>
          <cell r="BJ110">
            <v>2.26946124689226</v>
          </cell>
          <cell r="BK110">
            <v>2.27185803594638</v>
          </cell>
          <cell r="BL110">
            <v>2.27301047991126</v>
          </cell>
          <cell r="BM110">
            <v>2.26936803301089</v>
          </cell>
          <cell r="BN110">
            <v>2.26571383371024</v>
          </cell>
        </row>
        <row r="111">
          <cell r="A111" t="str">
            <v>IDA blend</v>
          </cell>
          <cell r="B111" t="str">
            <v>IDB</v>
          </cell>
          <cell r="C111" t="str">
            <v>Population growth (annual %)</v>
          </cell>
          <cell r="D111" t="str">
            <v>SP.POP.GROW</v>
          </cell>
        </row>
        <row r="111">
          <cell r="F111">
            <v>2.39165771989387</v>
          </cell>
          <cell r="G111">
            <v>2.44894585829508</v>
          </cell>
          <cell r="H111">
            <v>2.4974265942126</v>
          </cell>
          <cell r="I111">
            <v>2.53611771109932</v>
          </cell>
          <cell r="J111">
            <v>2.56743101586763</v>
          </cell>
          <cell r="K111">
            <v>2.59936089017006</v>
          </cell>
          <cell r="L111">
            <v>2.63106667932193</v>
          </cell>
          <cell r="M111">
            <v>2.65570619610227</v>
          </cell>
          <cell r="N111">
            <v>2.67241172045556</v>
          </cell>
          <cell r="O111">
            <v>2.68619331498054</v>
          </cell>
          <cell r="P111">
            <v>2.69286761461733</v>
          </cell>
          <cell r="Q111">
            <v>2.70660784077026</v>
          </cell>
          <cell r="R111">
            <v>2.74621026646238</v>
          </cell>
          <cell r="S111">
            <v>2.81778720145121</v>
          </cell>
          <cell r="T111">
            <v>2.9067006216514</v>
          </cell>
          <cell r="U111">
            <v>2.99614194652071</v>
          </cell>
          <cell r="V111">
            <v>3.06725771597971</v>
          </cell>
          <cell r="W111">
            <v>3.11304657687434</v>
          </cell>
          <cell r="X111">
            <v>3.1275500645643</v>
          </cell>
          <cell r="Y111">
            <v>3.11955881718819</v>
          </cell>
          <cell r="Z111">
            <v>3.10263222282816</v>
          </cell>
          <cell r="AA111">
            <v>3.08605931661174</v>
          </cell>
          <cell r="AB111">
            <v>3.06851543612139</v>
          </cell>
          <cell r="AC111">
            <v>3.05230829141014</v>
          </cell>
          <cell r="AD111">
            <v>3.03503108517025</v>
          </cell>
          <cell r="AE111">
            <v>3.01714051079529</v>
          </cell>
          <cell r="AF111">
            <v>2.99205312682038</v>
          </cell>
          <cell r="AG111">
            <v>2.95267229382119</v>
          </cell>
          <cell r="AH111">
            <v>2.89681994513784</v>
          </cell>
          <cell r="AI111">
            <v>2.87296383955604</v>
          </cell>
          <cell r="AJ111">
            <v>2.7454253808118</v>
          </cell>
          <cell r="AK111">
            <v>2.70228501255954</v>
          </cell>
          <cell r="AL111">
            <v>2.65585603137946</v>
          </cell>
          <cell r="AM111">
            <v>2.61477911302011</v>
          </cell>
          <cell r="AN111">
            <v>2.59976445116999</v>
          </cell>
          <cell r="AO111">
            <v>2.6108699613409</v>
          </cell>
          <cell r="AP111">
            <v>2.60518568777317</v>
          </cell>
          <cell r="AQ111">
            <v>2.56632735016005</v>
          </cell>
          <cell r="AR111">
            <v>2.48962556882128</v>
          </cell>
          <cell r="AS111">
            <v>2.46173250241029</v>
          </cell>
          <cell r="AT111">
            <v>2.40086556087797</v>
          </cell>
          <cell r="AU111">
            <v>2.35655580413585</v>
          </cell>
          <cell r="AV111">
            <v>2.33045433275458</v>
          </cell>
          <cell r="AW111">
            <v>2.332387107659</v>
          </cell>
          <cell r="AX111">
            <v>2.35141175925297</v>
          </cell>
          <cell r="AY111">
            <v>2.37677534897043</v>
          </cell>
          <cell r="AZ111">
            <v>2.4044658587179</v>
          </cell>
          <cell r="BA111">
            <v>2.42272296014956</v>
          </cell>
          <cell r="BB111">
            <v>2.42339492211046</v>
          </cell>
          <cell r="BC111">
            <v>2.48338563676253</v>
          </cell>
          <cell r="BD111">
            <v>2.45984396560463</v>
          </cell>
          <cell r="BE111">
            <v>2.36858472248088</v>
          </cell>
          <cell r="BF111">
            <v>2.36011446831996</v>
          </cell>
          <cell r="BG111">
            <v>2.35315230101287</v>
          </cell>
          <cell r="BH111">
            <v>2.34084390094004</v>
          </cell>
          <cell r="BI111">
            <v>2.32362446484002</v>
          </cell>
          <cell r="BJ111">
            <v>2.30135094001925</v>
          </cell>
          <cell r="BK111">
            <v>2.28282779797703</v>
          </cell>
          <cell r="BL111">
            <v>2.26616132735744</v>
          </cell>
          <cell r="BM111">
            <v>2.24142417916336</v>
          </cell>
          <cell r="BN111">
            <v>2.21615979923671</v>
          </cell>
        </row>
        <row r="112">
          <cell r="A112" t="str">
            <v>Indonesia</v>
          </cell>
          <cell r="B112" t="str">
            <v>IDN</v>
          </cell>
          <cell r="C112" t="str">
            <v>Population growth (annual %)</v>
          </cell>
          <cell r="D112" t="str">
            <v>SP.POP.GROW</v>
          </cell>
        </row>
        <row r="112">
          <cell r="F112">
            <v>2.63983515937604</v>
          </cell>
          <cell r="G112">
            <v>2.65048898075748</v>
          </cell>
          <cell r="H112">
            <v>2.66306268197615</v>
          </cell>
          <cell r="I112">
            <v>2.68060896254894</v>
          </cell>
          <cell r="J112">
            <v>2.69933577389461</v>
          </cell>
          <cell r="K112">
            <v>2.7138457010148</v>
          </cell>
          <cell r="L112">
            <v>2.71943553687843</v>
          </cell>
          <cell r="M112">
            <v>2.71566753376746</v>
          </cell>
          <cell r="N112">
            <v>2.70140700773418</v>
          </cell>
          <cell r="O112">
            <v>2.67911819441204</v>
          </cell>
          <cell r="P112">
            <v>2.65363306724659</v>
          </cell>
          <cell r="Q112">
            <v>2.62652463794625</v>
          </cell>
          <cell r="R112">
            <v>2.59570548808127</v>
          </cell>
          <cell r="S112">
            <v>2.56152689021245</v>
          </cell>
          <cell r="T112">
            <v>2.52512063031417</v>
          </cell>
          <cell r="U112">
            <v>2.48358802115549</v>
          </cell>
          <cell r="V112">
            <v>2.44154289912123</v>
          </cell>
          <cell r="W112">
            <v>2.40650443815537</v>
          </cell>
          <cell r="X112">
            <v>2.38081318843327</v>
          </cell>
          <cell r="Y112">
            <v>2.3592787077462</v>
          </cell>
          <cell r="Z112">
            <v>2.33961818442446</v>
          </cell>
          <cell r="AA112">
            <v>2.3117849221683</v>
          </cell>
          <cell r="AB112">
            <v>2.26650864656392</v>
          </cell>
          <cell r="AC112">
            <v>2.19961698686179</v>
          </cell>
          <cell r="AD112">
            <v>2.11893839014611</v>
          </cell>
          <cell r="AE112">
            <v>2.03502833964592</v>
          </cell>
          <cell r="AF112">
            <v>1.95754189006289</v>
          </cell>
          <cell r="AG112">
            <v>1.88837340263334</v>
          </cell>
          <cell r="AH112">
            <v>1.83092906325739</v>
          </cell>
          <cell r="AI112">
            <v>1.7820550143316</v>
          </cell>
          <cell r="AJ112">
            <v>1.73690323684158</v>
          </cell>
          <cell r="AK112">
            <v>1.69094608364687</v>
          </cell>
          <cell r="AL112">
            <v>1.64370959630866</v>
          </cell>
          <cell r="AM112">
            <v>1.59386112996941</v>
          </cell>
          <cell r="AN112">
            <v>1.54373579319411</v>
          </cell>
          <cell r="AO112">
            <v>1.49534473378093</v>
          </cell>
          <cell r="AP112">
            <v>1.45272581272917</v>
          </cell>
          <cell r="AQ112">
            <v>1.41877088703827</v>
          </cell>
          <cell r="AR112">
            <v>1.39529010665661</v>
          </cell>
          <cell r="AS112">
            <v>1.37990809661569</v>
          </cell>
          <cell r="AT112">
            <v>1.36809595498205</v>
          </cell>
          <cell r="AU112">
            <v>1.35734894556372</v>
          </cell>
          <cell r="AV112">
            <v>1.34884557354425</v>
          </cell>
          <cell r="AW112">
            <v>1.34187117776093</v>
          </cell>
          <cell r="AX112">
            <v>1.33630464499704</v>
          </cell>
          <cell r="AY112">
            <v>1.32958175171436</v>
          </cell>
          <cell r="AZ112">
            <v>1.32383420748243</v>
          </cell>
          <cell r="BA112">
            <v>1.32333051767653</v>
          </cell>
          <cell r="BB112">
            <v>1.32921737939261</v>
          </cell>
          <cell r="BC112">
            <v>1.3377824768766</v>
          </cell>
          <cell r="BD112">
            <v>1.34790440280692</v>
          </cell>
          <cell r="BE112">
            <v>1.35169978721169</v>
          </cell>
          <cell r="BF112">
            <v>1.34077086414715</v>
          </cell>
          <cell r="BG112">
            <v>1.31094524538172</v>
          </cell>
          <cell r="BH112">
            <v>1.26782970253157</v>
          </cell>
          <cell r="BI112">
            <v>1.22059105826764</v>
          </cell>
          <cell r="BJ112">
            <v>1.17619742367279</v>
          </cell>
          <cell r="BK112">
            <v>1.13450697951891</v>
          </cell>
          <cell r="BL112">
            <v>1.09792643725552</v>
          </cell>
          <cell r="BM112">
            <v>1.06517898587775</v>
          </cell>
          <cell r="BN112">
            <v>1.03228496581837</v>
          </cell>
        </row>
        <row r="113">
          <cell r="A113" t="str">
            <v>IDA only</v>
          </cell>
          <cell r="B113" t="str">
            <v>IDX</v>
          </cell>
          <cell r="C113" t="str">
            <v>Population growth (annual %)</v>
          </cell>
          <cell r="D113" t="str">
            <v>SP.POP.GROW</v>
          </cell>
        </row>
        <row r="113">
          <cell r="F113">
            <v>2.43673732280314</v>
          </cell>
          <cell r="G113">
            <v>2.46498115754426</v>
          </cell>
          <cell r="H113">
            <v>2.49934320665071</v>
          </cell>
          <cell r="I113">
            <v>2.54165561499696</v>
          </cell>
          <cell r="J113">
            <v>2.58407639189882</v>
          </cell>
          <cell r="K113">
            <v>2.63279637523695</v>
          </cell>
          <cell r="L113">
            <v>2.66683153500659</v>
          </cell>
          <cell r="M113">
            <v>2.6670313018281</v>
          </cell>
          <cell r="N113">
            <v>2.62513603588333</v>
          </cell>
          <cell r="O113">
            <v>2.55742690820978</v>
          </cell>
          <cell r="P113">
            <v>2.48579737595686</v>
          </cell>
          <cell r="Q113">
            <v>2.433060902555</v>
          </cell>
          <cell r="R113">
            <v>2.40543345023951</v>
          </cell>
          <cell r="S113">
            <v>2.41564394507347</v>
          </cell>
          <cell r="T113">
            <v>2.44790904192351</v>
          </cell>
          <cell r="U113">
            <v>2.48583025344335</v>
          </cell>
          <cell r="V113">
            <v>2.51610125575881</v>
          </cell>
          <cell r="W113">
            <v>2.541224500254</v>
          </cell>
          <cell r="X113">
            <v>2.55885631116364</v>
          </cell>
          <cell r="Y113">
            <v>2.56998613343553</v>
          </cell>
          <cell r="Z113">
            <v>2.58189343378281</v>
          </cell>
          <cell r="AA113">
            <v>2.59670789216895</v>
          </cell>
          <cell r="AB113">
            <v>2.61387369025954</v>
          </cell>
          <cell r="AC113">
            <v>2.63145987053777</v>
          </cell>
          <cell r="AD113">
            <v>2.64956551447111</v>
          </cell>
          <cell r="AE113">
            <v>2.66366454470355</v>
          </cell>
          <cell r="AF113">
            <v>2.67508292656595</v>
          </cell>
          <cell r="AG113">
            <v>2.68976172846808</v>
          </cell>
          <cell r="AH113">
            <v>2.71298923884547</v>
          </cell>
          <cell r="AI113">
            <v>2.73293955637865</v>
          </cell>
          <cell r="AJ113">
            <v>2.75396036519643</v>
          </cell>
          <cell r="AK113">
            <v>2.76263724111124</v>
          </cell>
          <cell r="AL113">
            <v>2.74220395313807</v>
          </cell>
          <cell r="AM113">
            <v>2.70092342439996</v>
          </cell>
          <cell r="AN113">
            <v>2.64981200083002</v>
          </cell>
          <cell r="AO113">
            <v>2.58775012589459</v>
          </cell>
          <cell r="AP113">
            <v>2.53138560699735</v>
          </cell>
          <cell r="AQ113">
            <v>2.47156024510792</v>
          </cell>
          <cell r="AR113">
            <v>2.44474457749921</v>
          </cell>
          <cell r="AS113">
            <v>2.46416961612583</v>
          </cell>
          <cell r="AT113">
            <v>2.47397628224482</v>
          </cell>
          <cell r="AU113">
            <v>2.46894495553241</v>
          </cell>
          <cell r="AV113">
            <v>2.45812283154653</v>
          </cell>
          <cell r="AW113">
            <v>2.43791034219838</v>
          </cell>
          <cell r="AX113">
            <v>2.40961062812428</v>
          </cell>
          <cell r="AY113">
            <v>2.38540412623071</v>
          </cell>
          <cell r="AZ113">
            <v>2.36180789252201</v>
          </cell>
          <cell r="BA113">
            <v>2.33441367529134</v>
          </cell>
          <cell r="BB113">
            <v>2.30326323014458</v>
          </cell>
          <cell r="BC113">
            <v>2.26879258051744</v>
          </cell>
          <cell r="BD113">
            <v>2.23349401863224</v>
          </cell>
          <cell r="BE113">
            <v>2.20746208823159</v>
          </cell>
          <cell r="BF113">
            <v>2.19547876827788</v>
          </cell>
          <cell r="BG113">
            <v>2.19969157537487</v>
          </cell>
          <cell r="BH113">
            <v>2.21659135789017</v>
          </cell>
          <cell r="BI113">
            <v>2.23716018752557</v>
          </cell>
          <cell r="BJ113">
            <v>2.25332336043054</v>
          </cell>
          <cell r="BK113">
            <v>2.26630414358131</v>
          </cell>
          <cell r="BL113">
            <v>2.27647870485417</v>
          </cell>
          <cell r="BM113">
            <v>2.28351661468862</v>
          </cell>
          <cell r="BN113">
            <v>2.29079379506638</v>
          </cell>
        </row>
        <row r="114">
          <cell r="A114" t="str">
            <v>Isle of Man</v>
          </cell>
          <cell r="B114" t="str">
            <v>IMN</v>
          </cell>
          <cell r="C114" t="str">
            <v>Population growth (annual %)</v>
          </cell>
          <cell r="D114" t="str">
            <v>SP.POP.GROW</v>
          </cell>
        </row>
        <row r="114">
          <cell r="F114">
            <v>-0.326682808884162</v>
          </cell>
          <cell r="G114">
            <v>0.279194034957052</v>
          </cell>
          <cell r="H114">
            <v>0.779670893956843</v>
          </cell>
          <cell r="I114">
            <v>1.21391363964744</v>
          </cell>
          <cell r="J114">
            <v>1.50493592845956</v>
          </cell>
          <cell r="K114">
            <v>1.79063245172377</v>
          </cell>
          <cell r="L114">
            <v>2.06660580644973</v>
          </cell>
          <cell r="M114">
            <v>2.15441714477641</v>
          </cell>
          <cell r="N114">
            <v>2.09242977310289</v>
          </cell>
          <cell r="O114">
            <v>1.9179343740426</v>
          </cell>
          <cell r="P114">
            <v>1.64787282726699</v>
          </cell>
          <cell r="Q114">
            <v>1.43415837485097</v>
          </cell>
          <cell r="R114">
            <v>1.30861666727402</v>
          </cell>
          <cell r="S114">
            <v>1.29341723537785</v>
          </cell>
          <cell r="T114">
            <v>1.36940906856456</v>
          </cell>
          <cell r="U114">
            <v>1.48848029140989</v>
          </cell>
          <cell r="V114">
            <v>1.5792093796147</v>
          </cell>
          <cell r="W114">
            <v>1.49685225287468</v>
          </cell>
          <cell r="X114">
            <v>1.2228174654202</v>
          </cell>
          <cell r="Y114">
            <v>0.821671342192288</v>
          </cell>
          <cell r="Z114">
            <v>0.364425020824715</v>
          </cell>
          <cell r="AA114">
            <v>-0.0203852818971135</v>
          </cell>
          <cell r="AB114">
            <v>-0.106698477116717</v>
          </cell>
          <cell r="AC114">
            <v>0.180379473105512</v>
          </cell>
          <cell r="AD114">
            <v>0.726060852626079</v>
          </cell>
          <cell r="AE114">
            <v>1.42575999675955</v>
          </cell>
          <cell r="AF114">
            <v>1.93815113326696</v>
          </cell>
          <cell r="AG114">
            <v>2.1592618853632</v>
          </cell>
          <cell r="AH114">
            <v>1.94772539620563</v>
          </cell>
          <cell r="AI114">
            <v>1.47471412516344</v>
          </cell>
          <cell r="AJ114">
            <v>0.900728367009799</v>
          </cell>
          <cell r="AK114">
            <v>0.469794801746045</v>
          </cell>
          <cell r="AL114">
            <v>0.236872276873327</v>
          </cell>
          <cell r="AM114">
            <v>0.322867227143493</v>
          </cell>
          <cell r="AN114">
            <v>0.655101616112455</v>
          </cell>
          <cell r="AO114">
            <v>1.03574989661814</v>
          </cell>
          <cell r="AP114">
            <v>1.31804136594867</v>
          </cell>
          <cell r="AQ114">
            <v>1.45848660597104</v>
          </cell>
          <cell r="AR114">
            <v>1.40462914154642</v>
          </cell>
          <cell r="AS114">
            <v>1.23711839452682</v>
          </cell>
          <cell r="AT114">
            <v>0.989345213826162</v>
          </cell>
          <cell r="AU114">
            <v>0.783211822888431</v>
          </cell>
          <cell r="AV114">
            <v>0.712489336865547</v>
          </cell>
          <cell r="AW114">
            <v>0.80433281045159</v>
          </cell>
          <cell r="AX114">
            <v>0.973676094416947</v>
          </cell>
          <cell r="AY114">
            <v>1.2254448545805</v>
          </cell>
          <cell r="AZ114">
            <v>1.37213572006306</v>
          </cell>
          <cell r="BA114">
            <v>1.33680066434266</v>
          </cell>
          <cell r="BB114">
            <v>1.02922990344948</v>
          </cell>
          <cell r="BC114">
            <v>0.563714672676353</v>
          </cell>
          <cell r="BD114">
            <v>0.0388818526798947</v>
          </cell>
          <cell r="BE114">
            <v>-0.419070043077339</v>
          </cell>
          <cell r="BF114">
            <v>-0.651560883022837</v>
          </cell>
          <cell r="BG114">
            <v>-0.593530251464843</v>
          </cell>
          <cell r="BH114">
            <v>-0.307101968807689</v>
          </cell>
          <cell r="BI114">
            <v>0.0768639545913868</v>
          </cell>
          <cell r="BJ114">
            <v>0.376260134981162</v>
          </cell>
          <cell r="BK114">
            <v>0.552233889715099</v>
          </cell>
          <cell r="BL114">
            <v>0.611876545859163</v>
          </cell>
          <cell r="BM114">
            <v>0.522342171357118</v>
          </cell>
          <cell r="BN114">
            <v>0.443553372677542</v>
          </cell>
        </row>
        <row r="115">
          <cell r="A115" t="str">
            <v>India</v>
          </cell>
          <cell r="B115" t="str">
            <v>IND</v>
          </cell>
          <cell r="C115" t="str">
            <v>Population growth (annual %)</v>
          </cell>
          <cell r="D115" t="str">
            <v>SP.POP.GROW</v>
          </cell>
        </row>
        <row r="115">
          <cell r="F115">
            <v>1.99843884537632</v>
          </cell>
          <cell r="G115">
            <v>2.03190544954417</v>
          </cell>
          <cell r="H115">
            <v>2.05691021748545</v>
          </cell>
          <cell r="I115">
            <v>2.07154436184734</v>
          </cell>
          <cell r="J115">
            <v>2.08013284648118</v>
          </cell>
          <cell r="K115">
            <v>2.08347176787135</v>
          </cell>
          <cell r="L115">
            <v>2.09109222059966</v>
          </cell>
          <cell r="M115">
            <v>2.11303702650616</v>
          </cell>
          <cell r="N115">
            <v>2.1535391601658</v>
          </cell>
          <cell r="O115">
            <v>2.20454145954039</v>
          </cell>
          <cell r="P115">
            <v>2.2579002465274</v>
          </cell>
          <cell r="Q115">
            <v>2.30118919711835</v>
          </cell>
          <cell r="R115">
            <v>2.32740785532689</v>
          </cell>
          <cell r="S115">
            <v>2.331906416989</v>
          </cell>
          <cell r="T115">
            <v>2.32176046659916</v>
          </cell>
          <cell r="U115">
            <v>2.30466374302148</v>
          </cell>
          <cell r="V115">
            <v>2.29129960804159</v>
          </cell>
          <cell r="W115">
            <v>2.28678059222202</v>
          </cell>
          <cell r="X115">
            <v>2.29489352994069</v>
          </cell>
          <cell r="Y115">
            <v>2.30952194342461</v>
          </cell>
          <cell r="Z115">
            <v>2.32375872660672</v>
          </cell>
          <cell r="AA115">
            <v>2.32867883881868</v>
          </cell>
          <cell r="AB115">
            <v>2.32038836842355</v>
          </cell>
          <cell r="AC115">
            <v>2.29580550167873</v>
          </cell>
          <cell r="AD115">
            <v>2.2598531720675</v>
          </cell>
          <cell r="AE115">
            <v>2.22096331107836</v>
          </cell>
          <cell r="AF115">
            <v>2.18388290218926</v>
          </cell>
          <cell r="AG115">
            <v>2.14675979930959</v>
          </cell>
          <cell r="AH115">
            <v>2.11086510393004</v>
          </cell>
          <cell r="AI115">
            <v>2.07608920383876</v>
          </cell>
          <cell r="AJ115">
            <v>2.03972873553563</v>
          </cell>
          <cell r="AK115">
            <v>2.0031786237708</v>
          </cell>
          <cell r="AL115">
            <v>1.97063498652535</v>
          </cell>
          <cell r="AM115">
            <v>1.94324392219027</v>
          </cell>
          <cell r="AN115">
            <v>1.91894065925812</v>
          </cell>
          <cell r="AO115">
            <v>1.89521957676734</v>
          </cell>
          <cell r="AP115">
            <v>1.8691720025447</v>
          </cell>
          <cell r="AQ115">
            <v>1.83965876360636</v>
          </cell>
          <cell r="AR115">
            <v>1.80555973688001</v>
          </cell>
          <cell r="AS115">
            <v>1.76812551036934</v>
          </cell>
          <cell r="AT115">
            <v>1.72876856952673</v>
          </cell>
          <cell r="AU115">
            <v>1.68956166096073</v>
          </cell>
          <cell r="AV115">
            <v>1.65149126857663</v>
          </cell>
          <cell r="AW115">
            <v>1.61530829494259</v>
          </cell>
          <cell r="AX115">
            <v>1.57970914338086</v>
          </cell>
          <cell r="AY115">
            <v>1.5456964390645</v>
          </cell>
          <cell r="AZ115">
            <v>1.50922198555755</v>
          </cell>
          <cell r="BA115">
            <v>1.46488991482359</v>
          </cell>
          <cell r="BB115">
            <v>1.41058271379931</v>
          </cell>
          <cell r="BC115">
            <v>1.35033831370532</v>
          </cell>
          <cell r="BD115">
            <v>1.28851296178524</v>
          </cell>
          <cell r="BE115">
            <v>1.23148489388617</v>
          </cell>
          <cell r="BF115">
            <v>1.18290421490412</v>
          </cell>
          <cell r="BG115">
            <v>1.14567340150608</v>
          </cell>
          <cell r="BH115">
            <v>1.11689591278599</v>
          </cell>
          <cell r="BI115">
            <v>1.09045932094686</v>
          </cell>
          <cell r="BJ115">
            <v>1.06335942989132</v>
          </cell>
          <cell r="BK115">
            <v>1.03782784787162</v>
          </cell>
          <cell r="BL115">
            <v>1.01326124930492</v>
          </cell>
          <cell r="BM115">
            <v>0.989413800188014</v>
          </cell>
          <cell r="BN115">
            <v>0.966660959674886</v>
          </cell>
        </row>
        <row r="116">
          <cell r="A116" t="str">
            <v>Not classified</v>
          </cell>
          <cell r="B116" t="str">
            <v>INX</v>
          </cell>
          <cell r="C116" t="str">
            <v>Population growth (annual %)</v>
          </cell>
          <cell r="D116" t="str">
            <v>SP.POP.GROW</v>
          </cell>
        </row>
        <row r="117">
          <cell r="A117" t="str">
            <v>Ireland</v>
          </cell>
          <cell r="B117" t="str">
            <v>IRL</v>
          </cell>
          <cell r="C117" t="str">
            <v>Population growth (annual %)</v>
          </cell>
          <cell r="D117" t="str">
            <v>SP.POP.GROW</v>
          </cell>
        </row>
        <row r="117">
          <cell r="F117">
            <v>-0.148593694420762</v>
          </cell>
          <cell r="G117">
            <v>0.411628631985577</v>
          </cell>
          <cell r="H117">
            <v>0.583614784297507</v>
          </cell>
          <cell r="I117">
            <v>0.486082926587529</v>
          </cell>
          <cell r="J117">
            <v>0.374313833111706</v>
          </cell>
          <cell r="K117">
            <v>0.398883656123275</v>
          </cell>
          <cell r="L117">
            <v>0.471401693156575</v>
          </cell>
          <cell r="M117">
            <v>0.45032733373721</v>
          </cell>
          <cell r="N117">
            <v>0.584796988242312</v>
          </cell>
          <cell r="O117">
            <v>0.835333131123753</v>
          </cell>
          <cell r="P117">
            <v>1.16989887588371</v>
          </cell>
          <cell r="Q117">
            <v>1.48620227950675</v>
          </cell>
          <cell r="R117">
            <v>1.60387576085984</v>
          </cell>
          <cell r="S117">
            <v>1.656675285169</v>
          </cell>
          <cell r="T117">
            <v>1.64535365574099</v>
          </cell>
          <cell r="U117">
            <v>1.50914557515468</v>
          </cell>
          <cell r="V117">
            <v>1.35426324965316</v>
          </cell>
          <cell r="W117">
            <v>1.41880679291003</v>
          </cell>
          <cell r="X117">
            <v>1.33228881575867</v>
          </cell>
          <cell r="Y117">
            <v>1.15081833848717</v>
          </cell>
          <cell r="Z117">
            <v>1.17103496729061</v>
          </cell>
          <cell r="AA117">
            <v>0.9454154697589</v>
          </cell>
          <cell r="AB117">
            <v>0.708938993466408</v>
          </cell>
          <cell r="AC117">
            <v>0.619707470509402</v>
          </cell>
          <cell r="AD117">
            <v>0.16007346599323</v>
          </cell>
          <cell r="AE117">
            <v>0.0454380284548886</v>
          </cell>
          <cell r="AF117">
            <v>0.0103676021283962</v>
          </cell>
          <cell r="AG117">
            <v>-0.427686063650556</v>
          </cell>
          <cell r="AH117">
            <v>-0.396250751919345</v>
          </cell>
          <cell r="AI117">
            <v>0.0844130206737995</v>
          </cell>
          <cell r="AJ117">
            <v>0.574927781205802</v>
          </cell>
          <cell r="AK117">
            <v>0.6822567779864</v>
          </cell>
          <cell r="AL117">
            <v>0.499840487112985</v>
          </cell>
          <cell r="AM117">
            <v>0.394187638653739</v>
          </cell>
          <cell r="AN117">
            <v>0.512695055318523</v>
          </cell>
          <cell r="AO117">
            <v>0.791271346994459</v>
          </cell>
          <cell r="AP117">
            <v>1.00281473521859</v>
          </cell>
          <cell r="AQ117">
            <v>1.04307683611147</v>
          </cell>
          <cell r="AR117">
            <v>1.12729955649471</v>
          </cell>
          <cell r="AS117">
            <v>1.33304266586712</v>
          </cell>
          <cell r="AT117">
            <v>1.59215149039299</v>
          </cell>
          <cell r="AU117">
            <v>1.68514885730282</v>
          </cell>
          <cell r="AV117">
            <v>1.62895096193019</v>
          </cell>
          <cell r="AW117">
            <v>1.82831381790901</v>
          </cell>
          <cell r="AX117">
            <v>2.17870301355631</v>
          </cell>
          <cell r="AY117">
            <v>2.69600564359576</v>
          </cell>
          <cell r="AZ117">
            <v>2.89096000464164</v>
          </cell>
          <cell r="BA117">
            <v>2.03870801117202</v>
          </cell>
          <cell r="BB117">
            <v>1.01566327592341</v>
          </cell>
          <cell r="BC117">
            <v>0.544884384079014</v>
          </cell>
          <cell r="BD117">
            <v>0.436072439258428</v>
          </cell>
          <cell r="BE117">
            <v>0.4237438032978</v>
          </cell>
          <cell r="BF117">
            <v>0.526556158855653</v>
          </cell>
          <cell r="BG117">
            <v>0.731001376585771</v>
          </cell>
          <cell r="BH117">
            <v>0.944845307474728</v>
          </cell>
          <cell r="BI117">
            <v>1.12883406399428</v>
          </cell>
          <cell r="BJ117">
            <v>1.08867556062</v>
          </cell>
          <cell r="BK117">
            <v>1.23887545258946</v>
          </cell>
          <cell r="BL117">
            <v>1.36762695363797</v>
          </cell>
          <cell r="BM117">
            <v>1.03496745513795</v>
          </cell>
          <cell r="BN117">
            <v>0.849943362511361</v>
          </cell>
        </row>
        <row r="118">
          <cell r="A118" t="str">
            <v>Iran, Islamic Rep.</v>
          </cell>
          <cell r="B118" t="str">
            <v>IRN</v>
          </cell>
          <cell r="C118" t="str">
            <v>Population growth (annual %)</v>
          </cell>
          <cell r="D118" t="str">
            <v>SP.POP.GROW</v>
          </cell>
        </row>
        <row r="118">
          <cell r="F118">
            <v>2.58404619266957</v>
          </cell>
          <cell r="G118">
            <v>2.59472824834022</v>
          </cell>
          <cell r="H118">
            <v>2.6051387543929</v>
          </cell>
          <cell r="I118">
            <v>2.61583506655936</v>
          </cell>
          <cell r="J118">
            <v>2.62692440284605</v>
          </cell>
          <cell r="K118">
            <v>2.64754488745021</v>
          </cell>
          <cell r="L118">
            <v>2.67003623627613</v>
          </cell>
          <cell r="M118">
            <v>2.67980528576127</v>
          </cell>
          <cell r="N118">
            <v>2.67309842330511</v>
          </cell>
          <cell r="O118">
            <v>2.66170642014178</v>
          </cell>
          <cell r="P118">
            <v>2.65680461405871</v>
          </cell>
          <cell r="Q118">
            <v>2.67453187845972</v>
          </cell>
          <cell r="R118">
            <v>2.7237241773489</v>
          </cell>
          <cell r="S118">
            <v>2.80997612109506</v>
          </cell>
          <cell r="T118">
            <v>2.92440487942853</v>
          </cell>
          <cell r="U118">
            <v>3.02203673408087</v>
          </cell>
          <cell r="V118">
            <v>3.11992782765733</v>
          </cell>
          <cell r="W118">
            <v>3.27249941655448</v>
          </cell>
          <cell r="X118">
            <v>3.48770224078944</v>
          </cell>
          <cell r="Y118">
            <v>3.72463034859928</v>
          </cell>
          <cell r="Z118">
            <v>3.9311693612696</v>
          </cell>
          <cell r="AA118">
            <v>4.06864317981076</v>
          </cell>
          <cell r="AB118">
            <v>4.13504883875283</v>
          </cell>
          <cell r="AC118">
            <v>4.12124671969504</v>
          </cell>
          <cell r="AD118">
            <v>4.03934513394042</v>
          </cell>
          <cell r="AE118">
            <v>3.96101112814308</v>
          </cell>
          <cell r="AF118">
            <v>3.85003476622853</v>
          </cell>
          <cell r="AG118">
            <v>3.6131488281271</v>
          </cell>
          <cell r="AH118">
            <v>3.23420968096415</v>
          </cell>
          <cell r="AI118">
            <v>2.77782365220989</v>
          </cell>
          <cell r="AJ118">
            <v>2.30236882568289</v>
          </cell>
          <cell r="AK118">
            <v>1.89144684761717</v>
          </cell>
          <cell r="AL118">
            <v>1.59218902111719</v>
          </cell>
          <cell r="AM118">
            <v>1.44099496506685</v>
          </cell>
          <cell r="AN118">
            <v>1.39644520566701</v>
          </cell>
          <cell r="AO118">
            <v>1.37755158627068</v>
          </cell>
          <cell r="AP118">
            <v>1.34161585397708</v>
          </cell>
          <cell r="AQ118">
            <v>1.31468999788706</v>
          </cell>
          <cell r="AR118">
            <v>1.28761823497292</v>
          </cell>
          <cell r="AS118">
            <v>1.26131875933023</v>
          </cell>
          <cell r="AT118">
            <v>1.25041126429162</v>
          </cell>
          <cell r="AU118">
            <v>1.24979650308779</v>
          </cell>
          <cell r="AV118">
            <v>1.23797451289205</v>
          </cell>
          <cell r="AW118">
            <v>1.20860369914445</v>
          </cell>
          <cell r="AX118">
            <v>1.16942405470936</v>
          </cell>
          <cell r="AY118">
            <v>1.1294694920759</v>
          </cell>
          <cell r="AZ118">
            <v>1.10186922492709</v>
          </cell>
          <cell r="BA118">
            <v>1.09320472353014</v>
          </cell>
          <cell r="BB118">
            <v>1.10893970337967</v>
          </cell>
          <cell r="BC118">
            <v>1.14215042395487</v>
          </cell>
          <cell r="BD118">
            <v>1.17582867782158</v>
          </cell>
          <cell r="BE118">
            <v>1.20517252138084</v>
          </cell>
          <cell r="BF118">
            <v>1.23941932960237</v>
          </cell>
          <cell r="BG118">
            <v>1.27812132080551</v>
          </cell>
          <cell r="BH118">
            <v>1.31632102523348</v>
          </cell>
          <cell r="BI118">
            <v>1.35622574111708</v>
          </cell>
          <cell r="BJ118">
            <v>1.38533380166753</v>
          </cell>
          <cell r="BK118">
            <v>1.38647833501238</v>
          </cell>
          <cell r="BL118">
            <v>1.35228980616831</v>
          </cell>
          <cell r="BM118">
            <v>1.29302669121629</v>
          </cell>
          <cell r="BN118">
            <v>1.22566497360769</v>
          </cell>
        </row>
        <row r="119">
          <cell r="A119" t="str">
            <v>Iraq</v>
          </cell>
          <cell r="B119" t="str">
            <v>IRQ</v>
          </cell>
          <cell r="C119" t="str">
            <v>Population growth (annual %)</v>
          </cell>
          <cell r="D119" t="str">
            <v>SP.POP.GROW</v>
          </cell>
        </row>
        <row r="119">
          <cell r="F119">
            <v>2.51411437336855</v>
          </cell>
          <cell r="G119">
            <v>2.62554615748742</v>
          </cell>
          <cell r="H119">
            <v>2.75917070329141</v>
          </cell>
          <cell r="I119">
            <v>2.91429545604455</v>
          </cell>
          <cell r="J119">
            <v>3.07450682608372</v>
          </cell>
          <cell r="K119">
            <v>3.23476486025942</v>
          </cell>
          <cell r="L119">
            <v>3.36690048146367</v>
          </cell>
          <cell r="M119">
            <v>3.44155839745689</v>
          </cell>
          <cell r="N119">
            <v>3.44821715280921</v>
          </cell>
          <cell r="O119">
            <v>3.40886623763029</v>
          </cell>
          <cell r="P119">
            <v>3.34994971269409</v>
          </cell>
          <cell r="Q119">
            <v>3.29734524722669</v>
          </cell>
          <cell r="R119">
            <v>3.25985293902881</v>
          </cell>
          <cell r="S119">
            <v>3.24490411796033</v>
          </cell>
          <cell r="T119">
            <v>3.24003482001944</v>
          </cell>
          <cell r="U119">
            <v>3.23433145340676</v>
          </cell>
          <cell r="V119">
            <v>3.2075495724684</v>
          </cell>
          <cell r="W119">
            <v>3.14856905337796</v>
          </cell>
          <cell r="X119">
            <v>3.05101980530588</v>
          </cell>
          <cell r="Y119">
            <v>2.93001291911009</v>
          </cell>
          <cell r="Z119">
            <v>2.82186805416146</v>
          </cell>
          <cell r="AA119">
            <v>2.72768053330319</v>
          </cell>
          <cell r="AB119">
            <v>2.62040048472442</v>
          </cell>
          <cell r="AC119">
            <v>2.4979129047416</v>
          </cell>
          <cell r="AD119">
            <v>2.37706233775362</v>
          </cell>
          <cell r="AE119">
            <v>2.24989993734312</v>
          </cell>
          <cell r="AF119">
            <v>2.15950053021032</v>
          </cell>
          <cell r="AG119">
            <v>2.16165144662326</v>
          </cell>
          <cell r="AH119">
            <v>2.27712418038689</v>
          </cell>
          <cell r="AI119">
            <v>2.46522812696715</v>
          </cell>
          <cell r="AJ119">
            <v>2.66434932644855</v>
          </cell>
          <cell r="AK119">
            <v>2.82880216640198</v>
          </cell>
          <cell r="AL119">
            <v>2.95727722037835</v>
          </cell>
          <cell r="AM119">
            <v>3.03579398307941</v>
          </cell>
          <cell r="AN119">
            <v>3.07413541661054</v>
          </cell>
          <cell r="AO119">
            <v>3.09672245442795</v>
          </cell>
          <cell r="AP119">
            <v>3.10998424988449</v>
          </cell>
          <cell r="AQ119">
            <v>3.09871148665087</v>
          </cell>
          <cell r="AR119">
            <v>3.06251119295915</v>
          </cell>
          <cell r="AS119">
            <v>3.00468935302498</v>
          </cell>
          <cell r="AT119">
            <v>2.97926898180147</v>
          </cell>
          <cell r="AU119">
            <v>2.94584804720206</v>
          </cell>
          <cell r="AV119">
            <v>2.81802502251722</v>
          </cell>
          <cell r="AW119">
            <v>2.57657198487226</v>
          </cell>
          <cell r="AX119">
            <v>2.28591989338176</v>
          </cell>
          <cell r="AY119">
            <v>1.93436637394105</v>
          </cell>
          <cell r="AZ119">
            <v>1.67317235579873</v>
          </cell>
          <cell r="BA119">
            <v>1.68573244240896</v>
          </cell>
          <cell r="BB119">
            <v>2.04829094840914</v>
          </cell>
          <cell r="BC119">
            <v>2.61896343035427</v>
          </cell>
          <cell r="BD119">
            <v>3.25271672235618</v>
          </cell>
          <cell r="BE119">
            <v>3.72062751428444</v>
          </cell>
          <cell r="BF119">
            <v>3.89628381431623</v>
          </cell>
          <cell r="BG119">
            <v>3.71481632582884</v>
          </cell>
          <cell r="BH119">
            <v>3.3162514919462</v>
          </cell>
          <cell r="BI119">
            <v>2.87723163897077</v>
          </cell>
          <cell r="BJ119">
            <v>2.54089597268518</v>
          </cell>
          <cell r="BK119">
            <v>2.31845313270607</v>
          </cell>
          <cell r="BL119">
            <v>2.25413907484826</v>
          </cell>
          <cell r="BM119">
            <v>2.29530432997508</v>
          </cell>
          <cell r="BN119">
            <v>2.3510326269574</v>
          </cell>
        </row>
        <row r="120">
          <cell r="A120" t="str">
            <v>Iceland</v>
          </cell>
          <cell r="B120" t="str">
            <v>ISL</v>
          </cell>
          <cell r="C120" t="str">
            <v>Population growth (annual %)</v>
          </cell>
          <cell r="D120" t="str">
            <v>SP.POP.GROW</v>
          </cell>
        </row>
        <row r="120">
          <cell r="F120">
            <v>1.94871974343751</v>
          </cell>
          <cell r="G120">
            <v>1.85336524391391</v>
          </cell>
          <cell r="H120">
            <v>1.77978836016473</v>
          </cell>
          <cell r="I120">
            <v>1.77777239918805</v>
          </cell>
          <cell r="J120">
            <v>1.73267831081437</v>
          </cell>
          <cell r="K120">
            <v>1.69345245722007</v>
          </cell>
          <cell r="L120">
            <v>1.6134413363767</v>
          </cell>
          <cell r="M120">
            <v>1.3677041295166</v>
          </cell>
          <cell r="N120">
            <v>0.929223668931563</v>
          </cell>
          <cell r="O120">
            <v>0.524268807805472</v>
          </cell>
          <cell r="P120">
            <v>0.808703279129674</v>
          </cell>
          <cell r="Q120">
            <v>1.46377557871447</v>
          </cell>
          <cell r="R120">
            <v>1.50909012590966</v>
          </cell>
          <cell r="S120">
            <v>1.35292081060714</v>
          </cell>
          <cell r="T120">
            <v>1.27890788993302</v>
          </cell>
          <cell r="U120">
            <v>0.992857359283411</v>
          </cell>
          <cell r="V120">
            <v>0.744426487319228</v>
          </cell>
          <cell r="W120">
            <v>0.780538211065603</v>
          </cell>
          <cell r="X120">
            <v>0.978479645630839</v>
          </cell>
          <cell r="Y120">
            <v>1.05889641076766</v>
          </cell>
          <cell r="Z120">
            <v>1.14058326061081</v>
          </cell>
          <cell r="AA120">
            <v>1.33661040915962</v>
          </cell>
          <cell r="AB120">
            <v>1.32404443001488</v>
          </cell>
          <cell r="AC120">
            <v>1.06362548027328</v>
          </cell>
          <cell r="AD120">
            <v>0.787667614423245</v>
          </cell>
          <cell r="AE120">
            <v>0.732588890898599</v>
          </cell>
          <cell r="AF120">
            <v>1.09562910072455</v>
          </cell>
          <cell r="AG120">
            <v>1.56621758114814</v>
          </cell>
          <cell r="AH120">
            <v>1.23839606356716</v>
          </cell>
          <cell r="AI120">
            <v>0.777662198585402</v>
          </cell>
          <cell r="AJ120">
            <v>1.15914942010018</v>
          </cell>
          <cell r="AK120">
            <v>1.25663207739645</v>
          </cell>
          <cell r="AL120">
            <v>1.01681192843817</v>
          </cell>
          <cell r="AM120">
            <v>0.866835946606811</v>
          </cell>
          <cell r="AN120">
            <v>0.542467997811547</v>
          </cell>
          <cell r="AO120">
            <v>0.539913016609299</v>
          </cell>
          <cell r="AP120">
            <v>0.819197091458816</v>
          </cell>
          <cell r="AQ120">
            <v>1.07085904319717</v>
          </cell>
          <cell r="AR120">
            <v>1.20923878595741</v>
          </cell>
          <cell r="AS120">
            <v>1.36919283329812</v>
          </cell>
          <cell r="AT120">
            <v>1.32929525456819</v>
          </cell>
          <cell r="AU120">
            <v>0.892596377462957</v>
          </cell>
          <cell r="AV120">
            <v>0.692497620476186</v>
          </cell>
          <cell r="AW120">
            <v>0.8779361576874</v>
          </cell>
          <cell r="AX120">
            <v>1.58289197780465</v>
          </cell>
          <cell r="AY120">
            <v>2.34742243028387</v>
          </cell>
          <cell r="AZ120">
            <v>2.53008548940662</v>
          </cell>
          <cell r="BA120">
            <v>1.85957217059918</v>
          </cell>
          <cell r="BB120">
            <v>0.341241978970882</v>
          </cell>
          <cell r="BC120">
            <v>-0.143903000294037</v>
          </cell>
          <cell r="BD120">
            <v>0.305468368224399</v>
          </cell>
          <cell r="BE120">
            <v>0.532100734916982</v>
          </cell>
          <cell r="BF120">
            <v>0.945885900369151</v>
          </cell>
          <cell r="BG120">
            <v>1.11250475522796</v>
          </cell>
          <cell r="BH120">
            <v>1.04194038662969</v>
          </cell>
          <cell r="BI120">
            <v>1.38808149583838</v>
          </cell>
          <cell r="BJ120">
            <v>2.34558267643862</v>
          </cell>
          <cell r="BK120">
            <v>2.67814276922904</v>
          </cell>
          <cell r="BL120">
            <v>2.19893225826166</v>
          </cell>
          <cell r="BM120">
            <v>1.6230862512591</v>
          </cell>
          <cell r="BN120">
            <v>1.57889895080682</v>
          </cell>
        </row>
        <row r="121">
          <cell r="A121" t="str">
            <v>Israel</v>
          </cell>
          <cell r="B121" t="str">
            <v>ISR</v>
          </cell>
          <cell r="C121" t="str">
            <v>Population growth (annual %)</v>
          </cell>
          <cell r="D121" t="str">
            <v>SP.POP.GROW</v>
          </cell>
        </row>
        <row r="121">
          <cell r="F121">
            <v>3.30244804063226</v>
          </cell>
          <cell r="G121">
            <v>4.82451753282139</v>
          </cell>
          <cell r="H121">
            <v>3.68192274450533</v>
          </cell>
          <cell r="I121">
            <v>3.9560164699833</v>
          </cell>
          <cell r="J121">
            <v>3.49380513612804</v>
          </cell>
          <cell r="K121">
            <v>2.54250983658102</v>
          </cell>
          <cell r="L121">
            <v>4.31775292137498</v>
          </cell>
          <cell r="M121">
            <v>2.09091972211573</v>
          </cell>
          <cell r="N121">
            <v>2.60578123867595</v>
          </cell>
          <cell r="O121">
            <v>3.31597634685525</v>
          </cell>
          <cell r="P121">
            <v>3.14439275996358</v>
          </cell>
          <cell r="Q121">
            <v>2.54155549175577</v>
          </cell>
          <cell r="R121">
            <v>4.04661497664812</v>
          </cell>
          <cell r="S121">
            <v>2.97542610817927</v>
          </cell>
          <cell r="T121">
            <v>2.28347158162025</v>
          </cell>
          <cell r="U121">
            <v>2.23249111573749</v>
          </cell>
          <cell r="V121">
            <v>2.23910837884949</v>
          </cell>
          <cell r="W121">
            <v>2.10880058869326</v>
          </cell>
          <cell r="X121">
            <v>2.56835947346954</v>
          </cell>
          <cell r="Y121">
            <v>2.4009504033329</v>
          </cell>
          <cell r="Z121">
            <v>1.99138569400056</v>
          </cell>
          <cell r="AA121">
            <v>1.8781070374563</v>
          </cell>
          <cell r="AB121">
            <v>1.81912587693629</v>
          </cell>
          <cell r="AC121">
            <v>1.30689178563831</v>
          </cell>
          <cell r="AD121">
            <v>1.7636300778012</v>
          </cell>
          <cell r="AE121">
            <v>1.54714759753579</v>
          </cell>
          <cell r="AF121">
            <v>1.61517124551543</v>
          </cell>
          <cell r="AG121">
            <v>1.65705755029368</v>
          </cell>
          <cell r="AH121">
            <v>1.69646925735759</v>
          </cell>
          <cell r="AI121">
            <v>3.09460300917429</v>
          </cell>
          <cell r="AJ121">
            <v>6.01700878321945</v>
          </cell>
          <cell r="AK121">
            <v>3.45546689873163</v>
          </cell>
          <cell r="AL121">
            <v>2.6580917791605</v>
          </cell>
          <cell r="AM121">
            <v>2.58926284874797</v>
          </cell>
          <cell r="AN121">
            <v>2.66828695661805</v>
          </cell>
          <cell r="AO121">
            <v>2.61650594252757</v>
          </cell>
          <cell r="AP121">
            <v>2.49839504329334</v>
          </cell>
          <cell r="AQ121">
            <v>2.28687869043162</v>
          </cell>
          <cell r="AR121">
            <v>2.54643388659354</v>
          </cell>
          <cell r="AS121">
            <v>2.64233191305756</v>
          </cell>
          <cell r="AT121">
            <v>2.35711729946802</v>
          </cell>
          <cell r="AU121">
            <v>2.01405839404727</v>
          </cell>
          <cell r="AV121">
            <v>1.80551975888109</v>
          </cell>
          <cell r="AW121">
            <v>1.76762364154994</v>
          </cell>
          <cell r="AX121">
            <v>1.76289766113006</v>
          </cell>
          <cell r="AY121">
            <v>1.76780587358185</v>
          </cell>
          <cell r="AZ121">
            <v>1.7761008691798</v>
          </cell>
          <cell r="BA121">
            <v>1.7765791059698</v>
          </cell>
          <cell r="BB121">
            <v>2.39020733801215</v>
          </cell>
          <cell r="BC121">
            <v>1.82675240987847</v>
          </cell>
          <cell r="BD121">
            <v>1.84807786159597</v>
          </cell>
          <cell r="BE121">
            <v>1.84615132126711</v>
          </cell>
          <cell r="BF121">
            <v>1.86605289478673</v>
          </cell>
          <cell r="BG121">
            <v>1.91954379859591</v>
          </cell>
          <cell r="BH121">
            <v>1.98128897562083</v>
          </cell>
          <cell r="BI121">
            <v>1.9603489624817</v>
          </cell>
          <cell r="BJ121">
            <v>1.93872567441099</v>
          </cell>
          <cell r="BK121">
            <v>1.92662286520241</v>
          </cell>
          <cell r="BL121">
            <v>1.90898263957994</v>
          </cell>
          <cell r="BM121">
            <v>1.76367939210866</v>
          </cell>
          <cell r="BN121">
            <v>1.6029106693811</v>
          </cell>
        </row>
        <row r="122">
          <cell r="A122" t="str">
            <v>Italy</v>
          </cell>
          <cell r="B122" t="str">
            <v>ITA</v>
          </cell>
          <cell r="C122" t="str">
            <v>Population growth (annual %)</v>
          </cell>
          <cell r="D122" t="str">
            <v>SP.POP.GROW</v>
          </cell>
        </row>
        <row r="122">
          <cell r="F122">
            <v>0.668382874410405</v>
          </cell>
          <cell r="G122">
            <v>0.676622989670017</v>
          </cell>
          <cell r="H122">
            <v>0.729553242231653</v>
          </cell>
          <cell r="I122">
            <v>0.822623699867765</v>
          </cell>
          <cell r="J122">
            <v>0.842108616866269</v>
          </cell>
          <cell r="K122">
            <v>0.77730440730804</v>
          </cell>
          <cell r="L122">
            <v>0.723778172767654</v>
          </cell>
          <cell r="M122">
            <v>0.631737252752781</v>
          </cell>
          <cell r="N122">
            <v>0.56605850865814</v>
          </cell>
          <cell r="O122">
            <v>0.528877031717835</v>
          </cell>
          <cell r="P122">
            <v>0.466452872314018</v>
          </cell>
          <cell r="Q122">
            <v>0.567712498645759</v>
          </cell>
          <cell r="R122">
            <v>0.678187647585975</v>
          </cell>
          <cell r="S122">
            <v>0.654388935648374</v>
          </cell>
          <cell r="T122">
            <v>0.597247218554801</v>
          </cell>
          <cell r="U122">
            <v>0.498851058340731</v>
          </cell>
          <cell r="V122">
            <v>0.424722057350148</v>
          </cell>
          <cell r="W122">
            <v>0.356312950366128</v>
          </cell>
          <cell r="X122">
            <v>0.289147207649738</v>
          </cell>
          <cell r="Y122">
            <v>0.20599975185947</v>
          </cell>
          <cell r="Z122">
            <v>0.12005432007943</v>
          </cell>
          <cell r="AA122">
            <v>0.0740818599916188</v>
          </cell>
          <cell r="AB122">
            <v>0.0362946366697159</v>
          </cell>
          <cell r="AC122">
            <v>0.0223509131041464</v>
          </cell>
          <cell r="AD122">
            <v>0.0288999392122477</v>
          </cell>
          <cell r="AE122">
            <v>0.00544928189677628</v>
          </cell>
          <cell r="AF122">
            <v>0.0102051195547741</v>
          </cell>
          <cell r="AG122">
            <v>0.0483205970471755</v>
          </cell>
          <cell r="AH122">
            <v>0.0750090045352437</v>
          </cell>
          <cell r="AI122">
            <v>0.0837085729587984</v>
          </cell>
          <cell r="AJ122">
            <v>0.0692311889532843</v>
          </cell>
          <cell r="AK122">
            <v>0.0679244330808808</v>
          </cell>
          <cell r="AL122">
            <v>0.061135853002924</v>
          </cell>
          <cell r="AM122">
            <v>0.0203720739457194</v>
          </cell>
          <cell r="AN122">
            <v>0.00158856230917393</v>
          </cell>
          <cell r="AO122">
            <v>0.0281044080072756</v>
          </cell>
          <cell r="AP122">
            <v>0.05290695026061</v>
          </cell>
          <cell r="AQ122">
            <v>0.0287740158774372</v>
          </cell>
          <cell r="AR122">
            <v>0.0168208444553697</v>
          </cell>
          <cell r="AS122">
            <v>0.045303631138613</v>
          </cell>
          <cell r="AT122">
            <v>0.0561676014374784</v>
          </cell>
          <cell r="AU122">
            <v>0.148916429490753</v>
          </cell>
          <cell r="AV122">
            <v>0.444507312655549</v>
          </cell>
          <cell r="AW122">
            <v>0.647182705470772</v>
          </cell>
          <cell r="AX122">
            <v>0.491389107503214</v>
          </cell>
          <cell r="AY122">
            <v>0.30055968851778</v>
          </cell>
          <cell r="AZ122">
            <v>0.504933687397673</v>
          </cell>
          <cell r="BA122">
            <v>0.662469252941527</v>
          </cell>
          <cell r="BB122">
            <v>0.455613449577732</v>
          </cell>
          <cell r="BC122">
            <v>0.30759122234095</v>
          </cell>
          <cell r="BD122">
            <v>0.171978290995717</v>
          </cell>
          <cell r="BE122">
            <v>0.269541239520996</v>
          </cell>
          <cell r="BF122">
            <v>1.1592511168095</v>
          </cell>
          <cell r="BG122">
            <v>0.917504095962437</v>
          </cell>
          <cell r="BH122">
            <v>-0.0963761331392095</v>
          </cell>
          <cell r="BI122">
            <v>-0.169884073301448</v>
          </cell>
          <cell r="BJ122">
            <v>-0.14986111697397</v>
          </cell>
          <cell r="BK122">
            <v>-0.190063640113791</v>
          </cell>
          <cell r="BL122">
            <v>-1.15302842389952</v>
          </cell>
          <cell r="BM122">
            <v>-0.469135388324911</v>
          </cell>
          <cell r="BN122">
            <v>-0.646839479109187</v>
          </cell>
        </row>
        <row r="123">
          <cell r="A123" t="str">
            <v>Jamaica</v>
          </cell>
          <cell r="B123" t="str">
            <v>JAM</v>
          </cell>
          <cell r="C123" t="str">
            <v>Population growth (annual %)</v>
          </cell>
          <cell r="D123" t="str">
            <v>SP.POP.GROW</v>
          </cell>
        </row>
        <row r="123">
          <cell r="F123">
            <v>1.37476624663222</v>
          </cell>
          <cell r="G123">
            <v>1.52865413437822</v>
          </cell>
          <cell r="H123">
            <v>1.60705910576841</v>
          </cell>
          <cell r="I123">
            <v>1.57696069477969</v>
          </cell>
          <cell r="J123">
            <v>1.47792622955591</v>
          </cell>
          <cell r="K123">
            <v>1.35788325139264</v>
          </cell>
          <cell r="L123">
            <v>1.27250488370351</v>
          </cell>
          <cell r="M123">
            <v>1.24266002468542</v>
          </cell>
          <cell r="N123">
            <v>1.29425283127513</v>
          </cell>
          <cell r="O123">
            <v>1.39475779236526</v>
          </cell>
          <cell r="P123">
            <v>1.51561744539292</v>
          </cell>
          <cell r="Q123">
            <v>1.60488107427216</v>
          </cell>
          <cell r="R123">
            <v>1.63450345433256</v>
          </cell>
          <cell r="S123">
            <v>1.58049698142636</v>
          </cell>
          <cell r="T123">
            <v>1.47561299076956</v>
          </cell>
          <cell r="U123">
            <v>1.33969124121294</v>
          </cell>
          <cell r="V123">
            <v>1.23076021776925</v>
          </cell>
          <cell r="W123">
            <v>1.19803846604856</v>
          </cell>
          <cell r="X123">
            <v>1.26838147670502</v>
          </cell>
          <cell r="Y123">
            <v>1.39935420049425</v>
          </cell>
          <cell r="Z123">
            <v>1.5635124087607</v>
          </cell>
          <cell r="AA123">
            <v>1.67646185402346</v>
          </cell>
          <cell r="AB123">
            <v>1.67224035608162</v>
          </cell>
          <cell r="AC123">
            <v>1.51297024949081</v>
          </cell>
          <cell r="AD123">
            <v>1.2556723462037</v>
          </cell>
          <cell r="AE123">
            <v>0.965349153253668</v>
          </cell>
          <cell r="AF123">
            <v>0.728207013622128</v>
          </cell>
          <cell r="AG123">
            <v>0.58827217499045</v>
          </cell>
          <cell r="AH123">
            <v>0.586246397494258</v>
          </cell>
          <cell r="AI123">
            <v>0.681560015803629</v>
          </cell>
          <cell r="AJ123">
            <v>0.79963712447905</v>
          </cell>
          <cell r="AK123">
            <v>0.886386766855072</v>
          </cell>
          <cell r="AL123">
            <v>0.951796947217521</v>
          </cell>
          <cell r="AM123">
            <v>0.97961683547219</v>
          </cell>
          <cell r="AN123">
            <v>0.97816514084304</v>
          </cell>
          <cell r="AO123">
            <v>0.978969143878276</v>
          </cell>
          <cell r="AP123">
            <v>0.983295380442267</v>
          </cell>
          <cell r="AQ123">
            <v>0.961340698996361</v>
          </cell>
          <cell r="AR123">
            <v>0.90824886102364</v>
          </cell>
          <cell r="AS123">
            <v>0.832970134523692</v>
          </cell>
          <cell r="AT123">
            <v>0.750856718755013</v>
          </cell>
          <cell r="AU123">
            <v>0.675804506977749</v>
          </cell>
          <cell r="AV123">
            <v>0.614372047606307</v>
          </cell>
          <cell r="AW123">
            <v>0.57334333162701</v>
          </cell>
          <cell r="AX123">
            <v>0.548325377212091</v>
          </cell>
          <cell r="AY123">
            <v>0.524679540592904</v>
          </cell>
          <cell r="AZ123">
            <v>0.50030497413499</v>
          </cell>
          <cell r="BA123">
            <v>0.491523841970547</v>
          </cell>
          <cell r="BB123">
            <v>0.500923648630643</v>
          </cell>
          <cell r="BC123">
            <v>0.521735381598588</v>
          </cell>
          <cell r="BD123">
            <v>0.548862742473938</v>
          </cell>
          <cell r="BE123">
            <v>0.57148456718391</v>
          </cell>
          <cell r="BF123">
            <v>0.581740676170178</v>
          </cell>
          <cell r="BG123">
            <v>0.57298511603621</v>
          </cell>
          <cell r="BH123">
            <v>0.551043933758775</v>
          </cell>
          <cell r="BI123">
            <v>0.525007303608295</v>
          </cell>
          <cell r="BJ123">
            <v>0.501314741642566</v>
          </cell>
          <cell r="BK123">
            <v>0.47833817688853</v>
          </cell>
          <cell r="BL123">
            <v>0.456356507419859</v>
          </cell>
          <cell r="BM123">
            <v>0.436048924264813</v>
          </cell>
          <cell r="BN123">
            <v>0.414550936640991</v>
          </cell>
        </row>
        <row r="124">
          <cell r="A124" t="str">
            <v>Jordan</v>
          </cell>
          <cell r="B124" t="str">
            <v>JOR</v>
          </cell>
          <cell r="C124" t="str">
            <v>Population growth (annual %)</v>
          </cell>
          <cell r="D124" t="str">
            <v>SP.POP.GROW</v>
          </cell>
        </row>
        <row r="124">
          <cell r="F124">
            <v>4.28793300607774</v>
          </cell>
          <cell r="G124">
            <v>3.69521491104716</v>
          </cell>
          <cell r="H124">
            <v>3.84013287315312</v>
          </cell>
          <cell r="I124">
            <v>4.85012011663855</v>
          </cell>
          <cell r="J124">
            <v>6.25852543628876</v>
          </cell>
          <cell r="K124">
            <v>7.66231197791365</v>
          </cell>
          <cell r="L124">
            <v>8.46533491290599</v>
          </cell>
          <cell r="M124">
            <v>8.42221288478497</v>
          </cell>
          <cell r="N124">
            <v>7.52595131622551</v>
          </cell>
          <cell r="O124">
            <v>6.22519186022757</v>
          </cell>
          <cell r="P124">
            <v>4.97923558994822</v>
          </cell>
          <cell r="Q124">
            <v>4.04754153299817</v>
          </cell>
          <cell r="R124">
            <v>3.36742872663667</v>
          </cell>
          <cell r="S124">
            <v>2.99766289118495</v>
          </cell>
          <cell r="T124">
            <v>2.85664905851697</v>
          </cell>
          <cell r="U124">
            <v>2.73412532136437</v>
          </cell>
          <cell r="V124">
            <v>2.61167497594369</v>
          </cell>
          <cell r="W124">
            <v>2.6522297952166</v>
          </cell>
          <cell r="X124">
            <v>2.87089761346123</v>
          </cell>
          <cell r="Y124">
            <v>3.19955480495823</v>
          </cell>
          <cell r="Z124">
            <v>3.58805310637699</v>
          </cell>
          <cell r="AA124">
            <v>3.92441967186291</v>
          </cell>
          <cell r="AB124">
            <v>4.12242814253807</v>
          </cell>
          <cell r="AC124">
            <v>4.14453353882751</v>
          </cell>
          <cell r="AD124">
            <v>4.06768210303171</v>
          </cell>
          <cell r="AE124">
            <v>3.89676355331043</v>
          </cell>
          <cell r="AF124">
            <v>3.79105812662745</v>
          </cell>
          <cell r="AG124">
            <v>3.90610478114978</v>
          </cell>
          <cell r="AH124">
            <v>4.29102689657033</v>
          </cell>
          <cell r="AI124">
            <v>4.78338753015441</v>
          </cell>
          <cell r="AJ124">
            <v>5.31369546200435</v>
          </cell>
          <cell r="AK124">
            <v>5.61454006926345</v>
          </cell>
          <cell r="AL124">
            <v>5.47601803707424</v>
          </cell>
          <cell r="AM124">
            <v>4.84999916718686</v>
          </cell>
          <cell r="AN124">
            <v>3.9672066097649</v>
          </cell>
          <cell r="AO124">
            <v>3.08994308098548</v>
          </cell>
          <cell r="AP124">
            <v>2.41496682409523</v>
          </cell>
          <cell r="AQ124">
            <v>1.94928597966047</v>
          </cell>
          <cell r="AR124">
            <v>1.7598967572408</v>
          </cell>
          <cell r="AS124">
            <v>1.78729939638372</v>
          </cell>
          <cell r="AT124">
            <v>1.83437684014076</v>
          </cell>
          <cell r="AU124">
            <v>1.90205074590089</v>
          </cell>
          <cell r="AV124">
            <v>2.1676235031242</v>
          </cell>
          <cell r="AW124">
            <v>2.65498294885131</v>
          </cell>
          <cell r="AX124">
            <v>3.26840234374714</v>
          </cell>
          <cell r="AY124">
            <v>3.84336536937766</v>
          </cell>
          <cell r="AZ124">
            <v>4.30778631978547</v>
          </cell>
          <cell r="BA124">
            <v>4.70253001762532</v>
          </cell>
          <cell r="BB124">
            <v>5.00910265490608</v>
          </cell>
          <cell r="BC124">
            <v>5.20482327869944</v>
          </cell>
          <cell r="BD124">
            <v>5.37929559488532</v>
          </cell>
          <cell r="BE124">
            <v>5.42391362973706</v>
          </cell>
          <cell r="BF124">
            <v>5.16738664705539</v>
          </cell>
          <cell r="BG124">
            <v>4.58658511076862</v>
          </cell>
          <cell r="BH124">
            <v>3.82497489731351</v>
          </cell>
          <cell r="BI124">
            <v>3.05762255617112</v>
          </cell>
          <cell r="BJ124">
            <v>2.39465932202378</v>
          </cell>
          <cell r="BK124">
            <v>1.81748233928602</v>
          </cell>
          <cell r="BL124">
            <v>1.35921632969114</v>
          </cell>
          <cell r="BM124">
            <v>0.999208651805595</v>
          </cell>
          <cell r="BN124">
            <v>0.643627453059963</v>
          </cell>
        </row>
        <row r="125">
          <cell r="A125" t="str">
            <v>Japan</v>
          </cell>
          <cell r="B125" t="str">
            <v>JPN</v>
          </cell>
          <cell r="C125" t="str">
            <v>Population growth (annual %)</v>
          </cell>
          <cell r="D125" t="str">
            <v>SP.POP.GROW</v>
          </cell>
        </row>
        <row r="125">
          <cell r="F125">
            <v>0.89603367679599</v>
          </cell>
          <cell r="G125">
            <v>0.929166208260758</v>
          </cell>
          <cell r="H125">
            <v>1.0134602261801</v>
          </cell>
          <cell r="I125">
            <v>1.04044962804068</v>
          </cell>
          <cell r="J125">
            <v>1.07670845932027</v>
          </cell>
          <cell r="K125">
            <v>0.91361031403398</v>
          </cell>
          <cell r="L125">
            <v>1.03457874436927</v>
          </cell>
          <cell r="M125">
            <v>1.12699684549535</v>
          </cell>
          <cell r="N125">
            <v>1.18881486689276</v>
          </cell>
          <cell r="O125">
            <v>1.15164047221803</v>
          </cell>
          <cell r="P125">
            <v>2.19425350665006</v>
          </cell>
          <cell r="Q125">
            <v>1.40077918128147</v>
          </cell>
          <cell r="R125">
            <v>1.40718874054303</v>
          </cell>
          <cell r="S125">
            <v>1.32958201880625</v>
          </cell>
          <cell r="T125">
            <v>1.27270755263251</v>
          </cell>
          <cell r="U125">
            <v>1.07155981022304</v>
          </cell>
          <cell r="V125">
            <v>0.968032726245575</v>
          </cell>
          <cell r="W125">
            <v>0.910030976022608</v>
          </cell>
          <cell r="X125">
            <v>0.846614502915837</v>
          </cell>
          <cell r="Y125">
            <v>0.788153475885542</v>
          </cell>
          <cell r="Z125">
            <v>0.728460836014089</v>
          </cell>
          <cell r="AA125">
            <v>0.693656149424745</v>
          </cell>
          <cell r="AB125">
            <v>0.695583303069267</v>
          </cell>
          <cell r="AC125">
            <v>0.648316736732903</v>
          </cell>
          <cell r="AD125">
            <v>0.625935963624604</v>
          </cell>
          <cell r="AE125">
            <v>0.532357366362317</v>
          </cell>
          <cell r="AF125">
            <v>0.482035496974784</v>
          </cell>
          <cell r="AG125">
            <v>0.416110342195181</v>
          </cell>
          <cell r="AH125">
            <v>0.399761164504292</v>
          </cell>
          <cell r="AI125">
            <v>0.33178288536374</v>
          </cell>
          <cell r="AJ125">
            <v>0.392819832481862</v>
          </cell>
          <cell r="AK125">
            <v>0.371192387198527</v>
          </cell>
          <cell r="AL125">
            <v>0.32416759914373</v>
          </cell>
          <cell r="AM125">
            <v>0.279192363973672</v>
          </cell>
          <cell r="AN125">
            <v>0.234590173412918</v>
          </cell>
          <cell r="AO125">
            <v>0.226884732460898</v>
          </cell>
          <cell r="AP125">
            <v>0.238271217591483</v>
          </cell>
          <cell r="AQ125">
            <v>0.271729610231193</v>
          </cell>
          <cell r="AR125">
            <v>0.182586374140107</v>
          </cell>
          <cell r="AS125">
            <v>0.167275578113187</v>
          </cell>
          <cell r="AT125">
            <v>0.240952587521069</v>
          </cell>
          <cell r="AU125">
            <v>0.232527187105684</v>
          </cell>
          <cell r="AV125">
            <v>0.213980948779682</v>
          </cell>
          <cell r="AW125">
            <v>0.0336622582725446</v>
          </cell>
          <cell r="AX125">
            <v>0.00939209655766336</v>
          </cell>
          <cell r="AY125">
            <v>0.0633735894181335</v>
          </cell>
          <cell r="AZ125">
            <v>0.114908847726211</v>
          </cell>
          <cell r="BA125">
            <v>0.0484253945978966</v>
          </cell>
          <cell r="BB125">
            <v>-0.0124946312294096</v>
          </cell>
          <cell r="BC125">
            <v>0.0179605415195644</v>
          </cell>
          <cell r="BD125">
            <v>-0.185226486410846</v>
          </cell>
          <cell r="BE125">
            <v>-0.159710675844347</v>
          </cell>
          <cell r="BF125">
            <v>-0.144271883387076</v>
          </cell>
          <cell r="BG125">
            <v>-0.132694222147042</v>
          </cell>
          <cell r="BH125">
            <v>-0.106124993746747</v>
          </cell>
          <cell r="BI125">
            <v>-0.0511374152133631</v>
          </cell>
          <cell r="BJ125">
            <v>-0.081874296046114</v>
          </cell>
          <cell r="BK125">
            <v>-0.126880068088791</v>
          </cell>
          <cell r="BL125">
            <v>-0.140464977878172</v>
          </cell>
          <cell r="BM125">
            <v>-0.294194617750067</v>
          </cell>
          <cell r="BN125">
            <v>-0.459952415807642</v>
          </cell>
        </row>
        <row r="126">
          <cell r="A126" t="str">
            <v>Kazakhstan</v>
          </cell>
          <cell r="B126" t="str">
            <v>KAZ</v>
          </cell>
          <cell r="C126" t="str">
            <v>Population growth (annual %)</v>
          </cell>
          <cell r="D126" t="str">
            <v>SP.POP.GROW</v>
          </cell>
        </row>
        <row r="126">
          <cell r="F126">
            <v>4.09106829546948</v>
          </cell>
          <cell r="G126">
            <v>3.86196182601444</v>
          </cell>
          <cell r="H126">
            <v>3.56972602329416</v>
          </cell>
          <cell r="I126">
            <v>3.21299095858215</v>
          </cell>
          <cell r="J126">
            <v>2.82688243253801</v>
          </cell>
          <cell r="K126">
            <v>2.42464625339824</v>
          </cell>
          <cell r="L126">
            <v>2.06503180778803</v>
          </cell>
          <cell r="M126">
            <v>1.80606384379545</v>
          </cell>
          <cell r="N126">
            <v>1.67625889425666</v>
          </cell>
          <cell r="O126">
            <v>1.635920727028</v>
          </cell>
          <cell r="P126">
            <v>1.62879764254507</v>
          </cell>
          <cell r="Q126">
            <v>1.60048659721488</v>
          </cell>
          <cell r="R126">
            <v>1.54057664362789</v>
          </cell>
          <cell r="S126">
            <v>1.43023226316153</v>
          </cell>
          <cell r="T126">
            <v>1.29121203590864</v>
          </cell>
          <cell r="U126">
            <v>1.14583285195171</v>
          </cell>
          <cell r="V126">
            <v>1.03238468793502</v>
          </cell>
          <cell r="W126">
            <v>0.972495627315429</v>
          </cell>
          <cell r="X126">
            <v>0.982580446519744</v>
          </cell>
          <cell r="Y126">
            <v>1.03972130511269</v>
          </cell>
          <cell r="Z126">
            <v>1.09375384604066</v>
          </cell>
          <cell r="AA126">
            <v>1.12470406900486</v>
          </cell>
          <cell r="AB126">
            <v>1.15162563698713</v>
          </cell>
          <cell r="AC126">
            <v>1.16996557840101</v>
          </cell>
          <cell r="AD126">
            <v>1.16976498872452</v>
          </cell>
          <cell r="AE126">
            <v>1.18618879348967</v>
          </cell>
          <cell r="AF126">
            <v>1.17102997338904</v>
          </cell>
          <cell r="AG126">
            <v>1.03423903458603</v>
          </cell>
          <cell r="AH126">
            <v>0.268071844415127</v>
          </cell>
          <cell r="AI126">
            <v>0.60434266304362</v>
          </cell>
          <cell r="AJ126">
            <v>0.632391825851526</v>
          </cell>
          <cell r="AK126">
            <v>-0.0767144509545815</v>
          </cell>
          <cell r="AL126">
            <v>-0.356023622657981</v>
          </cell>
          <cell r="AM126">
            <v>-1.44442551102409</v>
          </cell>
          <cell r="AN126">
            <v>-2.06203981757278</v>
          </cell>
          <cell r="AO126">
            <v>-1.51632157147922</v>
          </cell>
          <cell r="AP126">
            <v>-1.57752375406098</v>
          </cell>
          <cell r="AQ126">
            <v>-1.72841644846206</v>
          </cell>
          <cell r="AR126">
            <v>-0.955113481670914</v>
          </cell>
          <cell r="AS126">
            <v>-0.300201486690526</v>
          </cell>
          <cell r="AT126">
            <v>-0.170069526322763</v>
          </cell>
          <cell r="AU126">
            <v>0.00412554539450457</v>
          </cell>
          <cell r="AV126">
            <v>0.336408913793247</v>
          </cell>
          <cell r="AW126">
            <v>0.694909484311257</v>
          </cell>
          <cell r="AX126">
            <v>0.888898042702025</v>
          </cell>
          <cell r="AY126">
            <v>1.05767130866502</v>
          </cell>
          <cell r="AZ126">
            <v>1.14385123349431</v>
          </cell>
          <cell r="BA126">
            <v>1.87296209612182</v>
          </cell>
          <cell r="BB126">
            <v>1.98240805691531</v>
          </cell>
          <cell r="BC126">
            <v>1.41327147745347</v>
          </cell>
          <cell r="BD126">
            <v>1.43151244887822</v>
          </cell>
          <cell r="BE126">
            <v>1.40867688701824</v>
          </cell>
          <cell r="BF126">
            <v>1.43944535624798</v>
          </cell>
          <cell r="BG126">
            <v>1.47267087305755</v>
          </cell>
          <cell r="BH126">
            <v>1.46148468519161</v>
          </cell>
          <cell r="BI126">
            <v>1.42204614032925</v>
          </cell>
          <cell r="BJ126">
            <v>1.36038126908993</v>
          </cell>
          <cell r="BK126">
            <v>1.31452298457883</v>
          </cell>
          <cell r="BL126">
            <v>1.28960848954226</v>
          </cell>
          <cell r="BM126">
            <v>1.29863532544565</v>
          </cell>
          <cell r="BN126">
            <v>1.30791817342254</v>
          </cell>
        </row>
        <row r="127">
          <cell r="A127" t="str">
            <v>Kenya</v>
          </cell>
          <cell r="B127" t="str">
            <v>KEN</v>
          </cell>
          <cell r="C127" t="str">
            <v>Population growth (annual %)</v>
          </cell>
          <cell r="D127" t="str">
            <v>SP.POP.GROW</v>
          </cell>
        </row>
        <row r="127">
          <cell r="F127">
            <v>3.12323256183301</v>
          </cell>
          <cell r="G127">
            <v>3.16400930092623</v>
          </cell>
          <cell r="H127">
            <v>3.20368563910182</v>
          </cell>
          <cell r="I127">
            <v>3.24174412586541</v>
          </cell>
          <cell r="J127">
            <v>3.27948524802881</v>
          </cell>
          <cell r="K127">
            <v>3.31571355931084</v>
          </cell>
          <cell r="L127">
            <v>3.35412454971214</v>
          </cell>
          <cell r="M127">
            <v>3.40087068073066</v>
          </cell>
          <cell r="N127">
            <v>3.45729417821442</v>
          </cell>
          <cell r="O127">
            <v>3.51842298595868</v>
          </cell>
          <cell r="P127">
            <v>3.57771823987502</v>
          </cell>
          <cell r="Q127">
            <v>3.63023973326683</v>
          </cell>
          <cell r="R127">
            <v>3.67545639723416</v>
          </cell>
          <cell r="S127">
            <v>3.71208132562373</v>
          </cell>
          <cell r="T127">
            <v>3.74149767434267</v>
          </cell>
          <cell r="U127">
            <v>3.76133574460151</v>
          </cell>
          <cell r="V127">
            <v>3.7772108961962</v>
          </cell>
          <cell r="W127">
            <v>3.79678973092665</v>
          </cell>
          <cell r="X127">
            <v>3.82194757691538</v>
          </cell>
          <cell r="Y127">
            <v>3.8460894335689</v>
          </cell>
          <cell r="Z127">
            <v>3.86336142950626</v>
          </cell>
          <cell r="AA127">
            <v>3.86514900775618</v>
          </cell>
          <cell r="AB127">
            <v>3.84604107556558</v>
          </cell>
          <cell r="AC127">
            <v>3.8039601490299</v>
          </cell>
          <cell r="AD127">
            <v>3.74523434485086</v>
          </cell>
          <cell r="AE127">
            <v>3.68184136579031</v>
          </cell>
          <cell r="AF127">
            <v>3.61690156681343</v>
          </cell>
          <cell r="AG127">
            <v>3.54492104821751</v>
          </cell>
          <cell r="AH127">
            <v>3.46641166298341</v>
          </cell>
          <cell r="AI127">
            <v>3.38434236196681</v>
          </cell>
          <cell r="AJ127">
            <v>3.30476221537909</v>
          </cell>
          <cell r="AK127">
            <v>3.22756840868676</v>
          </cell>
          <cell r="AL127">
            <v>3.14872821559567</v>
          </cell>
          <cell r="AM127">
            <v>3.06801699105457</v>
          </cell>
          <cell r="AN127">
            <v>2.98928273681358</v>
          </cell>
          <cell r="AO127">
            <v>2.91430042539584</v>
          </cell>
          <cell r="AP127">
            <v>2.84892070754195</v>
          </cell>
          <cell r="AQ127">
            <v>2.79851309815592</v>
          </cell>
          <cell r="AR127">
            <v>2.76557268963988</v>
          </cell>
          <cell r="AS127">
            <v>2.74596517399425</v>
          </cell>
          <cell r="AT127">
            <v>2.72804871234742</v>
          </cell>
          <cell r="AU127">
            <v>2.71239669758013</v>
          </cell>
          <cell r="AV127">
            <v>2.70958520384882</v>
          </cell>
          <cell r="AW127">
            <v>2.72077922071736</v>
          </cell>
          <cell r="AX127">
            <v>2.73924614871763</v>
          </cell>
          <cell r="AY127">
            <v>2.75791743051646</v>
          </cell>
          <cell r="AZ127">
            <v>2.76854922629633</v>
          </cell>
          <cell r="BA127">
            <v>2.767256335538</v>
          </cell>
          <cell r="BB127">
            <v>2.7508537992605</v>
          </cell>
          <cell r="BC127">
            <v>2.7225900011839</v>
          </cell>
          <cell r="BD127">
            <v>2.69374364646689</v>
          </cell>
          <cell r="BE127">
            <v>2.66280780440883</v>
          </cell>
          <cell r="BF127">
            <v>2.61860447776138</v>
          </cell>
          <cell r="BG127">
            <v>2.55940314494339</v>
          </cell>
          <cell r="BH127">
            <v>2.49176754837837</v>
          </cell>
          <cell r="BI127">
            <v>2.42082093780373</v>
          </cell>
          <cell r="BJ127">
            <v>2.3564774490698</v>
          </cell>
          <cell r="BK127">
            <v>2.30574364203494</v>
          </cell>
          <cell r="BL127">
            <v>2.27274637907931</v>
          </cell>
          <cell r="BM127">
            <v>2.25187943057208</v>
          </cell>
          <cell r="BN127">
            <v>2.23333202199775</v>
          </cell>
        </row>
        <row r="128">
          <cell r="A128" t="str">
            <v>Kyrgyz Republic</v>
          </cell>
          <cell r="B128" t="str">
            <v>KGZ</v>
          </cell>
          <cell r="C128" t="str">
            <v>Population growth (annual %)</v>
          </cell>
          <cell r="D128" t="str">
            <v>SP.POP.GROW</v>
          </cell>
        </row>
        <row r="128">
          <cell r="F128">
            <v>3.7762492331493</v>
          </cell>
          <cell r="G128">
            <v>3.37774249953788</v>
          </cell>
          <cell r="H128">
            <v>3.38344084827971</v>
          </cell>
          <cell r="I128">
            <v>3.324812256572</v>
          </cell>
          <cell r="J128">
            <v>3.07801594606672</v>
          </cell>
          <cell r="K128">
            <v>3.1368520744</v>
          </cell>
          <cell r="L128">
            <v>3.01220889410319</v>
          </cell>
          <cell r="M128">
            <v>2.9454134689543</v>
          </cell>
          <cell r="N128">
            <v>2.67821577184567</v>
          </cell>
          <cell r="O128">
            <v>2.22394599716648</v>
          </cell>
          <cell r="P128">
            <v>2.08626469472026</v>
          </cell>
          <cell r="Q128">
            <v>2.15702659759237</v>
          </cell>
          <cell r="R128">
            <v>2.10196780847228</v>
          </cell>
          <cell r="S128">
            <v>2.19837318042567</v>
          </cell>
          <cell r="T128">
            <v>2.10249753227455</v>
          </cell>
          <cell r="U128">
            <v>1.99372122298973</v>
          </cell>
          <cell r="V128">
            <v>1.92262578992779</v>
          </cell>
          <cell r="W128">
            <v>1.82901929834416</v>
          </cell>
          <cell r="X128">
            <v>1.84403799009551</v>
          </cell>
          <cell r="Y128">
            <v>1.82447106113543</v>
          </cell>
          <cell r="Z128">
            <v>1.87320626745219</v>
          </cell>
          <cell r="AA128">
            <v>1.97451714414123</v>
          </cell>
          <cell r="AB128">
            <v>2.0796790384824</v>
          </cell>
          <cell r="AC128">
            <v>2.01433042557431</v>
          </cell>
          <cell r="AD128">
            <v>1.86935515474441</v>
          </cell>
          <cell r="AE128">
            <v>1.89162625794696</v>
          </cell>
          <cell r="AF128">
            <v>1.90236034965574</v>
          </cell>
          <cell r="AG128">
            <v>1.76496271128727</v>
          </cell>
          <cell r="AH128">
            <v>2.09017801858247</v>
          </cell>
          <cell r="AI128">
            <v>1.92448488335946</v>
          </cell>
          <cell r="AJ128">
            <v>1.63530770758668</v>
          </cell>
          <cell r="AK128">
            <v>1.1538161192326</v>
          </cell>
          <cell r="AL128">
            <v>0.028786218243318</v>
          </cell>
          <cell r="AM128">
            <v>-0.0354303686250107</v>
          </cell>
          <cell r="AN128">
            <v>0.998300395950931</v>
          </cell>
          <cell r="AO128">
            <v>1.48008970426178</v>
          </cell>
          <cell r="AP128">
            <v>1.45850217538744</v>
          </cell>
          <cell r="AQ128">
            <v>1.53403815421676</v>
          </cell>
          <cell r="AR128">
            <v>1.48607226256731</v>
          </cell>
          <cell r="AS128">
            <v>1.19112592398474</v>
          </cell>
          <cell r="AT128">
            <v>0.948856613551314</v>
          </cell>
          <cell r="AU128">
            <v>0.917899316903102</v>
          </cell>
          <cell r="AV128">
            <v>1.0484449238834</v>
          </cell>
          <cell r="AW128">
            <v>1.21010542490902</v>
          </cell>
          <cell r="AX128">
            <v>1.12786445855189</v>
          </cell>
          <cell r="AY128">
            <v>1.07505129401544</v>
          </cell>
          <cell r="AZ128">
            <v>0.953586964300523</v>
          </cell>
          <cell r="BA128">
            <v>0.950220144755314</v>
          </cell>
          <cell r="BB128">
            <v>1.20726564406139</v>
          </cell>
          <cell r="BC128">
            <v>1.19286442880631</v>
          </cell>
          <cell r="BD128">
            <v>1.21689072909974</v>
          </cell>
          <cell r="BE128">
            <v>1.66523655939962</v>
          </cell>
          <cell r="BF128">
            <v>1.98473866725772</v>
          </cell>
          <cell r="BG128">
            <v>2.0061078993716</v>
          </cell>
          <cell r="BH128">
            <v>2.05902596620676</v>
          </cell>
          <cell r="BI128">
            <v>2.0372244221997</v>
          </cell>
          <cell r="BJ128">
            <v>1.93364715643057</v>
          </cell>
          <cell r="BK128">
            <v>1.99032207024617</v>
          </cell>
          <cell r="BL128">
            <v>2.08787614010317</v>
          </cell>
          <cell r="BM128">
            <v>1.89786382312175</v>
          </cell>
          <cell r="BN128">
            <v>1.72219321916994</v>
          </cell>
        </row>
        <row r="129">
          <cell r="A129" t="str">
            <v>Cambodia</v>
          </cell>
          <cell r="B129" t="str">
            <v>KHM</v>
          </cell>
          <cell r="C129" t="str">
            <v>Population growth (annual %)</v>
          </cell>
          <cell r="D129" t="str">
            <v>SP.POP.GROW</v>
          </cell>
        </row>
        <row r="129">
          <cell r="F129">
            <v>2.59767231139639</v>
          </cell>
          <cell r="G129">
            <v>2.6127147656121</v>
          </cell>
          <cell r="H129">
            <v>2.54110865658921</v>
          </cell>
          <cell r="I129">
            <v>2.36298101778083</v>
          </cell>
          <cell r="J129">
            <v>2.12136843264086</v>
          </cell>
          <cell r="K129">
            <v>1.80576418433315</v>
          </cell>
          <cell r="L129">
            <v>1.5210456465113</v>
          </cell>
          <cell r="M129">
            <v>1.39344031565586</v>
          </cell>
          <cell r="N129">
            <v>1.47648421178227</v>
          </cell>
          <cell r="O129">
            <v>1.67116863575586</v>
          </cell>
          <cell r="P129">
            <v>2.02414683835084</v>
          </cell>
          <cell r="Q129">
            <v>2.25015403603419</v>
          </cell>
          <cell r="R129">
            <v>1.99471787986795</v>
          </cell>
          <cell r="S129">
            <v>1.12263665476564</v>
          </cell>
          <cell r="T129">
            <v>-0.117879205608324</v>
          </cell>
          <cell r="U129">
            <v>-1.6045470473807</v>
          </cell>
          <cell r="V129">
            <v>-2.85820254419449</v>
          </cell>
          <cell r="W129">
            <v>-3.37444278305947</v>
          </cell>
          <cell r="X129">
            <v>-2.72275893556343</v>
          </cell>
          <cell r="Y129">
            <v>-1.13835357100674</v>
          </cell>
          <cell r="Z129">
            <v>0.834453451301444</v>
          </cell>
          <cell r="AA129">
            <v>2.4867166752411</v>
          </cell>
          <cell r="AB129">
            <v>3.55189114751705</v>
          </cell>
          <cell r="AC129">
            <v>3.80183820437892</v>
          </cell>
          <cell r="AD129">
            <v>3.52281517169507</v>
          </cell>
          <cell r="AE129">
            <v>3.1395844442803</v>
          </cell>
          <cell r="AF129">
            <v>2.93516337767692</v>
          </cell>
          <cell r="AG129">
            <v>2.85972509837133</v>
          </cell>
          <cell r="AH129">
            <v>2.98286166503148</v>
          </cell>
          <cell r="AI129">
            <v>3.21833581621915</v>
          </cell>
          <cell r="AJ129">
            <v>3.43535345788092</v>
          </cell>
          <cell r="AK129">
            <v>3.53864991736976</v>
          </cell>
          <cell r="AL129">
            <v>3.54040160511047</v>
          </cell>
          <cell r="AM129">
            <v>3.42268478221254</v>
          </cell>
          <cell r="AN129">
            <v>3.22563731691137</v>
          </cell>
          <cell r="AO129">
            <v>3.0204526682058</v>
          </cell>
          <cell r="AP129">
            <v>2.83370454532593</v>
          </cell>
          <cell r="AQ129">
            <v>2.63707694649764</v>
          </cell>
          <cell r="AR129">
            <v>2.43512110425558</v>
          </cell>
          <cell r="AS129">
            <v>2.23601610974607</v>
          </cell>
          <cell r="AT129">
            <v>2.03723135934895</v>
          </cell>
          <cell r="AU129">
            <v>1.85531651766813</v>
          </cell>
          <cell r="AV129">
            <v>1.71380159557865</v>
          </cell>
          <cell r="AW129">
            <v>1.62258601242998</v>
          </cell>
          <cell r="AX129">
            <v>1.57088526587846</v>
          </cell>
          <cell r="AY129">
            <v>1.52781964519231</v>
          </cell>
          <cell r="AZ129">
            <v>1.48946377519015</v>
          </cell>
          <cell r="BA129">
            <v>1.4793737229702</v>
          </cell>
          <cell r="BB129">
            <v>1.49959346560005</v>
          </cell>
          <cell r="BC129">
            <v>1.53915213466393</v>
          </cell>
          <cell r="BD129">
            <v>1.58885279806388</v>
          </cell>
          <cell r="BE129">
            <v>1.63044345047096</v>
          </cell>
          <cell r="BF129">
            <v>1.6498363404781</v>
          </cell>
          <cell r="BG129">
            <v>1.6381168470705</v>
          </cell>
          <cell r="BH129">
            <v>1.60368077118284</v>
          </cell>
          <cell r="BI129">
            <v>1.56521446599878</v>
          </cell>
          <cell r="BJ129">
            <v>1.53027452708458</v>
          </cell>
          <cell r="BK129">
            <v>1.49034315597302</v>
          </cell>
          <cell r="BL129">
            <v>1.44641184190217</v>
          </cell>
          <cell r="BM129">
            <v>1.39996509699246</v>
          </cell>
          <cell r="BN129">
            <v>1.35140736247482</v>
          </cell>
        </row>
        <row r="130">
          <cell r="A130" t="str">
            <v>Kiribati</v>
          </cell>
          <cell r="B130" t="str">
            <v>KIR</v>
          </cell>
          <cell r="C130" t="str">
            <v>Population growth (annual %)</v>
          </cell>
          <cell r="D130" t="str">
            <v>SP.POP.GROW</v>
          </cell>
        </row>
        <row r="130">
          <cell r="F130">
            <v>2.48844195904942</v>
          </cell>
          <cell r="G130">
            <v>2.45343643632588</v>
          </cell>
          <cell r="H130">
            <v>2.41723609527098</v>
          </cell>
          <cell r="I130">
            <v>2.34035688964773</v>
          </cell>
          <cell r="J130">
            <v>2.2588385934556</v>
          </cell>
          <cell r="K130">
            <v>2.13095919638761</v>
          </cell>
          <cell r="L130">
            <v>2.03279393078366</v>
          </cell>
          <cell r="M130">
            <v>1.94570210201277</v>
          </cell>
          <cell r="N130">
            <v>1.83299818906017</v>
          </cell>
          <cell r="O130">
            <v>1.72572792449102</v>
          </cell>
          <cell r="P130">
            <v>1.62337134313577</v>
          </cell>
          <cell r="Q130">
            <v>1.51978028746224</v>
          </cell>
          <cell r="R130">
            <v>1.47275850919066</v>
          </cell>
          <cell r="S130">
            <v>1.4385003175737</v>
          </cell>
          <cell r="T130">
            <v>1.42535853676726</v>
          </cell>
          <cell r="U130">
            <v>1.45540952954015</v>
          </cell>
          <cell r="V130">
            <v>1.48563714306667</v>
          </cell>
          <cell r="W130">
            <v>1.49340025853617</v>
          </cell>
          <cell r="X130">
            <v>1.47484625724401</v>
          </cell>
          <cell r="Y130">
            <v>1.4045150849379</v>
          </cell>
          <cell r="Z130">
            <v>1.34846302348951</v>
          </cell>
          <cell r="AA130">
            <v>1.29932068949525</v>
          </cell>
          <cell r="AB130">
            <v>1.38475419225051</v>
          </cell>
          <cell r="AC130">
            <v>1.62116644069694</v>
          </cell>
          <cell r="AD130">
            <v>1.96323000252</v>
          </cell>
          <cell r="AE130">
            <v>2.34000158914077</v>
          </cell>
          <cell r="AF130">
            <v>2.6216585691933</v>
          </cell>
          <cell r="AG130">
            <v>2.70387847631766</v>
          </cell>
          <cell r="AH130">
            <v>2.51842717770517</v>
          </cell>
          <cell r="AI130">
            <v>2.15725713183025</v>
          </cell>
          <cell r="AJ130">
            <v>1.77708221059195</v>
          </cell>
          <cell r="AK130">
            <v>1.44823660276092</v>
          </cell>
          <cell r="AL130">
            <v>1.25468491599239</v>
          </cell>
          <cell r="AM130">
            <v>1.25609510854108</v>
          </cell>
          <cell r="AN130">
            <v>1.35767449726599</v>
          </cell>
          <cell r="AO130">
            <v>1.51707672708259</v>
          </cell>
          <cell r="AP130">
            <v>1.61419540905374</v>
          </cell>
          <cell r="AQ130">
            <v>1.69405458389361</v>
          </cell>
          <cell r="AR130">
            <v>1.71526204732815</v>
          </cell>
          <cell r="AS130">
            <v>1.71595974989047</v>
          </cell>
          <cell r="AT130">
            <v>1.69050540058833</v>
          </cell>
          <cell r="AU130">
            <v>1.69104011175959</v>
          </cell>
          <cell r="AV130">
            <v>1.73949023493955</v>
          </cell>
          <cell r="AW130">
            <v>1.84907519879435</v>
          </cell>
          <cell r="AX130">
            <v>1.99222197978725</v>
          </cell>
          <cell r="AY130">
            <v>2.1665906945494</v>
          </cell>
          <cell r="AZ130">
            <v>2.29483225230669</v>
          </cell>
          <cell r="BA130">
            <v>2.28284641963753</v>
          </cell>
          <cell r="BB130">
            <v>2.17147268635944</v>
          </cell>
          <cell r="BC130">
            <v>1.96417541978949</v>
          </cell>
          <cell r="BD130">
            <v>1.73842049192614</v>
          </cell>
          <cell r="BE130">
            <v>1.53868138420516</v>
          </cell>
          <cell r="BF130">
            <v>1.42642187780666</v>
          </cell>
          <cell r="BG130">
            <v>1.38076698674731</v>
          </cell>
          <cell r="BH130">
            <v>1.39802743576964</v>
          </cell>
          <cell r="BI130">
            <v>1.43386389002529</v>
          </cell>
          <cell r="BJ130">
            <v>1.43286876361253</v>
          </cell>
          <cell r="BK130">
            <v>1.46875398423395</v>
          </cell>
          <cell r="BL130">
            <v>1.51298666799305</v>
          </cell>
          <cell r="BM130">
            <v>1.55073260348907</v>
          </cell>
          <cell r="BN130">
            <v>1.6127640555697</v>
          </cell>
        </row>
        <row r="131">
          <cell r="A131" t="str">
            <v>St. Kitts and Nevis</v>
          </cell>
          <cell r="B131" t="str">
            <v>KNA</v>
          </cell>
          <cell r="C131" t="str">
            <v>Population growth (annual %)</v>
          </cell>
          <cell r="D131" t="str">
            <v>SP.POP.GROW</v>
          </cell>
        </row>
        <row r="131">
          <cell r="F131">
            <v>-0.00585966111793851</v>
          </cell>
          <cell r="G131">
            <v>-0.460076968826159</v>
          </cell>
          <cell r="H131">
            <v>-0.851320542092495</v>
          </cell>
          <cell r="I131">
            <v>-1.19654612526169</v>
          </cell>
          <cell r="J131">
            <v>-1.45054340332833</v>
          </cell>
          <cell r="K131">
            <v>-1.75896293897678</v>
          </cell>
          <cell r="L131">
            <v>-2.01178721161781</v>
          </cell>
          <cell r="M131">
            <v>-2.10911248166827</v>
          </cell>
          <cell r="N131">
            <v>-1.8928421710864</v>
          </cell>
          <cell r="O131">
            <v>-1.44017886233549</v>
          </cell>
          <cell r="P131">
            <v>-0.870572933738625</v>
          </cell>
          <cell r="Q131">
            <v>-0.385105253721162</v>
          </cell>
          <cell r="R131">
            <v>-0.0315948638407036</v>
          </cell>
          <cell r="S131">
            <v>0.0406201346049637</v>
          </cell>
          <cell r="T131">
            <v>-0.115133262523358</v>
          </cell>
          <cell r="U131">
            <v>-0.296343432083184</v>
          </cell>
          <cell r="V131">
            <v>-0.445030478827098</v>
          </cell>
          <cell r="W131">
            <v>-0.549934640948687</v>
          </cell>
          <cell r="X131">
            <v>-0.575986905932806</v>
          </cell>
          <cell r="Y131">
            <v>-0.579323744120588</v>
          </cell>
          <cell r="Z131">
            <v>-0.552436296562338</v>
          </cell>
          <cell r="AA131">
            <v>-0.536782468865044</v>
          </cell>
          <cell r="AB131">
            <v>-0.600870250508147</v>
          </cell>
          <cell r="AC131">
            <v>-0.658992641700715</v>
          </cell>
          <cell r="AD131">
            <v>-0.770771729086657</v>
          </cell>
          <cell r="AE131">
            <v>-0.947783419620301</v>
          </cell>
          <cell r="AF131">
            <v>-1.06157080294754</v>
          </cell>
          <cell r="AG131">
            <v>-0.999102269737063</v>
          </cell>
          <cell r="AH131">
            <v>-0.689002194753443</v>
          </cell>
          <cell r="AI131">
            <v>-0.23321021808409</v>
          </cell>
          <cell r="AJ131">
            <v>0.30009571014224</v>
          </cell>
          <cell r="AK131">
            <v>0.764756046145914</v>
          </cell>
          <cell r="AL131">
            <v>1.09982533984266</v>
          </cell>
          <cell r="AM131">
            <v>1.15275748176344</v>
          </cell>
          <cell r="AN131">
            <v>1.09685071217504</v>
          </cell>
          <cell r="AO131">
            <v>0.934376216903219</v>
          </cell>
          <cell r="AP131">
            <v>0.902395698062835</v>
          </cell>
          <cell r="AQ131">
            <v>0.855003930735542</v>
          </cell>
          <cell r="AR131">
            <v>0.914257868030654</v>
          </cell>
          <cell r="AS131">
            <v>1.05126103553775</v>
          </cell>
          <cell r="AT131">
            <v>1.17044804648879</v>
          </cell>
          <cell r="AU131">
            <v>1.26101704412073</v>
          </cell>
          <cell r="AV131">
            <v>1.27810620480118</v>
          </cell>
          <cell r="AW131">
            <v>1.24686644476916</v>
          </cell>
          <cell r="AX131">
            <v>1.13550992007914</v>
          </cell>
          <cell r="AY131">
            <v>1.0214029447205</v>
          </cell>
          <cell r="AZ131">
            <v>0.91691668875655</v>
          </cell>
          <cell r="BA131">
            <v>0.852559178230604</v>
          </cell>
          <cell r="BB131">
            <v>0.870046923836448</v>
          </cell>
          <cell r="BC131">
            <v>0.844180814941206</v>
          </cell>
          <cell r="BD131">
            <v>0.875550269318408</v>
          </cell>
          <cell r="BE131">
            <v>0.883990332068665</v>
          </cell>
          <cell r="BF131">
            <v>0.89214135413764</v>
          </cell>
          <cell r="BG131">
            <v>0.886221973644041</v>
          </cell>
          <cell r="BH131">
            <v>0.839385198969423</v>
          </cell>
          <cell r="BI131">
            <v>0.826587612596456</v>
          </cell>
          <cell r="BJ131">
            <v>0.785225661948494</v>
          </cell>
          <cell r="BK131">
            <v>0.769573260355873</v>
          </cell>
          <cell r="BL131">
            <v>0.752340352327407</v>
          </cell>
          <cell r="BM131">
            <v>0.675308623400813</v>
          </cell>
          <cell r="BN131">
            <v>0.66330884583932</v>
          </cell>
        </row>
        <row r="132">
          <cell r="A132" t="str">
            <v>Korea, Rep.</v>
          </cell>
          <cell r="B132" t="str">
            <v>KOR</v>
          </cell>
          <cell r="C132" t="str">
            <v>Population growth (annual %)</v>
          </cell>
          <cell r="D132" t="str">
            <v>SP.POP.GROW</v>
          </cell>
        </row>
        <row r="132">
          <cell r="F132">
            <v>2.96724397295283</v>
          </cell>
          <cell r="G132">
            <v>2.85932081160452</v>
          </cell>
          <cell r="H132">
            <v>2.78482005271866</v>
          </cell>
          <cell r="I132">
            <v>2.61539463516021</v>
          </cell>
          <cell r="J132">
            <v>2.54215095083813</v>
          </cell>
          <cell r="K132">
            <v>2.51438743184719</v>
          </cell>
          <cell r="L132">
            <v>2.33501369333053</v>
          </cell>
          <cell r="M132">
            <v>2.32035109131777</v>
          </cell>
          <cell r="N132">
            <v>2.26343403916519</v>
          </cell>
          <cell r="O132">
            <v>2.18417394689467</v>
          </cell>
          <cell r="P132">
            <v>1.97132365752048</v>
          </cell>
          <cell r="Q132">
            <v>1.87599936966995</v>
          </cell>
          <cell r="R132">
            <v>1.7682927120788</v>
          </cell>
          <cell r="S132">
            <v>1.712705419969</v>
          </cell>
          <cell r="T132">
            <v>1.68200005474822</v>
          </cell>
          <cell r="U132">
            <v>1.59655859407233</v>
          </cell>
          <cell r="V132">
            <v>1.55903938603208</v>
          </cell>
          <cell r="W132">
            <v>1.5191967189167</v>
          </cell>
          <cell r="X132">
            <v>1.51687486775835</v>
          </cell>
          <cell r="Y132">
            <v>1.55846267819582</v>
          </cell>
          <cell r="Z132">
            <v>1.56020399239876</v>
          </cell>
          <cell r="AA132">
            <v>1.54546853308404</v>
          </cell>
          <cell r="AB132">
            <v>1.47421882108841</v>
          </cell>
          <cell r="AC132">
            <v>1.23401831140412</v>
          </cell>
          <cell r="AD132">
            <v>0.984565597108821</v>
          </cell>
          <cell r="AE132">
            <v>0.99472386803381</v>
          </cell>
          <cell r="AF132">
            <v>0.985133112424576</v>
          </cell>
          <cell r="AG132">
            <v>0.979189224150187</v>
          </cell>
          <cell r="AH132">
            <v>0.989093268458301</v>
          </cell>
          <cell r="AI132">
            <v>0.985130494218767</v>
          </cell>
          <cell r="AJ132">
            <v>0.989785981821526</v>
          </cell>
          <cell r="AK132">
            <v>1.03916135557339</v>
          </cell>
          <cell r="AL132">
            <v>1.01582143742509</v>
          </cell>
          <cell r="AM132">
            <v>1.00615724501748</v>
          </cell>
          <cell r="AN132">
            <v>1.00620085457685</v>
          </cell>
          <cell r="AO132">
            <v>0.952779421852704</v>
          </cell>
          <cell r="AP132">
            <v>0.937713808920155</v>
          </cell>
          <cell r="AQ132">
            <v>0.72186501759031</v>
          </cell>
          <cell r="AR132">
            <v>0.710794593061376</v>
          </cell>
          <cell r="AS132">
            <v>0.836180864297766</v>
          </cell>
          <cell r="AT132">
            <v>0.767241774760276</v>
          </cell>
          <cell r="AU132">
            <v>0.577957276814842</v>
          </cell>
          <cell r="AV132">
            <v>0.518321452985646</v>
          </cell>
          <cell r="AW132">
            <v>0.396331436697806</v>
          </cell>
          <cell r="AX132">
            <v>0.211997784117548</v>
          </cell>
          <cell r="AY132">
            <v>0.525199940498775</v>
          </cell>
          <cell r="AZ132">
            <v>0.505234032920336</v>
          </cell>
          <cell r="BA132">
            <v>0.759316681850927</v>
          </cell>
          <cell r="BB132">
            <v>0.514682827535803</v>
          </cell>
          <cell r="BC132">
            <v>0.49822508440111</v>
          </cell>
          <cell r="BD132">
            <v>0.768971758582589</v>
          </cell>
          <cell r="BE132">
            <v>0.525713660600414</v>
          </cell>
          <cell r="BF132">
            <v>0.455218622164662</v>
          </cell>
          <cell r="BG132">
            <v>0.628149861433639</v>
          </cell>
          <cell r="BH132">
            <v>0.527288497407793</v>
          </cell>
          <cell r="BI132">
            <v>0.396851823381145</v>
          </cell>
          <cell r="BJ132">
            <v>0.280968018301691</v>
          </cell>
          <cell r="BK132">
            <v>0.433519027613049</v>
          </cell>
          <cell r="BL132">
            <v>0.347874968577526</v>
          </cell>
          <cell r="BM132">
            <v>0.137869266247028</v>
          </cell>
          <cell r="BN132">
            <v>-0.176408650734229</v>
          </cell>
        </row>
        <row r="133">
          <cell r="A133" t="str">
            <v>Kuwait</v>
          </cell>
          <cell r="B133" t="str">
            <v>KWT</v>
          </cell>
          <cell r="C133" t="str">
            <v>Population growth (annual %)</v>
          </cell>
          <cell r="D133" t="str">
            <v>SP.POP.GROW</v>
          </cell>
        </row>
        <row r="133">
          <cell r="F133">
            <v>11.090923919553</v>
          </cell>
          <cell r="G133">
            <v>11.5391841479716</v>
          </cell>
          <cell r="H133">
            <v>11.5783088400806</v>
          </cell>
          <cell r="I133">
            <v>11.2605380076331</v>
          </cell>
          <cell r="J133">
            <v>10.7549201539047</v>
          </cell>
          <cell r="K133">
            <v>10.2857767725429</v>
          </cell>
          <cell r="L133">
            <v>9.82219072691855</v>
          </cell>
          <cell r="M133">
            <v>9.22033570508168</v>
          </cell>
          <cell r="N133">
            <v>8.48708196381423</v>
          </cell>
          <cell r="O133">
            <v>7.74369994465228</v>
          </cell>
          <cell r="P133">
            <v>7.02713978710329</v>
          </cell>
          <cell r="Q133">
            <v>6.45812491673296</v>
          </cell>
          <cell r="R133">
            <v>6.11504938265601</v>
          </cell>
          <cell r="S133">
            <v>6.01376841925524</v>
          </cell>
          <cell r="T133">
            <v>6.0469198235025</v>
          </cell>
          <cell r="U133">
            <v>6.08854499786971</v>
          </cell>
          <cell r="V133">
            <v>6.04862569647872</v>
          </cell>
          <cell r="W133">
            <v>5.93115710722232</v>
          </cell>
          <cell r="X133">
            <v>5.71663563916086</v>
          </cell>
          <cell r="Y133">
            <v>5.45047619769757</v>
          </cell>
          <cell r="Z133">
            <v>5.03337348794069</v>
          </cell>
          <cell r="AA133">
            <v>4.63623545369494</v>
          </cell>
          <cell r="AB133">
            <v>4.49655938312729</v>
          </cell>
          <cell r="AC133">
            <v>4.65690150382631</v>
          </cell>
          <cell r="AD133">
            <v>4.90901611025491</v>
          </cell>
          <cell r="AE133">
            <v>5.44054687168804</v>
          </cell>
          <cell r="AF133">
            <v>5.65559541947709</v>
          </cell>
          <cell r="AG133">
            <v>4.82930520816461</v>
          </cell>
          <cell r="AH133">
            <v>2.80740865517935</v>
          </cell>
          <cell r="AI133">
            <v>0.122441120361196</v>
          </cell>
          <cell r="AJ133">
            <v>-3.10460985697735</v>
          </cell>
        </row>
        <row r="133">
          <cell r="AO133">
            <v>1.2961841228462</v>
          </cell>
          <cell r="AP133">
            <v>4.99931043887294</v>
          </cell>
          <cell r="AQ133">
            <v>6.82846959965022</v>
          </cell>
          <cell r="AR133">
            <v>6.37427219154587</v>
          </cell>
          <cell r="AS133">
            <v>4.67868648538721</v>
          </cell>
          <cell r="AT133">
            <v>2.80367684607336</v>
          </cell>
          <cell r="AU133">
            <v>1.59040619706523</v>
          </cell>
          <cell r="AV133">
            <v>1.14619514620957</v>
          </cell>
          <cell r="AW133">
            <v>1.78229821054783</v>
          </cell>
          <cell r="AX133">
            <v>3.11824729939993</v>
          </cell>
          <cell r="AY133">
            <v>4.45673176456236</v>
          </cell>
          <cell r="AZ133">
            <v>5.34663475466518</v>
          </cell>
          <cell r="BA133">
            <v>5.89251600968142</v>
          </cell>
          <cell r="BB133">
            <v>6.02809691001469</v>
          </cell>
          <cell r="BC133">
            <v>5.87973235396896</v>
          </cell>
          <cell r="BD133">
            <v>5.72142299542758</v>
          </cell>
          <cell r="BE133">
            <v>5.55000812778985</v>
          </cell>
          <cell r="BF133">
            <v>5.16548156283081</v>
          </cell>
          <cell r="BG133">
            <v>4.56084810570999</v>
          </cell>
          <cell r="BH133">
            <v>3.84418504828989</v>
          </cell>
          <cell r="BI133">
            <v>3.11285391822542</v>
          </cell>
          <cell r="BJ133">
            <v>2.47711270117599</v>
          </cell>
          <cell r="BK133">
            <v>1.98243711082377</v>
          </cell>
          <cell r="BL133">
            <v>1.67213222595982</v>
          </cell>
          <cell r="BM133">
            <v>1.49775613966585</v>
          </cell>
          <cell r="BN133">
            <v>1.34876373590382</v>
          </cell>
        </row>
        <row r="134">
          <cell r="A134" t="str">
            <v>Latin America &amp; Caribbean (excluding high income)</v>
          </cell>
          <cell r="B134" t="str">
            <v>LAC</v>
          </cell>
          <cell r="C134" t="str">
            <v>Population growth (annual %)</v>
          </cell>
          <cell r="D134" t="str">
            <v>SP.POP.GROW</v>
          </cell>
        </row>
        <row r="134">
          <cell r="F134">
            <v>2.79493728470892</v>
          </cell>
          <cell r="G134">
            <v>2.80403530101916</v>
          </cell>
          <cell r="H134">
            <v>2.79823147565203</v>
          </cell>
          <cell r="I134">
            <v>2.77446211979353</v>
          </cell>
          <cell r="J134">
            <v>2.73828454972443</v>
          </cell>
          <cell r="K134">
            <v>2.69905273857816</v>
          </cell>
          <cell r="L134">
            <v>2.66119448103798</v>
          </cell>
          <cell r="M134">
            <v>2.622151109011</v>
          </cell>
          <cell r="N134">
            <v>2.58329013035159</v>
          </cell>
          <cell r="O134">
            <v>2.54505634417302</v>
          </cell>
          <cell r="P134">
            <v>2.50628921217985</v>
          </cell>
          <cell r="Q134">
            <v>2.46838196622873</v>
          </cell>
          <cell r="R134">
            <v>2.43427885800919</v>
          </cell>
          <cell r="S134">
            <v>2.40483136026795</v>
          </cell>
          <cell r="T134">
            <v>2.37851869204071</v>
          </cell>
          <cell r="U134">
            <v>2.35137588287459</v>
          </cell>
          <cell r="V134">
            <v>2.32436543539256</v>
          </cell>
          <cell r="W134">
            <v>2.30216149539011</v>
          </cell>
          <cell r="X134">
            <v>2.28542307920448</v>
          </cell>
          <cell r="Y134">
            <v>2.27087820335581</v>
          </cell>
          <cell r="Z134">
            <v>2.25714339643642</v>
          </cell>
          <cell r="AA134">
            <v>2.23857492022579</v>
          </cell>
          <cell r="AB134">
            <v>2.20923628074674</v>
          </cell>
          <cell r="AC134">
            <v>2.16706474296058</v>
          </cell>
          <cell r="AD134">
            <v>2.11640979159895</v>
          </cell>
          <cell r="AE134">
            <v>2.06356651846239</v>
          </cell>
          <cell r="AF134">
            <v>2.01329241148383</v>
          </cell>
          <cell r="AG134">
            <v>1.96549020015576</v>
          </cell>
          <cell r="AH134">
            <v>1.92161120474184</v>
          </cell>
          <cell r="AI134">
            <v>1.88037695934247</v>
          </cell>
          <cell r="AJ134">
            <v>1.83816288700913</v>
          </cell>
          <cell r="AK134">
            <v>1.79480553698251</v>
          </cell>
          <cell r="AL134">
            <v>1.75375100415482</v>
          </cell>
          <cell r="AM134">
            <v>1.71604957077204</v>
          </cell>
          <cell r="AN134">
            <v>1.68053495844688</v>
          </cell>
          <cell r="AO134">
            <v>1.64684894044539</v>
          </cell>
          <cell r="AP134">
            <v>1.61185577795717</v>
          </cell>
          <cell r="AQ134">
            <v>1.5722291137922</v>
          </cell>
          <cell r="AR134">
            <v>1.52504857172589</v>
          </cell>
          <cell r="AS134">
            <v>1.47486416699168</v>
          </cell>
          <cell r="AT134">
            <v>1.42187417281181</v>
          </cell>
          <cell r="AU134">
            <v>1.37110223812297</v>
          </cell>
          <cell r="AV134">
            <v>1.32570090373187</v>
          </cell>
          <cell r="AW134">
            <v>1.28950904841719</v>
          </cell>
          <cell r="AX134">
            <v>1.25934945866857</v>
          </cell>
          <cell r="AY134">
            <v>1.23195284444857</v>
          </cell>
          <cell r="AZ134">
            <v>1.20528283355048</v>
          </cell>
          <cell r="BA134">
            <v>1.18004050143337</v>
          </cell>
          <cell r="BB134">
            <v>1.15575876186131</v>
          </cell>
          <cell r="BC134">
            <v>1.11247366692233</v>
          </cell>
          <cell r="BD134">
            <v>1.11787622306568</v>
          </cell>
          <cell r="BE134">
            <v>1.09264455836826</v>
          </cell>
          <cell r="BF134">
            <v>1.07870541563901</v>
          </cell>
          <cell r="BG134">
            <v>1.07818992629389</v>
          </cell>
          <cell r="BH134">
            <v>1.08486696292954</v>
          </cell>
          <cell r="BI134">
            <v>1.09720589989561</v>
          </cell>
          <cell r="BJ134">
            <v>1.10153467439187</v>
          </cell>
          <cell r="BK134">
            <v>1.08373738339304</v>
          </cell>
          <cell r="BL134">
            <v>1.03617227653123</v>
          </cell>
          <cell r="BM134">
            <v>0.968957752533939</v>
          </cell>
          <cell r="BN134">
            <v>0.895108071996248</v>
          </cell>
        </row>
        <row r="135">
          <cell r="A135" t="str">
            <v>Lao PDR</v>
          </cell>
          <cell r="B135" t="str">
            <v>LAO</v>
          </cell>
          <cell r="C135" t="str">
            <v>Population growth (annual %)</v>
          </cell>
          <cell r="D135" t="str">
            <v>SP.POP.GROW</v>
          </cell>
        </row>
        <row r="135">
          <cell r="F135">
            <v>2.30470823982133</v>
          </cell>
          <cell r="G135">
            <v>2.31290865314308</v>
          </cell>
          <cell r="H135">
            <v>2.32424704591429</v>
          </cell>
          <cell r="I135">
            <v>2.33833623767059</v>
          </cell>
          <cell r="J135">
            <v>2.35476957580558</v>
          </cell>
          <cell r="K135">
            <v>2.34824343476987</v>
          </cell>
          <cell r="L135">
            <v>2.3391889008479</v>
          </cell>
          <cell r="M135">
            <v>2.37133007719102</v>
          </cell>
          <cell r="N135">
            <v>2.45712189617948</v>
          </cell>
          <cell r="O135">
            <v>2.56117126188594</v>
          </cell>
          <cell r="P135">
            <v>2.70936251895303</v>
          </cell>
          <cell r="Q135">
            <v>2.80498537748988</v>
          </cell>
          <cell r="R135">
            <v>2.7239263825837</v>
          </cell>
          <cell r="S135">
            <v>2.42556581956143</v>
          </cell>
          <cell r="T135">
            <v>2.00650632437113</v>
          </cell>
          <cell r="U135">
            <v>1.54067443400853</v>
          </cell>
          <cell r="V135">
            <v>1.18295451741154</v>
          </cell>
          <cell r="W135">
            <v>1.04681972903585</v>
          </cell>
          <cell r="X135">
            <v>1.20741679345079</v>
          </cell>
          <cell r="Y135">
            <v>1.57201156035806</v>
          </cell>
          <cell r="Z135">
            <v>1.98149703283993</v>
          </cell>
          <cell r="AA135">
            <v>2.3152039388853</v>
          </cell>
          <cell r="AB135">
            <v>2.57496954859642</v>
          </cell>
          <cell r="AC135">
            <v>2.72492650151353</v>
          </cell>
          <cell r="AD135">
            <v>2.79289946961827</v>
          </cell>
          <cell r="AE135">
            <v>2.84204315489132</v>
          </cell>
          <cell r="AF135">
            <v>2.89188583371203</v>
          </cell>
          <cell r="AG135">
            <v>2.90916182990224</v>
          </cell>
          <cell r="AH135">
            <v>2.89316475937024</v>
          </cell>
          <cell r="AI135">
            <v>2.84934122599379</v>
          </cell>
          <cell r="AJ135">
            <v>2.79636475830749</v>
          </cell>
          <cell r="AK135">
            <v>2.72804594600706</v>
          </cell>
          <cell r="AL135">
            <v>2.62287340042865</v>
          </cell>
          <cell r="AM135">
            <v>2.47754630460381</v>
          </cell>
          <cell r="AN135">
            <v>2.30935694868084</v>
          </cell>
          <cell r="AO135">
            <v>2.13757005104178</v>
          </cell>
          <cell r="AP135">
            <v>1.98214817695434</v>
          </cell>
          <cell r="AQ135">
            <v>1.8498583731911</v>
          </cell>
          <cell r="AR135">
            <v>1.74837834145144</v>
          </cell>
          <cell r="AS135">
            <v>1.67371395015388</v>
          </cell>
          <cell r="AT135">
            <v>1.60034570878673</v>
          </cell>
          <cell r="AU135">
            <v>1.53473244080112</v>
          </cell>
          <cell r="AV135">
            <v>1.50669248198398</v>
          </cell>
          <cell r="AW135">
            <v>1.52258881732511</v>
          </cell>
          <cell r="AX135">
            <v>1.56787840728204</v>
          </cell>
          <cell r="AY135">
            <v>1.62793791555291</v>
          </cell>
          <cell r="AZ135">
            <v>1.67716237867047</v>
          </cell>
          <cell r="BA135">
            <v>1.69589723749713</v>
          </cell>
          <cell r="BB135">
            <v>1.67267369799569</v>
          </cell>
          <cell r="BC135">
            <v>1.62205058536827</v>
          </cell>
          <cell r="BD135">
            <v>1.5622782368538</v>
          </cell>
          <cell r="BE135">
            <v>1.51601262173813</v>
          </cell>
          <cell r="BF135">
            <v>1.49049847506341</v>
          </cell>
          <cell r="BG135">
            <v>1.49400418566463</v>
          </cell>
          <cell r="BH135">
            <v>1.5155746860205</v>
          </cell>
          <cell r="BI135">
            <v>1.54103201749189</v>
          </cell>
          <cell r="BJ135">
            <v>1.5535342498681</v>
          </cell>
          <cell r="BK135">
            <v>1.54795306869369</v>
          </cell>
          <cell r="BL135">
            <v>1.5172569744542</v>
          </cell>
          <cell r="BM135">
            <v>1.46904562085281</v>
          </cell>
          <cell r="BN135">
            <v>1.41664067043824</v>
          </cell>
        </row>
        <row r="136">
          <cell r="A136" t="str">
            <v>Lebanon</v>
          </cell>
          <cell r="B136" t="str">
            <v>LBN</v>
          </cell>
          <cell r="C136" t="str">
            <v>Population growth (annual %)</v>
          </cell>
          <cell r="D136" t="str">
            <v>SP.POP.GROW</v>
          </cell>
        </row>
        <row r="136">
          <cell r="F136">
            <v>3.25289448047741</v>
          </cell>
          <cell r="G136">
            <v>3.20256778910387</v>
          </cell>
          <cell r="H136">
            <v>3.05392076087791</v>
          </cell>
          <cell r="I136">
            <v>2.79346468764834</v>
          </cell>
          <cell r="J136">
            <v>2.4746249277558</v>
          </cell>
          <cell r="K136">
            <v>2.09244305497735</v>
          </cell>
          <cell r="L136">
            <v>1.76817014933289</v>
          </cell>
          <cell r="M136">
            <v>1.64349802473699</v>
          </cell>
          <cell r="N136">
            <v>1.77915548345056</v>
          </cell>
          <cell r="O136">
            <v>2.06617448543859</v>
          </cell>
          <cell r="P136">
            <v>2.43418313595208</v>
          </cell>
          <cell r="Q136">
            <v>2.67377889832165</v>
          </cell>
          <cell r="R136">
            <v>2.61683823313524</v>
          </cell>
          <cell r="S136">
            <v>2.18506854853087</v>
          </cell>
          <cell r="T136">
            <v>1.52467942425979</v>
          </cell>
          <cell r="U136">
            <v>0.799013561308458</v>
          </cell>
          <cell r="V136">
            <v>0.204880930081887</v>
          </cell>
          <cell r="W136">
            <v>-0.17434340980314</v>
          </cell>
          <cell r="X136">
            <v>-0.24251603938947</v>
          </cell>
          <cell r="Y136">
            <v>-0.076566090060929</v>
          </cell>
          <cell r="Z136">
            <v>0.207245483263656</v>
          </cell>
          <cell r="AA136">
            <v>0.455692385837132</v>
          </cell>
          <cell r="AB136">
            <v>0.609157581025718</v>
          </cell>
          <cell r="AC136">
            <v>0.607743735426821</v>
          </cell>
          <cell r="AD136">
            <v>0.52687734548224</v>
          </cell>
          <cell r="AE136">
            <v>0.334320871015652</v>
          </cell>
          <cell r="AF136">
            <v>0.265874654399799</v>
          </cell>
          <cell r="AG136">
            <v>0.624927421060165</v>
          </cell>
          <cell r="AH136">
            <v>1.54337101565863</v>
          </cell>
          <cell r="AI136">
            <v>2.77056931079647</v>
          </cell>
          <cell r="AJ136">
            <v>4.14639501960047</v>
          </cell>
          <cell r="AK136">
            <v>5.15076500269287</v>
          </cell>
          <cell r="AL136">
            <v>5.37899208426463</v>
          </cell>
          <cell r="AM136">
            <v>4.72996755831825</v>
          </cell>
          <cell r="AN136">
            <v>3.60756735727241</v>
          </cell>
          <cell r="AO136">
            <v>2.30528533130851</v>
          </cell>
          <cell r="AP136">
            <v>1.31413149351208</v>
          </cell>
          <cell r="AQ136">
            <v>0.954558149532767</v>
          </cell>
          <cell r="AR136">
            <v>1.45805534041722</v>
          </cell>
          <cell r="AS136">
            <v>2.50356398043794</v>
          </cell>
          <cell r="AT136">
            <v>3.7847073872104</v>
          </cell>
          <cell r="AU136">
            <v>4.67970439100663</v>
          </cell>
          <cell r="AV136">
            <v>4.81210633191072</v>
          </cell>
          <cell r="AW136">
            <v>4.04171890299986</v>
          </cell>
          <cell r="AX136">
            <v>2.79219851796925</v>
          </cell>
          <cell r="AY136">
            <v>1.28983898624605</v>
          </cell>
          <cell r="AZ136">
            <v>0.15927188817891</v>
          </cell>
          <cell r="BA136">
            <v>-0.0545945226846034</v>
          </cell>
          <cell r="BB136">
            <v>1.00819718834685</v>
          </cell>
          <cell r="BC136">
            <v>2.86803826418261</v>
          </cell>
          <cell r="BD136">
            <v>4.90410211757948</v>
          </cell>
          <cell r="BE136">
            <v>6.25174094051932</v>
          </cell>
          <cell r="BF136">
            <v>6.55912171719335</v>
          </cell>
          <cell r="BG136">
            <v>5.71912410680609</v>
          </cell>
          <cell r="BH136">
            <v>4.24701618392068</v>
          </cell>
          <cell r="BI136">
            <v>2.74193248822904</v>
          </cell>
          <cell r="BJ136">
            <v>1.55307816183349</v>
          </cell>
          <cell r="BK136">
            <v>0.585360849269362</v>
          </cell>
          <cell r="BL136">
            <v>-0.0539404817281259</v>
          </cell>
          <cell r="BM136">
            <v>-0.442463494176285</v>
          </cell>
          <cell r="BN136">
            <v>-0.828142802249599</v>
          </cell>
        </row>
        <row r="137">
          <cell r="A137" t="str">
            <v>Liberia</v>
          </cell>
          <cell r="B137" t="str">
            <v>LBR</v>
          </cell>
          <cell r="C137" t="str">
            <v>Population growth (annual %)</v>
          </cell>
          <cell r="D137" t="str">
            <v>SP.POP.GROW</v>
          </cell>
        </row>
        <row r="137">
          <cell r="F137">
            <v>2.09202046584895</v>
          </cell>
          <cell r="G137">
            <v>2.10899757069501</v>
          </cell>
          <cell r="H137">
            <v>2.13241618916134</v>
          </cell>
          <cell r="I137">
            <v>2.16707564725965</v>
          </cell>
          <cell r="J137">
            <v>2.208689103456</v>
          </cell>
          <cell r="K137">
            <v>2.25169743526449</v>
          </cell>
          <cell r="L137">
            <v>2.29578216347351</v>
          </cell>
          <cell r="M137">
            <v>2.34730983254795</v>
          </cell>
          <cell r="N137">
            <v>2.40857715086904</v>
          </cell>
          <cell r="O137">
            <v>2.47408029100165</v>
          </cell>
          <cell r="P137">
            <v>2.53831289323663</v>
          </cell>
          <cell r="Q137">
            <v>2.59877291444085</v>
          </cell>
          <cell r="R137">
            <v>2.66311614668373</v>
          </cell>
          <cell r="S137">
            <v>2.73079497638426</v>
          </cell>
          <cell r="T137">
            <v>2.7983840392861</v>
          </cell>
          <cell r="U137">
            <v>2.79593000311465</v>
          </cell>
          <cell r="V137">
            <v>2.77562255258622</v>
          </cell>
          <cell r="W137">
            <v>2.84102701647642</v>
          </cell>
          <cell r="X137">
            <v>3.01745299457324</v>
          </cell>
          <cell r="Y137">
            <v>3.22134256389374</v>
          </cell>
          <cell r="Z137">
            <v>3.4915577293798</v>
          </cell>
          <cell r="AA137">
            <v>3.61551225278209</v>
          </cell>
          <cell r="AB137">
            <v>3.3489599796734</v>
          </cell>
          <cell r="AC137">
            <v>2.61162930370635</v>
          </cell>
          <cell r="AD137">
            <v>1.60142548792022</v>
          </cell>
          <cell r="AE137">
            <v>0.589102091909948</v>
          </cell>
          <cell r="AF137">
            <v>-0.237583679989659</v>
          </cell>
          <cell r="AG137">
            <v>-0.89597669135209</v>
          </cell>
          <cell r="AH137">
            <v>-1.30532583723558</v>
          </cell>
          <cell r="AI137">
            <v>-1.4591112898491</v>
          </cell>
          <cell r="AJ137">
            <v>-1.73840606575448</v>
          </cell>
          <cell r="AK137">
            <v>-1.90660671982939</v>
          </cell>
          <cell r="AL137">
            <v>-1.25235624170954</v>
          </cell>
          <cell r="AM137">
            <v>0.494047218154876</v>
          </cell>
          <cell r="AN137">
            <v>2.88602835849614</v>
          </cell>
          <cell r="AO137">
            <v>5.5100369964805</v>
          </cell>
          <cell r="AP137">
            <v>7.39099145394704</v>
          </cell>
          <cell r="AQ137">
            <v>7.90148896336782</v>
          </cell>
          <cell r="AR137">
            <v>6.98883956099589</v>
          </cell>
          <cell r="AS137">
            <v>5.36303144675025</v>
          </cell>
          <cell r="AT137">
            <v>3.6361876600404</v>
          </cell>
          <cell r="AU137">
            <v>2.36850293947216</v>
          </cell>
          <cell r="AV137">
            <v>1.71521312569623</v>
          </cell>
          <cell r="AW137">
            <v>1.88647940352331</v>
          </cell>
          <cell r="AX137">
            <v>2.59577089044564</v>
          </cell>
          <cell r="AY137">
            <v>3.39398653084424</v>
          </cell>
          <cell r="AZ137">
            <v>3.90854097587244</v>
          </cell>
          <cell r="BA137">
            <v>4.12948815641383</v>
          </cell>
          <cell r="BB137">
            <v>3.97406706153879</v>
          </cell>
          <cell r="BC137">
            <v>3.59016390667023</v>
          </cell>
          <cell r="BD137">
            <v>3.18884373580466</v>
          </cell>
          <cell r="BE137">
            <v>2.90010350523034</v>
          </cell>
          <cell r="BF137">
            <v>2.68801998464313</v>
          </cell>
          <cell r="BG137">
            <v>2.58315947137196</v>
          </cell>
          <cell r="BH137">
            <v>2.55277350982765</v>
          </cell>
          <cell r="BI137">
            <v>2.52930549204178</v>
          </cell>
          <cell r="BJ137">
            <v>2.48555913100141</v>
          </cell>
          <cell r="BK137">
            <v>2.45258690738409</v>
          </cell>
          <cell r="BL137">
            <v>2.4272153554856</v>
          </cell>
          <cell r="BM137">
            <v>2.40736760615038</v>
          </cell>
          <cell r="BN137">
            <v>2.39379229295907</v>
          </cell>
        </row>
        <row r="138">
          <cell r="A138" t="str">
            <v>Libya</v>
          </cell>
          <cell r="B138" t="str">
            <v>LBY</v>
          </cell>
          <cell r="C138" t="str">
            <v>Population growth (annual %)</v>
          </cell>
          <cell r="D138" t="str">
            <v>SP.POP.GROW</v>
          </cell>
        </row>
        <row r="138">
          <cell r="F138">
            <v>3.37110725999776</v>
          </cell>
          <cell r="G138">
            <v>3.45989810744913</v>
          </cell>
          <cell r="H138">
            <v>3.56930247221934</v>
          </cell>
          <cell r="I138">
            <v>3.70449596966595</v>
          </cell>
          <cell r="J138">
            <v>3.85125608823289</v>
          </cell>
          <cell r="K138">
            <v>3.98028676040935</v>
          </cell>
          <cell r="L138">
            <v>4.08359879655792</v>
          </cell>
          <cell r="M138">
            <v>4.17176855460482</v>
          </cell>
          <cell r="N138">
            <v>4.2432920229512</v>
          </cell>
          <cell r="O138">
            <v>4.29558729857397</v>
          </cell>
          <cell r="P138">
            <v>4.33915754977896</v>
          </cell>
          <cell r="Q138">
            <v>4.36210904364973</v>
          </cell>
          <cell r="R138">
            <v>4.34123525274793</v>
          </cell>
          <cell r="S138">
            <v>4.2739395006235</v>
          </cell>
          <cell r="T138">
            <v>4.17815894626412</v>
          </cell>
          <cell r="U138">
            <v>4.05853359637259</v>
          </cell>
          <cell r="V138">
            <v>3.9483544225425</v>
          </cell>
          <cell r="W138">
            <v>3.88305508757831</v>
          </cell>
          <cell r="X138">
            <v>3.87228656952751</v>
          </cell>
          <cell r="Y138">
            <v>3.88694863334324</v>
          </cell>
          <cell r="Z138">
            <v>3.90828760391244</v>
          </cell>
          <cell r="AA138">
            <v>3.88624436445895</v>
          </cell>
          <cell r="AB138">
            <v>3.7844300401296</v>
          </cell>
          <cell r="AC138">
            <v>3.58747704319209</v>
          </cell>
          <cell r="AD138">
            <v>3.33523773009151</v>
          </cell>
          <cell r="AE138">
            <v>3.0712666717581</v>
          </cell>
          <cell r="AF138">
            <v>2.84104703028813</v>
          </cell>
          <cell r="AG138">
            <v>2.65878246856853</v>
          </cell>
          <cell r="AH138">
            <v>2.53795589566762</v>
          </cell>
          <cell r="AI138">
            <v>2.45809639601861</v>
          </cell>
          <cell r="AJ138">
            <v>2.39590799266004</v>
          </cell>
          <cell r="AK138">
            <v>2.3198291990438</v>
          </cell>
          <cell r="AL138">
            <v>2.21649872532043</v>
          </cell>
          <cell r="AM138">
            <v>2.0757654381925</v>
          </cell>
          <cell r="AN138">
            <v>1.91617838271315</v>
          </cell>
          <cell r="AO138">
            <v>1.75021535813161</v>
          </cell>
          <cell r="AP138">
            <v>1.61188325940619</v>
          </cell>
          <cell r="AQ138">
            <v>1.52727476068685</v>
          </cell>
          <cell r="AR138">
            <v>1.51152128243847</v>
          </cell>
          <cell r="AS138">
            <v>1.54175395066812</v>
          </cell>
          <cell r="AT138">
            <v>1.58053244516005</v>
          </cell>
          <cell r="AU138">
            <v>1.601004313808</v>
          </cell>
          <cell r="AV138">
            <v>1.60424659182072</v>
          </cell>
          <cell r="AW138">
            <v>1.58189353774975</v>
          </cell>
          <cell r="AX138">
            <v>1.53715262630274</v>
          </cell>
          <cell r="AY138">
            <v>1.51060307922047</v>
          </cell>
          <cell r="AZ138">
            <v>1.4823154551071</v>
          </cell>
          <cell r="BA138">
            <v>1.39535763940312</v>
          </cell>
          <cell r="BB138">
            <v>1.23430886843398</v>
          </cell>
          <cell r="BC138">
            <v>1.03279845585375</v>
          </cell>
          <cell r="BD138">
            <v>0.799852879464311</v>
          </cell>
          <cell r="BE138">
            <v>0.611386604684116</v>
          </cell>
          <cell r="BF138">
            <v>0.548926061721924</v>
          </cell>
          <cell r="BG138">
            <v>0.657433708371546</v>
          </cell>
          <cell r="BH138">
            <v>0.880669873783281</v>
          </cell>
          <cell r="BI138">
            <v>1.14396728727023</v>
          </cell>
          <cell r="BJ138">
            <v>1.35493226540367</v>
          </cell>
          <cell r="BK138">
            <v>1.47585263915873</v>
          </cell>
          <cell r="BL138">
            <v>1.46982235441249</v>
          </cell>
          <cell r="BM138">
            <v>1.3750057277357</v>
          </cell>
          <cell r="BN138">
            <v>1.26179698763469</v>
          </cell>
        </row>
        <row r="139">
          <cell r="A139" t="str">
            <v>St. Lucia</v>
          </cell>
          <cell r="B139" t="str">
            <v>LCA</v>
          </cell>
          <cell r="C139" t="str">
            <v>Population growth (annual %)</v>
          </cell>
          <cell r="D139" t="str">
            <v>SP.POP.GROW</v>
          </cell>
        </row>
        <row r="139">
          <cell r="F139">
            <v>1.13073216089062</v>
          </cell>
          <cell r="G139">
            <v>1.28581805488752</v>
          </cell>
          <cell r="H139">
            <v>1.42839505728134</v>
          </cell>
          <cell r="I139">
            <v>1.51505950948065</v>
          </cell>
          <cell r="J139">
            <v>1.57361391562534</v>
          </cell>
          <cell r="K139">
            <v>1.63318204030707</v>
          </cell>
          <cell r="L139">
            <v>1.67337775864034</v>
          </cell>
          <cell r="M139">
            <v>1.65474489002552</v>
          </cell>
          <cell r="N139">
            <v>1.54304799569496</v>
          </cell>
          <cell r="O139">
            <v>1.3716547361636</v>
          </cell>
          <cell r="P139">
            <v>1.17367303495192</v>
          </cell>
          <cell r="Q139">
            <v>1.00120431512069</v>
          </cell>
          <cell r="R139">
            <v>0.943765372878888</v>
          </cell>
          <cell r="S139">
            <v>0.999544715011869</v>
          </cell>
          <cell r="T139">
            <v>1.14209375423126</v>
          </cell>
          <cell r="U139">
            <v>1.30491004714355</v>
          </cell>
          <cell r="V139">
            <v>1.43996696151343</v>
          </cell>
          <cell r="W139">
            <v>1.50872808047651</v>
          </cell>
          <cell r="X139">
            <v>1.51816436795578</v>
          </cell>
          <cell r="Y139">
            <v>1.43606940202015</v>
          </cell>
          <cell r="Z139">
            <v>1.35463563567696</v>
          </cell>
          <cell r="AA139">
            <v>1.2910811476412</v>
          </cell>
          <cell r="AB139">
            <v>1.30073521147046</v>
          </cell>
          <cell r="AC139">
            <v>1.39753638666603</v>
          </cell>
          <cell r="AD139">
            <v>1.55665666955302</v>
          </cell>
          <cell r="AE139">
            <v>1.72917686886428</v>
          </cell>
          <cell r="AF139">
            <v>1.86650284354853</v>
          </cell>
          <cell r="AG139">
            <v>1.88930503845689</v>
          </cell>
          <cell r="AH139">
            <v>1.80052495350992</v>
          </cell>
          <cell r="AI139">
            <v>1.63038753104175</v>
          </cell>
          <cell r="AJ139">
            <v>1.42582086014931</v>
          </cell>
          <cell r="AK139">
            <v>1.24718129641655</v>
          </cell>
          <cell r="AL139">
            <v>1.15304966645536</v>
          </cell>
          <cell r="AM139">
            <v>1.16334393450455</v>
          </cell>
          <cell r="AN139">
            <v>1.22693360703152</v>
          </cell>
          <cell r="AO139">
            <v>1.3297096918195</v>
          </cell>
          <cell r="AP139">
            <v>1.38981476928977</v>
          </cell>
          <cell r="AQ139">
            <v>1.38383417957707</v>
          </cell>
          <cell r="AR139">
            <v>1.27594576754947</v>
          </cell>
          <cell r="AS139">
            <v>1.12215468971398</v>
          </cell>
          <cell r="AT139">
            <v>0.918967095401376</v>
          </cell>
          <cell r="AU139">
            <v>0.76076644723445</v>
          </cell>
          <cell r="AV139">
            <v>0.711426410045013</v>
          </cell>
          <cell r="AW139">
            <v>0.800994507512242</v>
          </cell>
          <cell r="AX139">
            <v>0.975935476929787</v>
          </cell>
          <cell r="AY139">
            <v>1.19836220244072</v>
          </cell>
          <cell r="AZ139">
            <v>1.36089205658415</v>
          </cell>
          <cell r="BA139">
            <v>1.40204574132876</v>
          </cell>
          <cell r="BB139">
            <v>1.29270078566281</v>
          </cell>
          <cell r="BC139">
            <v>1.07937464193729</v>
          </cell>
          <cell r="BD139">
            <v>0.82716485691794</v>
          </cell>
          <cell r="BE139">
            <v>0.633747350995791</v>
          </cell>
          <cell r="BF139">
            <v>0.480576033839801</v>
          </cell>
          <cell r="BG139">
            <v>0.450800624034365</v>
          </cell>
          <cell r="BH139">
            <v>0.461059797609078</v>
          </cell>
          <cell r="BI139">
            <v>0.499501259900487</v>
          </cell>
          <cell r="BJ139">
            <v>0.513598722226695</v>
          </cell>
          <cell r="BK139">
            <v>0.515372718122712</v>
          </cell>
          <cell r="BL139">
            <v>0.496319759662675</v>
          </cell>
          <cell r="BM139">
            <v>0.45521114346163</v>
          </cell>
          <cell r="BN139">
            <v>0.419531631828931</v>
          </cell>
        </row>
        <row r="140">
          <cell r="A140" t="str">
            <v>Latin America &amp; Caribbean</v>
          </cell>
          <cell r="B140" t="str">
            <v>LCN</v>
          </cell>
          <cell r="C140" t="str">
            <v>Population growth (annual %)</v>
          </cell>
          <cell r="D140" t="str">
            <v>SP.POP.GROW</v>
          </cell>
        </row>
        <row r="140">
          <cell r="F140">
            <v>2.76757420595229</v>
          </cell>
          <cell r="G140">
            <v>2.77564673107227</v>
          </cell>
          <cell r="H140">
            <v>2.7691152477497</v>
          </cell>
          <cell r="I140">
            <v>2.73876057215401</v>
          </cell>
          <cell r="J140">
            <v>2.69750551616413</v>
          </cell>
          <cell r="K140">
            <v>2.65331487574447</v>
          </cell>
          <cell r="L140">
            <v>2.61077223072674</v>
          </cell>
          <cell r="M140">
            <v>2.57137619777863</v>
          </cell>
          <cell r="N140">
            <v>2.5335673798841</v>
          </cell>
          <cell r="O140">
            <v>2.49879226600184</v>
          </cell>
          <cell r="P140">
            <v>2.46493388487666</v>
          </cell>
          <cell r="Q140">
            <v>2.42905468179832</v>
          </cell>
          <cell r="R140">
            <v>2.39840658019266</v>
          </cell>
          <cell r="S140">
            <v>2.37079479692295</v>
          </cell>
          <cell r="T140">
            <v>2.34500062204998</v>
          </cell>
          <cell r="U140">
            <v>2.31898094726222</v>
          </cell>
          <cell r="V140">
            <v>2.29234605414619</v>
          </cell>
          <cell r="W140">
            <v>2.27225316771384</v>
          </cell>
          <cell r="X140">
            <v>2.25440194765447</v>
          </cell>
          <cell r="Y140">
            <v>2.23975217171515</v>
          </cell>
          <cell r="Z140">
            <v>2.22338393370708</v>
          </cell>
          <cell r="AA140">
            <v>2.20427082751596</v>
          </cell>
          <cell r="AB140">
            <v>2.1763516051741</v>
          </cell>
          <cell r="AC140">
            <v>2.13848661093567</v>
          </cell>
          <cell r="AD140">
            <v>2.09397662262705</v>
          </cell>
          <cell r="AE140">
            <v>2.04728094797292</v>
          </cell>
          <cell r="AF140">
            <v>2.00207903536874</v>
          </cell>
          <cell r="AG140">
            <v>1.95835419770467</v>
          </cell>
          <cell r="AH140">
            <v>1.91724290130055</v>
          </cell>
          <cell r="AI140">
            <v>1.87846929853694</v>
          </cell>
          <cell r="AJ140">
            <v>1.83609812411265</v>
          </cell>
          <cell r="AK140">
            <v>1.79407810947242</v>
          </cell>
          <cell r="AL140">
            <v>1.75548048001843</v>
          </cell>
          <cell r="AM140">
            <v>1.7179945734994</v>
          </cell>
          <cell r="AN140">
            <v>1.68122105005256</v>
          </cell>
          <cell r="AO140">
            <v>1.64757988622932</v>
          </cell>
          <cell r="AP140">
            <v>1.60968004218591</v>
          </cell>
          <cell r="AQ140">
            <v>1.56605231348334</v>
          </cell>
          <cell r="AR140">
            <v>1.51864543223653</v>
          </cell>
          <cell r="AS140">
            <v>1.4681090791689</v>
          </cell>
          <cell r="AT140">
            <v>1.41670316447151</v>
          </cell>
          <cell r="AU140">
            <v>1.36787578282123</v>
          </cell>
          <cell r="AV140">
            <v>1.32399920003643</v>
          </cell>
          <cell r="AW140">
            <v>1.28845541732292</v>
          </cell>
          <cell r="AX140">
            <v>1.25794272930537</v>
          </cell>
          <cell r="AY140">
            <v>1.22792259313269</v>
          </cell>
          <cell r="AZ140">
            <v>1.1988941119198</v>
          </cell>
          <cell r="BA140">
            <v>1.17389300603807</v>
          </cell>
          <cell r="BB140">
            <v>1.15229981438641</v>
          </cell>
          <cell r="BC140">
            <v>1.11453109472404</v>
          </cell>
          <cell r="BD140">
            <v>1.11970804525731</v>
          </cell>
          <cell r="BE140">
            <v>1.09910909757018</v>
          </cell>
          <cell r="BF140">
            <v>1.07796594370753</v>
          </cell>
          <cell r="BG140">
            <v>1.05040830078802</v>
          </cell>
          <cell r="BH140">
            <v>1.02305108077958</v>
          </cell>
          <cell r="BI140">
            <v>0.995105679085626</v>
          </cell>
          <cell r="BJ140">
            <v>0.966192505058387</v>
          </cell>
          <cell r="BK140">
            <v>0.9325703733045</v>
          </cell>
          <cell r="BL140">
            <v>0.92864702421285</v>
          </cell>
          <cell r="BM140">
            <v>0.917900430622637</v>
          </cell>
          <cell r="BN140">
            <v>0.877414594394565</v>
          </cell>
        </row>
        <row r="141">
          <cell r="A141" t="str">
            <v>Least developed countries: UN classification</v>
          </cell>
          <cell r="B141" t="str">
            <v>LDC</v>
          </cell>
          <cell r="C141" t="str">
            <v>Population growth (annual %)</v>
          </cell>
          <cell r="D141" t="str">
            <v>SP.POP.GROW</v>
          </cell>
        </row>
        <row r="141">
          <cell r="F141">
            <v>2.32609959959696</v>
          </cell>
          <cell r="G141">
            <v>2.35114277981066</v>
          </cell>
          <cell r="H141">
            <v>2.3846101546509</v>
          </cell>
          <cell r="I141">
            <v>2.42937957802309</v>
          </cell>
          <cell r="J141">
            <v>2.4780986100974</v>
          </cell>
          <cell r="K141">
            <v>2.53099144945317</v>
          </cell>
          <cell r="L141">
            <v>2.57062145864498</v>
          </cell>
          <cell r="M141">
            <v>2.57711639571107</v>
          </cell>
          <cell r="N141">
            <v>2.54325521847028</v>
          </cell>
          <cell r="O141">
            <v>2.48529702521829</v>
          </cell>
          <cell r="P141">
            <v>2.42006261390534</v>
          </cell>
          <cell r="Q141">
            <v>2.37070489294592</v>
          </cell>
          <cell r="R141">
            <v>2.3489807714747</v>
          </cell>
          <cell r="S141">
            <v>2.363488676115</v>
          </cell>
          <cell r="T141">
            <v>2.40227552016015</v>
          </cell>
          <cell r="U141">
            <v>2.44697704583665</v>
          </cell>
          <cell r="V141">
            <v>2.48325592200842</v>
          </cell>
          <cell r="W141">
            <v>2.51097920362389</v>
          </cell>
          <cell r="X141">
            <v>2.52588513959589</v>
          </cell>
          <cell r="Y141">
            <v>2.53278492402013</v>
          </cell>
          <cell r="Z141">
            <v>2.53868336271188</v>
          </cell>
          <cell r="AA141">
            <v>2.549583455278</v>
          </cell>
          <cell r="AB141">
            <v>2.56581727268129</v>
          </cell>
          <cell r="AC141">
            <v>2.58890074485743</v>
          </cell>
          <cell r="AD141">
            <v>2.61609679998517</v>
          </cell>
          <cell r="AE141">
            <v>2.63879159866249</v>
          </cell>
          <cell r="AF141">
            <v>2.65760594997207</v>
          </cell>
          <cell r="AG141">
            <v>2.68011961466847</v>
          </cell>
          <cell r="AH141">
            <v>2.70715378222526</v>
          </cell>
          <cell r="AI141">
            <v>2.73389445837968</v>
          </cell>
          <cell r="AJ141">
            <v>2.76266832982088</v>
          </cell>
          <cell r="AK141">
            <v>2.78096214705934</v>
          </cell>
          <cell r="AL141">
            <v>2.77298434077345</v>
          </cell>
          <cell r="AM141">
            <v>2.73343152392785</v>
          </cell>
          <cell r="AN141">
            <v>2.67471554081065</v>
          </cell>
          <cell r="AO141">
            <v>2.60839616860653</v>
          </cell>
          <cell r="AP141">
            <v>2.55265097403921</v>
          </cell>
          <cell r="AQ141">
            <v>2.51813124105593</v>
          </cell>
          <cell r="AR141">
            <v>2.51156935357307</v>
          </cell>
          <cell r="AS141">
            <v>2.52241931554029</v>
          </cell>
          <cell r="AT141">
            <v>2.53914834963086</v>
          </cell>
          <cell r="AU141">
            <v>2.54612937846275</v>
          </cell>
          <cell r="AV141">
            <v>2.53615546364978</v>
          </cell>
          <cell r="AW141">
            <v>2.50400112096605</v>
          </cell>
          <cell r="AX141">
            <v>2.45882301853051</v>
          </cell>
          <cell r="AY141">
            <v>2.41093381782333</v>
          </cell>
          <cell r="AZ141">
            <v>2.37321917905504</v>
          </cell>
          <cell r="BA141">
            <v>2.35110428683288</v>
          </cell>
          <cell r="BB141">
            <v>2.34908384282623</v>
          </cell>
          <cell r="BC141">
            <v>2.36035174045213</v>
          </cell>
          <cell r="BD141">
            <v>2.3733454450728</v>
          </cell>
          <cell r="BE141">
            <v>2.38125025694798</v>
          </cell>
          <cell r="BF141">
            <v>2.38633925689176</v>
          </cell>
          <cell r="BG141">
            <v>2.38678402403826</v>
          </cell>
          <cell r="BH141">
            <v>2.38325326845053</v>
          </cell>
          <cell r="BI141">
            <v>2.378802213301</v>
          </cell>
          <cell r="BJ141">
            <v>2.37308230209443</v>
          </cell>
          <cell r="BK141">
            <v>2.36270928829003</v>
          </cell>
          <cell r="BL141">
            <v>2.34698260328537</v>
          </cell>
          <cell r="BM141">
            <v>2.32719807546182</v>
          </cell>
          <cell r="BN141">
            <v>2.30565471074682</v>
          </cell>
        </row>
        <row r="142">
          <cell r="A142" t="str">
            <v>Low income</v>
          </cell>
          <cell r="B142" t="str">
            <v>LIC</v>
          </cell>
          <cell r="C142" t="str">
            <v>Population growth (annual %)</v>
          </cell>
          <cell r="D142" t="str">
            <v>SP.POP.GROW</v>
          </cell>
        </row>
        <row r="142">
          <cell r="F142">
            <v>2.2432024516657</v>
          </cell>
          <cell r="G142">
            <v>2.24905283911758</v>
          </cell>
          <cell r="H142">
            <v>2.27848537958957</v>
          </cell>
          <cell r="I142">
            <v>2.34033408905844</v>
          </cell>
          <cell r="J142">
            <v>2.42097899656974</v>
          </cell>
          <cell r="K142">
            <v>2.50261079258347</v>
          </cell>
          <cell r="L142">
            <v>2.56697707944676</v>
          </cell>
          <cell r="M142">
            <v>2.60870633525691</v>
          </cell>
          <cell r="N142">
            <v>2.62204503086987</v>
          </cell>
          <cell r="O142">
            <v>2.61560872555194</v>
          </cell>
          <cell r="P142">
            <v>2.60286596983406</v>
          </cell>
          <cell r="Q142">
            <v>2.5933792039482</v>
          </cell>
          <cell r="R142">
            <v>2.58614770760535</v>
          </cell>
          <cell r="S142">
            <v>2.5838599210914</v>
          </cell>
          <cell r="T142">
            <v>2.5842266378649</v>
          </cell>
          <cell r="U142">
            <v>2.58881374400137</v>
          </cell>
          <cell r="V142">
            <v>2.58996032196899</v>
          </cell>
          <cell r="W142">
            <v>2.57804710743561</v>
          </cell>
          <cell r="X142">
            <v>2.54999939753451</v>
          </cell>
          <cell r="Y142">
            <v>2.51482472385862</v>
          </cell>
          <cell r="Z142">
            <v>2.47955980325931</v>
          </cell>
          <cell r="AA142">
            <v>2.45830429507079</v>
          </cell>
          <cell r="AB142">
            <v>2.46150176535727</v>
          </cell>
          <cell r="AC142">
            <v>2.49466681081456</v>
          </cell>
          <cell r="AD142">
            <v>2.54891208420477</v>
          </cell>
          <cell r="AE142">
            <v>2.60113612787873</v>
          </cell>
          <cell r="AF142">
            <v>2.64906654257339</v>
          </cell>
          <cell r="AG142">
            <v>2.70927397316719</v>
          </cell>
          <cell r="AH142">
            <v>2.78242766328856</v>
          </cell>
          <cell r="AI142">
            <v>2.8587903161885</v>
          </cell>
          <cell r="AJ142">
            <v>2.94126575640293</v>
          </cell>
          <cell r="AK142">
            <v>3.00657640480875</v>
          </cell>
          <cell r="AL142">
            <v>3.02618635761166</v>
          </cell>
          <cell r="AM142">
            <v>2.99047669919656</v>
          </cell>
          <cell r="AN142">
            <v>2.92150888669411</v>
          </cell>
          <cell r="AO142">
            <v>2.84136073068004</v>
          </cell>
          <cell r="AP142">
            <v>2.78028005721379</v>
          </cell>
          <cell r="AQ142">
            <v>2.75344758888454</v>
          </cell>
          <cell r="AR142">
            <v>2.77136244724633</v>
          </cell>
          <cell r="AS142">
            <v>2.8171676065018</v>
          </cell>
          <cell r="AT142">
            <v>2.86393960425326</v>
          </cell>
          <cell r="AU142">
            <v>2.89471432726982</v>
          </cell>
          <cell r="AV142">
            <v>2.91338196822275</v>
          </cell>
          <cell r="AW142">
            <v>2.91570717953884</v>
          </cell>
          <cell r="AX142">
            <v>2.90504173852094</v>
          </cell>
          <cell r="AY142">
            <v>2.896490237238</v>
          </cell>
          <cell r="AZ142">
            <v>2.88602790921624</v>
          </cell>
          <cell r="BA142">
            <v>2.8563830149258</v>
          </cell>
          <cell r="BB142">
            <v>2.80450245918156</v>
          </cell>
          <cell r="BC142">
            <v>2.74082848514161</v>
          </cell>
          <cell r="BD142">
            <v>2.67374478265869</v>
          </cell>
          <cell r="BE142">
            <v>2.6187886916869</v>
          </cell>
          <cell r="BF142">
            <v>2.58651670536835</v>
          </cell>
          <cell r="BG142">
            <v>2.58293529270244</v>
          </cell>
          <cell r="BH142">
            <v>2.59882767776141</v>
          </cell>
          <cell r="BI142">
            <v>2.61506077149944</v>
          </cell>
          <cell r="BJ142">
            <v>2.62566475902885</v>
          </cell>
          <cell r="BK142">
            <v>2.6400315715869</v>
          </cell>
          <cell r="BL142">
            <v>2.65735374071063</v>
          </cell>
          <cell r="BM142">
            <v>2.67391950870694</v>
          </cell>
          <cell r="BN142">
            <v>2.69101597760336</v>
          </cell>
        </row>
        <row r="143">
          <cell r="A143" t="str">
            <v>Liechtenstein</v>
          </cell>
          <cell r="B143" t="str">
            <v>LIE</v>
          </cell>
          <cell r="C143" t="str">
            <v>Population growth (annual %)</v>
          </cell>
          <cell r="D143" t="str">
            <v>SP.POP.GROW</v>
          </cell>
        </row>
        <row r="143">
          <cell r="F143">
            <v>2.35375441746369</v>
          </cell>
          <cell r="G143">
            <v>2.37479721984286</v>
          </cell>
          <cell r="H143">
            <v>2.42131518335097</v>
          </cell>
          <cell r="I143">
            <v>2.48522290708369</v>
          </cell>
          <cell r="J143">
            <v>2.56452172308854</v>
          </cell>
          <cell r="K143">
            <v>2.74076729037491</v>
          </cell>
          <cell r="L143">
            <v>2.71845405460403</v>
          </cell>
          <cell r="M143">
            <v>2.75032990007675</v>
          </cell>
          <cell r="N143">
            <v>2.58044217917399</v>
          </cell>
          <cell r="O143">
            <v>2.388656176083</v>
          </cell>
          <cell r="P143">
            <v>2.14441782392066</v>
          </cell>
          <cell r="Q143">
            <v>1.96862133334118</v>
          </cell>
          <cell r="R143">
            <v>1.78444394151477</v>
          </cell>
          <cell r="S143">
            <v>1.86634026283331</v>
          </cell>
          <cell r="T143">
            <v>1.94314724243509</v>
          </cell>
          <cell r="U143">
            <v>2.09849580299354</v>
          </cell>
          <cell r="V143">
            <v>2.14128551675306</v>
          </cell>
          <cell r="W143">
            <v>2.09238900884701</v>
          </cell>
          <cell r="X143">
            <v>1.96314131123158</v>
          </cell>
          <cell r="Y143">
            <v>1.62826906817573</v>
          </cell>
          <cell r="Z143">
            <v>1.33565601043121</v>
          </cell>
          <cell r="AA143">
            <v>1.1523572422381</v>
          </cell>
          <cell r="AB143">
            <v>0.963944226727288</v>
          </cell>
          <cell r="AC143">
            <v>0.884468213341085</v>
          </cell>
          <cell r="AD143">
            <v>0.950038445075421</v>
          </cell>
          <cell r="AE143">
            <v>0.970137810463785</v>
          </cell>
          <cell r="AF143">
            <v>1.02190933901508</v>
          </cell>
          <cell r="AG143">
            <v>1.07201312497713</v>
          </cell>
          <cell r="AH143">
            <v>1.10986576844577</v>
          </cell>
          <cell r="AI143">
            <v>1.19150940543844</v>
          </cell>
          <cell r="AJ143">
            <v>1.2975542667289</v>
          </cell>
          <cell r="AK143">
            <v>1.31477761655108</v>
          </cell>
          <cell r="AL143">
            <v>1.46125309559168</v>
          </cell>
          <cell r="AM143">
            <v>1.41719533598679</v>
          </cell>
          <cell r="AN143">
            <v>1.53023426739007</v>
          </cell>
          <cell r="AO143">
            <v>1.510360019977</v>
          </cell>
          <cell r="AP143">
            <v>1.50673906476621</v>
          </cell>
          <cell r="AQ143">
            <v>1.48437301975649</v>
          </cell>
          <cell r="AR143">
            <v>1.41079009998939</v>
          </cell>
          <cell r="AS143">
            <v>1.27069595556566</v>
          </cell>
          <cell r="AT143">
            <v>1.0760365786224</v>
          </cell>
          <cell r="AU143">
            <v>1.01442407547354</v>
          </cell>
          <cell r="AV143">
            <v>0.843415670129601</v>
          </cell>
          <cell r="AW143">
            <v>0.79282215445468</v>
          </cell>
          <cell r="AX143">
            <v>0.792346761243869</v>
          </cell>
          <cell r="AY143">
            <v>0.73752361051874</v>
          </cell>
          <cell r="AZ143">
            <v>0.689540001294995</v>
          </cell>
          <cell r="BA143">
            <v>0.713015498459127</v>
          </cell>
          <cell r="BB143">
            <v>0.713566349468843</v>
          </cell>
          <cell r="BC143">
            <v>0.76130821279276</v>
          </cell>
          <cell r="BD143">
            <v>0.838237151027754</v>
          </cell>
          <cell r="BE143">
            <v>0.866779983105325</v>
          </cell>
          <cell r="BF143">
            <v>0.883698225806073</v>
          </cell>
          <cell r="BG143">
            <v>0.752440880642089</v>
          </cell>
          <cell r="BH143">
            <v>0.658778023875938</v>
          </cell>
          <cell r="BI143">
            <v>0.505858373704087</v>
          </cell>
          <cell r="BJ143">
            <v>0.397562145691811</v>
          </cell>
          <cell r="BK143">
            <v>0.298456436961338</v>
          </cell>
          <cell r="BL143">
            <v>0.26864036804366</v>
          </cell>
          <cell r="BM143">
            <v>0.307260244097371</v>
          </cell>
          <cell r="BN143">
            <v>0.306319046708542</v>
          </cell>
        </row>
        <row r="144">
          <cell r="A144" t="str">
            <v>Sri Lanka</v>
          </cell>
          <cell r="B144" t="str">
            <v>LKA</v>
          </cell>
          <cell r="C144" t="str">
            <v>Population growth (annual %)</v>
          </cell>
          <cell r="D144" t="str">
            <v>SP.POP.GROW</v>
          </cell>
        </row>
        <row r="144">
          <cell r="F144">
            <v>2.37338905208677</v>
          </cell>
          <cell r="G144">
            <v>2.3509988942727</v>
          </cell>
          <cell r="H144">
            <v>2.34225084818254</v>
          </cell>
          <cell r="I144">
            <v>2.35433261349935</v>
          </cell>
          <cell r="J144">
            <v>2.37568981517814</v>
          </cell>
          <cell r="K144">
            <v>2.39960045229145</v>
          </cell>
          <cell r="L144">
            <v>2.40467540271483</v>
          </cell>
          <cell r="M144">
            <v>2.37310522470654</v>
          </cell>
          <cell r="N144">
            <v>2.29667785221885</v>
          </cell>
          <cell r="O144">
            <v>2.19264250954471</v>
          </cell>
          <cell r="P144">
            <v>2.07742667506292</v>
          </cell>
          <cell r="Q144">
            <v>1.97600493657959</v>
          </cell>
          <cell r="R144">
            <v>1.90297857731849</v>
          </cell>
          <cell r="S144">
            <v>1.86817376278903</v>
          </cell>
          <cell r="T144">
            <v>1.85799328892837</v>
          </cell>
          <cell r="U144">
            <v>1.85652606131058</v>
          </cell>
          <cell r="V144">
            <v>1.8426415157246</v>
          </cell>
          <cell r="W144">
            <v>1.80651505635639</v>
          </cell>
          <cell r="X144">
            <v>1.74051288793602</v>
          </cell>
          <cell r="Y144">
            <v>1.65620841621957</v>
          </cell>
          <cell r="Z144">
            <v>1.56382244492512</v>
          </cell>
          <cell r="AA144">
            <v>1.4843176427848</v>
          </cell>
          <cell r="AB144">
            <v>1.4310887042732</v>
          </cell>
          <cell r="AC144">
            <v>1.4135871185936</v>
          </cell>
          <cell r="AD144">
            <v>1.41812517374578</v>
          </cell>
          <cell r="AE144">
            <v>1.42753984354967</v>
          </cell>
          <cell r="AF144">
            <v>1.42256537258342</v>
          </cell>
          <cell r="AG144">
            <v>1.39748714162058</v>
          </cell>
          <cell r="AH144">
            <v>1.34512204374195</v>
          </cell>
          <cell r="AI144">
            <v>1.27216914397561</v>
          </cell>
          <cell r="AJ144">
            <v>1.20456969868137</v>
          </cell>
          <cell r="AK144">
            <v>1.14024717514053</v>
          </cell>
          <cell r="AL144">
            <v>1.05436355606333</v>
          </cell>
          <cell r="AM144">
            <v>0.94198526755183</v>
          </cell>
          <cell r="AN144">
            <v>0.817030731577743</v>
          </cell>
          <cell r="AO144">
            <v>0.679447010343885</v>
          </cell>
          <cell r="AP144">
            <v>0.562499306394764</v>
          </cell>
          <cell r="AQ144">
            <v>0.505991387452271</v>
          </cell>
          <cell r="AR144">
            <v>0.530238144281124</v>
          </cell>
          <cell r="AS144">
            <v>0.610633602585677</v>
          </cell>
          <cell r="AT144">
            <v>0.711721622429264</v>
          </cell>
          <cell r="AU144">
            <v>0.793958951013405</v>
          </cell>
          <cell r="AV144">
            <v>0.843957574114613</v>
          </cell>
          <cell r="AW144">
            <v>0.844925912065483</v>
          </cell>
          <cell r="AX144">
            <v>0.810825506471785</v>
          </cell>
          <cell r="AY144">
            <v>0.769551641465596</v>
          </cell>
          <cell r="AZ144">
            <v>0.738871905202862</v>
          </cell>
          <cell r="BA144">
            <v>0.712803199874156</v>
          </cell>
          <cell r="BB144">
            <v>0.695753116801849</v>
          </cell>
          <cell r="BC144">
            <v>0.684559602845539</v>
          </cell>
          <cell r="BD144">
            <v>0.672689270325415</v>
          </cell>
          <cell r="BE144">
            <v>0.129846810394944</v>
          </cell>
          <cell r="BF144">
            <v>0.780301447580142</v>
          </cell>
          <cell r="BG144">
            <v>0.933207942647201</v>
          </cell>
          <cell r="BH144">
            <v>0.91981102654886</v>
          </cell>
          <cell r="BI144">
            <v>1.10498361865849</v>
          </cell>
          <cell r="BJ144">
            <v>1.13022048648777</v>
          </cell>
          <cell r="BK144">
            <v>1.04839295829763</v>
          </cell>
          <cell r="BL144">
            <v>0.611875945764341</v>
          </cell>
          <cell r="BM144">
            <v>0.530626559530355</v>
          </cell>
          <cell r="BN144">
            <v>1.07544995696428</v>
          </cell>
        </row>
        <row r="145">
          <cell r="A145" t="str">
            <v>Lower middle income</v>
          </cell>
          <cell r="B145" t="str">
            <v>LMC</v>
          </cell>
          <cell r="C145" t="str">
            <v>Population growth (annual %)</v>
          </cell>
          <cell r="D145" t="str">
            <v>SP.POP.GROW</v>
          </cell>
        </row>
        <row r="145">
          <cell r="F145">
            <v>2.29356429153759</v>
          </cell>
          <cell r="G145">
            <v>2.31793255480115</v>
          </cell>
          <cell r="H145">
            <v>2.33642306736715</v>
          </cell>
          <cell r="I145">
            <v>2.34730808622355</v>
          </cell>
          <cell r="J145">
            <v>2.35237043785513</v>
          </cell>
          <cell r="K145">
            <v>2.35598756656353</v>
          </cell>
          <cell r="L145">
            <v>2.35898261069426</v>
          </cell>
          <cell r="M145">
            <v>2.36168580648255</v>
          </cell>
          <cell r="N145">
            <v>2.36419081212031</v>
          </cell>
          <cell r="O145">
            <v>2.3666688249205</v>
          </cell>
          <cell r="P145">
            <v>2.36964595796661</v>
          </cell>
          <cell r="Q145">
            <v>2.37337883544338</v>
          </cell>
          <cell r="R145">
            <v>2.37841536087653</v>
          </cell>
          <cell r="S145">
            <v>2.38583532593137</v>
          </cell>
          <cell r="T145">
            <v>2.39439728776749</v>
          </cell>
          <cell r="U145">
            <v>2.39937511775355</v>
          </cell>
          <cell r="V145">
            <v>2.40411351514479</v>
          </cell>
          <cell r="W145">
            <v>2.41628576203021</v>
          </cell>
          <cell r="X145">
            <v>2.43798769016743</v>
          </cell>
          <cell r="Y145">
            <v>2.46328011072396</v>
          </cell>
          <cell r="Z145">
            <v>2.48991650157187</v>
          </cell>
          <cell r="AA145">
            <v>2.49889249842327</v>
          </cell>
          <cell r="AB145">
            <v>2.50016038784615</v>
          </cell>
          <cell r="AC145">
            <v>2.48275369061469</v>
          </cell>
          <cell r="AD145">
            <v>2.44962551157141</v>
          </cell>
          <cell r="AE145">
            <v>2.41593391816531</v>
          </cell>
          <cell r="AF145">
            <v>2.38098029677663</v>
          </cell>
          <cell r="AG145">
            <v>2.33971770449509</v>
          </cell>
          <cell r="AH145">
            <v>2.29229877749715</v>
          </cell>
          <cell r="AI145">
            <v>2.33812779553719</v>
          </cell>
          <cell r="AJ145">
            <v>2.17503631842679</v>
          </cell>
          <cell r="AK145">
            <v>2.12477779780353</v>
          </cell>
          <cell r="AL145">
            <v>2.06737023280503</v>
          </cell>
          <cell r="AM145">
            <v>2.0094043849961</v>
          </cell>
          <cell r="AN145">
            <v>1.96737633385263</v>
          </cell>
          <cell r="AO145">
            <v>1.93367257978092</v>
          </cell>
          <cell r="AP145">
            <v>1.89876867522483</v>
          </cell>
          <cell r="AQ145">
            <v>1.86010157451959</v>
          </cell>
          <cell r="AR145">
            <v>1.81881717401615</v>
          </cell>
          <cell r="AS145">
            <v>1.78567463399111</v>
          </cell>
          <cell r="AT145">
            <v>1.74994306397527</v>
          </cell>
          <cell r="AU145">
            <v>1.72043565440832</v>
          </cell>
          <cell r="AV145">
            <v>1.69387985476597</v>
          </cell>
          <cell r="AW145">
            <v>1.66869185276555</v>
          </cell>
          <cell r="AX145">
            <v>1.644880551222</v>
          </cell>
          <cell r="AY145">
            <v>1.62281601837728</v>
          </cell>
          <cell r="AZ145">
            <v>1.60341463601964</v>
          </cell>
          <cell r="BA145">
            <v>1.58648492882662</v>
          </cell>
          <cell r="BB145">
            <v>1.57237618685906</v>
          </cell>
          <cell r="BC145">
            <v>1.56939285149048</v>
          </cell>
          <cell r="BD145">
            <v>1.55435759907172</v>
          </cell>
          <cell r="BE145">
            <v>1.52580967265285</v>
          </cell>
          <cell r="BF145">
            <v>1.51571823972425</v>
          </cell>
          <cell r="BG145">
            <v>1.49571499089159</v>
          </cell>
          <cell r="BH145">
            <v>1.47944824863507</v>
          </cell>
          <cell r="BI145">
            <v>1.45912620613562</v>
          </cell>
          <cell r="BJ145">
            <v>1.43684206213182</v>
          </cell>
          <cell r="BK145">
            <v>1.41480639542672</v>
          </cell>
          <cell r="BL145">
            <v>1.3893628925334</v>
          </cell>
          <cell r="BM145">
            <v>1.36409859297089</v>
          </cell>
          <cell r="BN145">
            <v>1.34133330906346</v>
          </cell>
        </row>
        <row r="146">
          <cell r="A146" t="str">
            <v>Low &amp; middle income</v>
          </cell>
          <cell r="B146" t="str">
            <v>LMY</v>
          </cell>
          <cell r="C146" t="str">
            <v>Population growth (annual %)</v>
          </cell>
          <cell r="D146" t="str">
            <v>SP.POP.GROW</v>
          </cell>
        </row>
        <row r="146">
          <cell r="F146">
            <v>1.3028299888379</v>
          </cell>
          <cell r="G146">
            <v>1.87071793478779</v>
          </cell>
          <cell r="H146">
            <v>2.36279685341036</v>
          </cell>
          <cell r="I146">
            <v>2.32851232648672</v>
          </cell>
          <cell r="J146">
            <v>2.34873806354878</v>
          </cell>
          <cell r="K146">
            <v>2.44290143918893</v>
          </cell>
          <cell r="L146">
            <v>2.38018440691847</v>
          </cell>
          <cell r="M146">
            <v>2.39256867795135</v>
          </cell>
          <cell r="N146">
            <v>2.43004661377699</v>
          </cell>
          <cell r="O146">
            <v>2.43386406782025</v>
          </cell>
          <cell r="P146">
            <v>2.42793776004331</v>
          </cell>
          <cell r="Q146">
            <v>2.3389106244025</v>
          </cell>
          <cell r="R146">
            <v>2.2846202927757</v>
          </cell>
          <cell r="S146">
            <v>2.21862969109002</v>
          </cell>
          <cell r="T146">
            <v>2.12762654274916</v>
          </cell>
          <cell r="U146">
            <v>2.06680854609911</v>
          </cell>
          <cell r="V146">
            <v>2.01148612216183</v>
          </cell>
          <cell r="W146">
            <v>2.00663617054633</v>
          </cell>
          <cell r="X146">
            <v>2.01435027657585</v>
          </cell>
          <cell r="Y146">
            <v>2.00334872280888</v>
          </cell>
          <cell r="Z146">
            <v>2.0218280707698</v>
          </cell>
          <cell r="AA146">
            <v>2.07869584267407</v>
          </cell>
          <cell r="AB146">
            <v>2.06942847987396</v>
          </cell>
          <cell r="AC146">
            <v>2.02965405243563</v>
          </cell>
          <cell r="AD146">
            <v>2.02822620367866</v>
          </cell>
          <cell r="AE146">
            <v>2.04527388387712</v>
          </cell>
          <cell r="AF146">
            <v>2.05948266082747</v>
          </cell>
          <cell r="AG146">
            <v>2.0374849327435</v>
          </cell>
          <cell r="AH146">
            <v>1.9851190343864</v>
          </cell>
          <cell r="AI146">
            <v>1.97087728009848</v>
          </cell>
          <cell r="AJ146">
            <v>1.87271850866834</v>
          </cell>
          <cell r="AK146">
            <v>1.8037117479733</v>
          </cell>
          <cell r="AL146">
            <v>1.74912924003246</v>
          </cell>
          <cell r="AM146">
            <v>1.70668819773967</v>
          </cell>
          <cell r="AN146">
            <v>1.66224250681736</v>
          </cell>
          <cell r="AO146">
            <v>1.63155997889122</v>
          </cell>
          <cell r="AP146">
            <v>1.60322637523585</v>
          </cell>
          <cell r="AQ146">
            <v>1.56214458165019</v>
          </cell>
          <cell r="AR146">
            <v>1.51347441998495</v>
          </cell>
          <cell r="AS146">
            <v>1.47922410284525</v>
          </cell>
          <cell r="AT146">
            <v>1.44588717045602</v>
          </cell>
          <cell r="AU146">
            <v>1.41686621163828</v>
          </cell>
          <cell r="AV146">
            <v>1.39561470133749</v>
          </cell>
          <cell r="AW146">
            <v>1.37860082787962</v>
          </cell>
          <cell r="AX146">
            <v>1.36633234764496</v>
          </cell>
          <cell r="AY146">
            <v>1.35002282162948</v>
          </cell>
          <cell r="AZ146">
            <v>1.33637298453857</v>
          </cell>
          <cell r="BA146">
            <v>1.33339934951213</v>
          </cell>
          <cell r="BB146">
            <v>1.32601422009873</v>
          </cell>
          <cell r="BC146">
            <v>1.31831051579007</v>
          </cell>
          <cell r="BD146">
            <v>1.33054783694003</v>
          </cell>
          <cell r="BE146">
            <v>1.35067281844894</v>
          </cell>
          <cell r="BF146">
            <v>1.3450486542857</v>
          </cell>
          <cell r="BG146">
            <v>1.32840741377321</v>
          </cell>
          <cell r="BH146">
            <v>1.30941625969699</v>
          </cell>
          <cell r="BI146">
            <v>1.29847103551894</v>
          </cell>
          <cell r="BJ146">
            <v>1.29368817100959</v>
          </cell>
          <cell r="BK146">
            <v>1.24744575126631</v>
          </cell>
          <cell r="BL146">
            <v>1.20536193963368</v>
          </cell>
          <cell r="BM146">
            <v>1.15804254576616</v>
          </cell>
          <cell r="BN146">
            <v>1.1045636646205</v>
          </cell>
        </row>
        <row r="147">
          <cell r="A147" t="str">
            <v>Lesotho</v>
          </cell>
          <cell r="B147" t="str">
            <v>LSO</v>
          </cell>
          <cell r="C147" t="str">
            <v>Population growth (annual %)</v>
          </cell>
          <cell r="D147" t="str">
            <v>SP.POP.GROW</v>
          </cell>
        </row>
        <row r="147">
          <cell r="F147">
            <v>1.84934945740238</v>
          </cell>
          <cell r="G147">
            <v>1.88620849462122</v>
          </cell>
          <cell r="H147">
            <v>1.92907845294543</v>
          </cell>
          <cell r="I147">
            <v>1.97747219542401</v>
          </cell>
          <cell r="J147">
            <v>2.0317620986401</v>
          </cell>
          <cell r="K147">
            <v>2.09126742798596</v>
          </cell>
          <cell r="L147">
            <v>2.15136151937477</v>
          </cell>
          <cell r="M147">
            <v>2.1999261269982</v>
          </cell>
          <cell r="N147">
            <v>2.23451868833553</v>
          </cell>
          <cell r="O147">
            <v>2.2625828748045</v>
          </cell>
          <cell r="P147">
            <v>2.27619169890761</v>
          </cell>
          <cell r="Q147">
            <v>2.29927568945201</v>
          </cell>
          <cell r="R147">
            <v>2.36553725190553</v>
          </cell>
          <cell r="S147">
            <v>2.48490636050212</v>
          </cell>
          <cell r="T147">
            <v>2.63265778695944</v>
          </cell>
          <cell r="U147">
            <v>2.77992953116613</v>
          </cell>
          <cell r="V147">
            <v>2.89114802435606</v>
          </cell>
          <cell r="W147">
            <v>2.94230159295847</v>
          </cell>
          <cell r="X147">
            <v>2.91770976736401</v>
          </cell>
          <cell r="Y147">
            <v>2.84461283805367</v>
          </cell>
          <cell r="Z147">
            <v>2.76316977747404</v>
          </cell>
          <cell r="AA147">
            <v>2.68914982468163</v>
          </cell>
          <cell r="AB147">
            <v>2.60571510401923</v>
          </cell>
          <cell r="AC147">
            <v>2.51222084062061</v>
          </cell>
          <cell r="AD147">
            <v>2.41717415653291</v>
          </cell>
          <cell r="AE147">
            <v>2.30302174383867</v>
          </cell>
          <cell r="AF147">
            <v>2.19813149254368</v>
          </cell>
          <cell r="AG147">
            <v>2.14410696437423</v>
          </cell>
          <cell r="AH147">
            <v>2.15749900844595</v>
          </cell>
          <cell r="AI147">
            <v>2.20717907355382</v>
          </cell>
          <cell r="AJ147">
            <v>2.25045630531325</v>
          </cell>
          <cell r="AK147">
            <v>2.25553121857317</v>
          </cell>
          <cell r="AL147">
            <v>2.21691793741119</v>
          </cell>
          <cell r="AM147">
            <v>2.12226579834733</v>
          </cell>
          <cell r="AN147">
            <v>1.98281938566118</v>
          </cell>
          <cell r="AO147">
            <v>1.86266829665449</v>
          </cell>
          <cell r="AP147">
            <v>1.7302835254232</v>
          </cell>
          <cell r="AQ147">
            <v>1.48631763268776</v>
          </cell>
          <cell r="AR147">
            <v>1.10564157390239</v>
          </cell>
          <cell r="AS147">
            <v>0.645178333843277</v>
          </cell>
          <cell r="AT147">
            <v>0.144179403195988</v>
          </cell>
          <cell r="AU147">
            <v>-0.290537570598001</v>
          </cell>
          <cell r="AV147">
            <v>-0.567020779918575</v>
          </cell>
          <cell r="AW147">
            <v>-0.616356365474055</v>
          </cell>
          <cell r="AX147">
            <v>-0.491646809435697</v>
          </cell>
          <cell r="AY147">
            <v>-0.310182163213837</v>
          </cell>
          <cell r="AZ147">
            <v>-0.151224902520221</v>
          </cell>
          <cell r="BA147">
            <v>0.0102665891058898</v>
          </cell>
          <cell r="BB147">
            <v>0.151108893764884</v>
          </cell>
          <cell r="BC147">
            <v>0.27297537342346</v>
          </cell>
          <cell r="BD147">
            <v>0.41096551086715</v>
          </cell>
          <cell r="BE147">
            <v>0.557135557161302</v>
          </cell>
          <cell r="BF147">
            <v>0.669716682610783</v>
          </cell>
          <cell r="BG147">
            <v>0.732817028859017</v>
          </cell>
          <cell r="BH147">
            <v>0.758719326998128</v>
          </cell>
          <cell r="BI147">
            <v>0.775514209299446</v>
          </cell>
          <cell r="BJ147">
            <v>0.791589928337923</v>
          </cell>
          <cell r="BK147">
            <v>0.799793018141496</v>
          </cell>
          <cell r="BL147">
            <v>0.800269955388003</v>
          </cell>
          <cell r="BM147">
            <v>0.796017062223488</v>
          </cell>
          <cell r="BN147">
            <v>0.781857177224739</v>
          </cell>
        </row>
        <row r="148">
          <cell r="A148" t="str">
            <v>Late-demographic dividend</v>
          </cell>
          <cell r="B148" t="str">
            <v>LTE</v>
          </cell>
          <cell r="C148" t="str">
            <v>Population growth (annual %)</v>
          </cell>
          <cell r="D148" t="str">
            <v>SP.POP.GROW</v>
          </cell>
        </row>
        <row r="148">
          <cell r="F148">
            <v>0.217110448904336</v>
          </cell>
          <cell r="G148">
            <v>1.33204581152543</v>
          </cell>
          <cell r="H148">
            <v>2.33067845389017</v>
          </cell>
          <cell r="I148">
            <v>2.23982121671342</v>
          </cell>
          <cell r="J148">
            <v>2.25308518099712</v>
          </cell>
          <cell r="K148">
            <v>2.43421696912493</v>
          </cell>
          <cell r="L148">
            <v>2.30714708467272</v>
          </cell>
          <cell r="M148">
            <v>2.318346973579</v>
          </cell>
          <cell r="N148">
            <v>2.38085426613748</v>
          </cell>
          <cell r="O148">
            <v>2.37683886201991</v>
          </cell>
          <cell r="P148">
            <v>2.3616524064084</v>
          </cell>
          <cell r="Q148">
            <v>2.18542175602845</v>
          </cell>
          <cell r="R148">
            <v>2.06940155504505</v>
          </cell>
          <cell r="S148">
            <v>1.92837366480711</v>
          </cell>
          <cell r="T148">
            <v>1.7382166166222</v>
          </cell>
          <cell r="U148">
            <v>1.60520453244493</v>
          </cell>
          <cell r="V148">
            <v>1.4771515298432</v>
          </cell>
          <cell r="W148">
            <v>1.45248455528106</v>
          </cell>
          <cell r="X148">
            <v>1.44512424660854</v>
          </cell>
          <cell r="Y148">
            <v>1.3976958888626</v>
          </cell>
          <cell r="Z148">
            <v>1.41386954248705</v>
          </cell>
          <cell r="AA148">
            <v>1.5281280366349</v>
          </cell>
          <cell r="AB148">
            <v>1.50310939168237</v>
          </cell>
          <cell r="AC148">
            <v>1.42722342659589</v>
          </cell>
          <cell r="AD148">
            <v>1.44905013903558</v>
          </cell>
          <cell r="AE148">
            <v>1.51322411723997</v>
          </cell>
          <cell r="AF148">
            <v>1.57300834712643</v>
          </cell>
          <cell r="AG148">
            <v>1.55594159641761</v>
          </cell>
          <cell r="AH148">
            <v>1.48066401693876</v>
          </cell>
          <cell r="AI148">
            <v>1.38438330595162</v>
          </cell>
          <cell r="AJ148">
            <v>1.30051551618133</v>
          </cell>
          <cell r="AK148">
            <v>1.07529141266592</v>
          </cell>
          <cell r="AL148">
            <v>1.1176584239478</v>
          </cell>
          <cell r="AM148">
            <v>1.07859770458222</v>
          </cell>
          <cell r="AN148">
            <v>1.10565998131497</v>
          </cell>
          <cell r="AO148">
            <v>0.989260325933358</v>
          </cell>
          <cell r="AP148">
            <v>0.965011366217567</v>
          </cell>
          <cell r="AQ148">
            <v>0.917869975748786</v>
          </cell>
          <cell r="AR148">
            <v>0.846632865926281</v>
          </cell>
          <cell r="AS148">
            <v>0.764248941902636</v>
          </cell>
          <cell r="AT148">
            <v>0.72113481583817</v>
          </cell>
          <cell r="AU148">
            <v>0.673010200554302</v>
          </cell>
          <cell r="AV148">
            <v>0.653668223602153</v>
          </cell>
          <cell r="AW148">
            <v>0.643809539815749</v>
          </cell>
          <cell r="AX148">
            <v>0.645587262752457</v>
          </cell>
          <cell r="AY148">
            <v>0.635865177106922</v>
          </cell>
          <cell r="AZ148">
            <v>0.618379827407296</v>
          </cell>
          <cell r="BA148">
            <v>0.627879122935852</v>
          </cell>
          <cell r="BB148">
            <v>0.626491423258926</v>
          </cell>
          <cell r="BC148">
            <v>0.599159894567762</v>
          </cell>
          <cell r="BD148">
            <v>0.637719628412597</v>
          </cell>
          <cell r="BE148">
            <v>0.714958815927474</v>
          </cell>
          <cell r="BF148">
            <v>0.711688580357745</v>
          </cell>
          <cell r="BG148">
            <v>0.687387559762826</v>
          </cell>
          <cell r="BH148">
            <v>0.650958849824647</v>
          </cell>
          <cell r="BI148">
            <v>0.642314632800691</v>
          </cell>
          <cell r="BJ148">
            <v>0.652777099545659</v>
          </cell>
          <cell r="BK148">
            <v>0.548103954919242</v>
          </cell>
          <cell r="BL148">
            <v>0.463304857998835</v>
          </cell>
          <cell r="BM148">
            <v>0.358790913059281</v>
          </cell>
          <cell r="BN148">
            <v>0.227329886451315</v>
          </cell>
        </row>
        <row r="149">
          <cell r="A149" t="str">
            <v>Lithuania</v>
          </cell>
          <cell r="B149" t="str">
            <v>LTU</v>
          </cell>
          <cell r="C149" t="str">
            <v>Population growth (annual %)</v>
          </cell>
          <cell r="D149" t="str">
            <v>SP.POP.GROW</v>
          </cell>
        </row>
        <row r="149">
          <cell r="F149">
            <v>1.60657495946158</v>
          </cell>
          <cell r="G149">
            <v>1.3997309541126</v>
          </cell>
          <cell r="H149">
            <v>1.23563344312338</v>
          </cell>
          <cell r="I149">
            <v>1.2426991594818</v>
          </cell>
          <cell r="J149">
            <v>1.22744551054822</v>
          </cell>
          <cell r="K149">
            <v>1.22419791254519</v>
          </cell>
          <cell r="L149">
            <v>1.201180912123</v>
          </cell>
          <cell r="M149">
            <v>1.12523132285999</v>
          </cell>
          <cell r="N149">
            <v>0.920478952952093</v>
          </cell>
          <cell r="O149">
            <v>1.03628102597155</v>
          </cell>
          <cell r="P149">
            <v>1.24558285540271</v>
          </cell>
          <cell r="Q149">
            <v>1.08190709614434</v>
          </cell>
          <cell r="R149">
            <v>0.95434956902678</v>
          </cell>
          <cell r="S149">
            <v>0.903795649203906</v>
          </cell>
          <cell r="T149">
            <v>0.844284714491626</v>
          </cell>
          <cell r="U149">
            <v>0.814807301678743</v>
          </cell>
          <cell r="V149">
            <v>0.789147833101285</v>
          </cell>
          <cell r="W149">
            <v>0.726941155491028</v>
          </cell>
          <cell r="X149">
            <v>0.540861205437315</v>
          </cell>
          <cell r="Y149">
            <v>0.451032941179723</v>
          </cell>
          <cell r="Z149">
            <v>0.576822232379474</v>
          </cell>
          <cell r="AA149">
            <v>0.70338626338287</v>
          </cell>
          <cell r="AB149">
            <v>0.807019735359073</v>
          </cell>
          <cell r="AC149">
            <v>0.829019018784799</v>
          </cell>
          <cell r="AD149">
            <v>0.859591157107066</v>
          </cell>
          <cell r="AE149">
            <v>0.965016472614713</v>
          </cell>
          <cell r="AF149">
            <v>1.04105283058689</v>
          </cell>
          <cell r="AG149">
            <v>1.06395686619688</v>
          </cell>
          <cell r="AH149">
            <v>0.79588348340029</v>
          </cell>
          <cell r="AI149">
            <v>0.367999030323355</v>
          </cell>
          <cell r="AJ149">
            <v>0.170116869352429</v>
          </cell>
          <cell r="AK149">
            <v>-0.108586324904251</v>
          </cell>
          <cell r="AL149">
            <v>-0.474107542700159</v>
          </cell>
          <cell r="AM149">
            <v>-0.694003962919015</v>
          </cell>
          <cell r="AN149">
            <v>-0.769728017770742</v>
          </cell>
          <cell r="AO149">
            <v>-0.760343408174495</v>
          </cell>
          <cell r="AP149">
            <v>-0.737830358066631</v>
          </cell>
          <cell r="AQ149">
            <v>-0.724436206600195</v>
          </cell>
          <cell r="AR149">
            <v>-0.709489234071613</v>
          </cell>
          <cell r="AS149">
            <v>-0.703385440488978</v>
          </cell>
          <cell r="AT149">
            <v>-0.824008723044179</v>
          </cell>
          <cell r="AU149">
            <v>-0.802765710748508</v>
          </cell>
          <cell r="AV149">
            <v>-0.812278097406687</v>
          </cell>
          <cell r="AW149">
            <v>-1.12299127483243</v>
          </cell>
          <cell r="AX149">
            <v>-1.62840112593427</v>
          </cell>
          <cell r="AY149">
            <v>-1.59637831830094</v>
          </cell>
          <cell r="AZ149">
            <v>-1.187947957259</v>
          </cell>
          <cell r="BA149">
            <v>-1.02848317546539</v>
          </cell>
          <cell r="BB149">
            <v>-1.11034575437238</v>
          </cell>
          <cell r="BC149">
            <v>-2.09694341985475</v>
          </cell>
          <cell r="BD149">
            <v>-2.25846389882827</v>
          </cell>
          <cell r="BE149">
            <v>-1.34120198821595</v>
          </cell>
          <cell r="BF149">
            <v>-1.01200736818103</v>
          </cell>
          <cell r="BG149">
            <v>-0.859827343070249</v>
          </cell>
          <cell r="BH149">
            <v>-0.940753796646208</v>
          </cell>
          <cell r="BI149">
            <v>-1.27069453298857</v>
          </cell>
          <cell r="BJ149">
            <v>-1.39832220092102</v>
          </cell>
          <cell r="BK149">
            <v>-0.954190459209969</v>
          </cell>
          <cell r="BL149">
            <v>-0.264704354944785</v>
          </cell>
          <cell r="BM149">
            <v>0.0267667582795671</v>
          </cell>
          <cell r="BN149">
            <v>0.0155987096319475</v>
          </cell>
        </row>
        <row r="150">
          <cell r="A150" t="str">
            <v>Luxembourg</v>
          </cell>
          <cell r="B150" t="str">
            <v>LUX</v>
          </cell>
          <cell r="C150" t="str">
            <v>Population growth (annual %)</v>
          </cell>
          <cell r="D150" t="str">
            <v>SP.POP.GROW</v>
          </cell>
        </row>
        <row r="150">
          <cell r="F150">
            <v>0.911525536470683</v>
          </cell>
          <cell r="G150">
            <v>1.22493081884298</v>
          </cell>
          <cell r="H150">
            <v>1.03901066517559</v>
          </cell>
          <cell r="I150">
            <v>1.11990124963074</v>
          </cell>
          <cell r="J150">
            <v>1.1376686982108</v>
          </cell>
          <cell r="K150">
            <v>0.71987626682955</v>
          </cell>
          <cell r="L150">
            <v>0.328903404633494</v>
          </cell>
          <cell r="M150">
            <v>0.2549025372326</v>
          </cell>
          <cell r="N150">
            <v>0.490087859971103</v>
          </cell>
          <cell r="O150">
            <v>0.493889466721461</v>
          </cell>
          <cell r="P150">
            <v>0.953656918277231</v>
          </cell>
          <cell r="Q150">
            <v>1.21304031189342</v>
          </cell>
          <cell r="R150">
            <v>1.10466656648279</v>
          </cell>
          <cell r="S150">
            <v>1.30405816817688</v>
          </cell>
          <cell r="T150">
            <v>1.09244783943894</v>
          </cell>
          <cell r="U150">
            <v>0.494942519180953</v>
          </cell>
          <cell r="V150">
            <v>0.173662846984142</v>
          </cell>
          <cell r="W150">
            <v>0.179439197124502</v>
          </cell>
          <cell r="X150">
            <v>0.234251269062172</v>
          </cell>
          <cell r="Y150">
            <v>0.355980931791434</v>
          </cell>
          <cell r="Z150">
            <v>0.294773135465379</v>
          </cell>
          <cell r="AA150">
            <v>0.082107428492381</v>
          </cell>
          <cell r="AB150">
            <v>0.0265336520751997</v>
          </cell>
          <cell r="AC150">
            <v>0.1027856081308</v>
          </cell>
          <cell r="AD150">
            <v>0.193256818675591</v>
          </cell>
          <cell r="AE150">
            <v>0.44867099908019</v>
          </cell>
          <cell r="AF150">
            <v>0.648083393492208</v>
          </cell>
          <cell r="AG150">
            <v>0.725614578503426</v>
          </cell>
          <cell r="AH150">
            <v>0.972627746123582</v>
          </cell>
          <cell r="AI150">
            <v>1.25174570700817</v>
          </cell>
          <cell r="AJ150">
            <v>1.33968316953886</v>
          </cell>
          <cell r="AK150">
            <v>1.32834757125223</v>
          </cell>
          <cell r="AL150">
            <v>1.34238702924688</v>
          </cell>
          <cell r="AM150">
            <v>1.36184013740089</v>
          </cell>
          <cell r="AN150">
            <v>1.40474246355929</v>
          </cell>
          <cell r="AO150">
            <v>1.36114394109864</v>
          </cell>
          <cell r="AP150">
            <v>1.25350248369427</v>
          </cell>
          <cell r="AQ150">
            <v>1.24387080269218</v>
          </cell>
          <cell r="AR150">
            <v>1.35062128530242</v>
          </cell>
          <cell r="AS150">
            <v>1.34408299573143</v>
          </cell>
          <cell r="AT150">
            <v>1.19045634528707</v>
          </cell>
          <cell r="AU150">
            <v>1.04766081596443</v>
          </cell>
          <cell r="AV150">
            <v>1.21520087964639</v>
          </cell>
          <cell r="AW150">
            <v>1.42133256471314</v>
          </cell>
          <cell r="AX150">
            <v>1.53005466340868</v>
          </cell>
          <cell r="AY150">
            <v>1.59505191774492</v>
          </cell>
          <cell r="AZ150">
            <v>1.54438684650549</v>
          </cell>
          <cell r="BA150">
            <v>1.78749663225793</v>
          </cell>
          <cell r="BB150">
            <v>1.85177523043645</v>
          </cell>
          <cell r="BC150">
            <v>1.8254058035237</v>
          </cell>
          <cell r="BD150">
            <v>2.22266050326725</v>
          </cell>
          <cell r="BE150">
            <v>2.40154189982875</v>
          </cell>
          <cell r="BF150">
            <v>2.31117625275217</v>
          </cell>
          <cell r="BG150">
            <v>2.35697870484045</v>
          </cell>
          <cell r="BH150">
            <v>2.35995118136865</v>
          </cell>
          <cell r="BI150">
            <v>2.15531198799205</v>
          </cell>
          <cell r="BJ150">
            <v>2.43097641776115</v>
          </cell>
          <cell r="BK150">
            <v>1.92883751398765</v>
          </cell>
          <cell r="BL150">
            <v>1.9628449198635</v>
          </cell>
          <cell r="BM150">
            <v>1.66635867423273</v>
          </cell>
          <cell r="BN150">
            <v>1.36293168602864</v>
          </cell>
        </row>
        <row r="151">
          <cell r="A151" t="str">
            <v>Latvia</v>
          </cell>
          <cell r="B151" t="str">
            <v>LVA</v>
          </cell>
          <cell r="C151" t="str">
            <v>Population growth (annual %)</v>
          </cell>
          <cell r="D151" t="str">
            <v>SP.POP.GROW</v>
          </cell>
        </row>
        <row r="151">
          <cell r="F151">
            <v>1.48362675105514</v>
          </cell>
          <cell r="G151">
            <v>1.33380931662705</v>
          </cell>
          <cell r="H151">
            <v>1.33561309771935</v>
          </cell>
          <cell r="I151">
            <v>1.33456859999138</v>
          </cell>
          <cell r="J151">
            <v>1.12264639619669</v>
          </cell>
          <cell r="K151">
            <v>0.760499724364783</v>
          </cell>
          <cell r="L151">
            <v>0.785400368393627</v>
          </cell>
          <cell r="M151">
            <v>0.968646698267354</v>
          </cell>
          <cell r="N151">
            <v>0.838010969142035</v>
          </cell>
          <cell r="O151">
            <v>0.680132523152894</v>
          </cell>
          <cell r="P151">
            <v>0.727478964584023</v>
          </cell>
          <cell r="Q151">
            <v>0.808250225764662</v>
          </cell>
          <cell r="R151">
            <v>0.837374915156971</v>
          </cell>
          <cell r="S151">
            <v>0.880573503137927</v>
          </cell>
          <cell r="T151">
            <v>0.774284540119002</v>
          </cell>
          <cell r="U151">
            <v>0.603153487739212</v>
          </cell>
          <cell r="V151">
            <v>0.56835600171116</v>
          </cell>
          <cell r="W151">
            <v>0.515675052839177</v>
          </cell>
          <cell r="X151">
            <v>0.321031540691557</v>
          </cell>
          <cell r="Y151">
            <v>0.229111154908763</v>
          </cell>
          <cell r="Z151">
            <v>0.306890036020135</v>
          </cell>
          <cell r="AA151">
            <v>0.461697590425841</v>
          </cell>
          <cell r="AB151">
            <v>0.588173150511269</v>
          </cell>
          <cell r="AC151">
            <v>0.627872772057869</v>
          </cell>
          <cell r="AD151">
            <v>0.654593344449627</v>
          </cell>
          <cell r="AE151">
            <v>0.811742390944632</v>
          </cell>
          <cell r="AF151">
            <v>1.0213856199337</v>
          </cell>
          <cell r="AG151">
            <v>1.01708882644933</v>
          </cell>
          <cell r="AH151">
            <v>0.508272199965741</v>
          </cell>
          <cell r="AI151">
            <v>-0.142736397581795</v>
          </cell>
          <cell r="AJ151">
            <v>-0.473114694040671</v>
          </cell>
          <cell r="AK151">
            <v>-1.37679506583504</v>
          </cell>
          <cell r="AL151">
            <v>-1.97193209570356</v>
          </cell>
          <cell r="AM151">
            <v>-1.67382870075107</v>
          </cell>
          <cell r="AN151">
            <v>-1.42581081215727</v>
          </cell>
          <cell r="AO151">
            <v>-1.12637509582344</v>
          </cell>
          <cell r="AP151">
            <v>-0.996762288757542</v>
          </cell>
          <cell r="AQ151">
            <v>-0.942918937122207</v>
          </cell>
          <cell r="AR151">
            <v>-0.813961203872195</v>
          </cell>
          <cell r="AS151">
            <v>-0.963935407092365</v>
          </cell>
          <cell r="AT151">
            <v>-1.29148694354873</v>
          </cell>
          <cell r="AU151">
            <v>-1.1618382239436</v>
          </cell>
          <cell r="AV151">
            <v>-0.966400801237561</v>
          </cell>
          <cell r="AW151">
            <v>-1.09131295557421</v>
          </cell>
          <cell r="AX151">
            <v>-1.08057145691172</v>
          </cell>
          <cell r="AY151">
            <v>-0.91727295748817</v>
          </cell>
          <cell r="AZ151">
            <v>-0.816175506582982</v>
          </cell>
          <cell r="BA151">
            <v>-1.0509395443743</v>
          </cell>
          <cell r="BB151">
            <v>-1.65102496759116</v>
          </cell>
          <cell r="BC151">
            <v>-2.08130508988111</v>
          </cell>
          <cell r="BD151">
            <v>-1.82076700208005</v>
          </cell>
          <cell r="BE151">
            <v>-1.24035915329271</v>
          </cell>
          <cell r="BF151">
            <v>-1.07103480329077</v>
          </cell>
          <cell r="BG151">
            <v>-0.941743354234222</v>
          </cell>
          <cell r="BH151">
            <v>-0.818626340945853</v>
          </cell>
          <cell r="BI151">
            <v>-0.913885332226604</v>
          </cell>
          <cell r="BJ151">
            <v>-0.886215573292392</v>
          </cell>
          <cell r="BK151">
            <v>-0.779138396192231</v>
          </cell>
          <cell r="BL151">
            <v>-0.695239140136066</v>
          </cell>
          <cell r="BM151">
            <v>-0.701211570733301</v>
          </cell>
          <cell r="BN151">
            <v>-0.913789514311347</v>
          </cell>
        </row>
        <row r="152">
          <cell r="A152" t="str">
            <v>Macao SAR, China</v>
          </cell>
          <cell r="B152" t="str">
            <v>MAC</v>
          </cell>
          <cell r="C152" t="str">
            <v>Population growth (annual %)</v>
          </cell>
          <cell r="D152" t="str">
            <v>SP.POP.GROW</v>
          </cell>
        </row>
        <row r="152">
          <cell r="F152">
            <v>1.57928671369974</v>
          </cell>
          <cell r="G152">
            <v>3.30157434077579</v>
          </cell>
          <cell r="H152">
            <v>4.47147869030878</v>
          </cell>
          <cell r="I152">
            <v>4.93004826256765</v>
          </cell>
          <cell r="J152">
            <v>4.87419426812386</v>
          </cell>
          <cell r="K152">
            <v>4.78702772478355</v>
          </cell>
          <cell r="L152">
            <v>4.68564082683804</v>
          </cell>
          <cell r="M152">
            <v>4.20115327375497</v>
          </cell>
          <cell r="N152">
            <v>3.30733188962264</v>
          </cell>
          <cell r="O152">
            <v>2.19954250611086</v>
          </cell>
          <cell r="P152">
            <v>1.03124941569887</v>
          </cell>
          <cell r="Q152">
            <v>0.0100499482512279</v>
          </cell>
          <cell r="R152">
            <v>-0.736313504858924</v>
          </cell>
          <cell r="S152">
            <v>-1.08136891247593</v>
          </cell>
          <cell r="T152">
            <v>-1.09401815555829</v>
          </cell>
          <cell r="U152">
            <v>-1.06386416487222</v>
          </cell>
          <cell r="V152">
            <v>-1.01105869654506</v>
          </cell>
          <cell r="W152">
            <v>-0.633262261556471</v>
          </cell>
          <cell r="X152">
            <v>0.112618606720223</v>
          </cell>
          <cell r="Y152">
            <v>1.11716488430705</v>
          </cell>
          <cell r="Z152">
            <v>2.19674931193802</v>
          </cell>
          <cell r="AA152">
            <v>3.14710509185663</v>
          </cell>
          <cell r="AB152">
            <v>3.8151382706682</v>
          </cell>
          <cell r="AC152">
            <v>4.12681603181742</v>
          </cell>
          <cell r="AD152">
            <v>4.16910093459897</v>
          </cell>
          <cell r="AE152">
            <v>4.18201909956696</v>
          </cell>
          <cell r="AF152">
            <v>4.16902325325948</v>
          </cell>
          <cell r="AG152">
            <v>4.00495526209521</v>
          </cell>
          <cell r="AH152">
            <v>3.67538005852714</v>
          </cell>
          <cell r="AI152">
            <v>3.26160046395717</v>
          </cell>
          <cell r="AJ152">
            <v>2.81247433458666</v>
          </cell>
          <cell r="AK152">
            <v>2.42633049084596</v>
          </cell>
          <cell r="AL152">
            <v>2.15352150298632</v>
          </cell>
          <cell r="AM152">
            <v>2.03482956601209</v>
          </cell>
          <cell r="AN152">
            <v>2.02071011089017</v>
          </cell>
          <cell r="AO152">
            <v>2.01806068805785</v>
          </cell>
          <cell r="AP152">
            <v>2.00754418373618</v>
          </cell>
          <cell r="AQ152">
            <v>2.03885613359517</v>
          </cell>
          <cell r="AR152">
            <v>2.11793309928339</v>
          </cell>
          <cell r="AS152">
            <v>2.21811117098127</v>
          </cell>
          <cell r="AT152">
            <v>2.34641699414533</v>
          </cell>
          <cell r="AU152">
            <v>2.45518066185397</v>
          </cell>
          <cell r="AV152">
            <v>2.49614156790036</v>
          </cell>
          <cell r="AW152">
            <v>2.45634330633287</v>
          </cell>
          <cell r="AX152">
            <v>2.36018008624801</v>
          </cell>
          <cell r="AY152">
            <v>2.24057077980992</v>
          </cell>
          <cell r="AZ152">
            <v>2.14370910806569</v>
          </cell>
          <cell r="BA152">
            <v>2.1041516258076</v>
          </cell>
          <cell r="BB152">
            <v>2.14459950428235</v>
          </cell>
          <cell r="BC152">
            <v>2.21948288791181</v>
          </cell>
          <cell r="BD152">
            <v>2.31735693293571</v>
          </cell>
          <cell r="BE152">
            <v>2.36881742693394</v>
          </cell>
          <cell r="BF152">
            <v>2.33599926577806</v>
          </cell>
          <cell r="BG152">
            <v>2.19985609333681</v>
          </cell>
          <cell r="BH152">
            <v>1.99335126527535</v>
          </cell>
          <cell r="BI152">
            <v>1.76658637232662</v>
          </cell>
          <cell r="BJ152">
            <v>1.57911395438072</v>
          </cell>
          <cell r="BK152">
            <v>1.4439607580844</v>
          </cell>
          <cell r="BL152">
            <v>1.38562793740991</v>
          </cell>
          <cell r="BM152">
            <v>1.37947338188026</v>
          </cell>
          <cell r="BN152">
            <v>1.38394372997217</v>
          </cell>
        </row>
        <row r="153">
          <cell r="A153" t="str">
            <v>St. Martin (French part)</v>
          </cell>
          <cell r="B153" t="str">
            <v>MAF</v>
          </cell>
          <cell r="C153" t="str">
            <v>Population growth (annual %)</v>
          </cell>
          <cell r="D153" t="str">
            <v>SP.POP.GROW</v>
          </cell>
        </row>
        <row r="153">
          <cell r="F153">
            <v>2.48302597009381</v>
          </cell>
          <cell r="G153">
            <v>2.03128113659564</v>
          </cell>
          <cell r="H153">
            <v>2.44653113135149</v>
          </cell>
          <cell r="I153">
            <v>2.90080473797597</v>
          </cell>
          <cell r="J153">
            <v>3.85320664063055</v>
          </cell>
          <cell r="K153">
            <v>4.46170654888067</v>
          </cell>
          <cell r="L153">
            <v>5.14857892282137</v>
          </cell>
          <cell r="M153">
            <v>5.37891612716926</v>
          </cell>
          <cell r="N153">
            <v>5.012780992946</v>
          </cell>
          <cell r="O153">
            <v>4.40615683845544</v>
          </cell>
          <cell r="P153">
            <v>4.08570385881743</v>
          </cell>
          <cell r="Q153">
            <v>3.48766858338876</v>
          </cell>
          <cell r="R153">
            <v>3.41722536074392</v>
          </cell>
          <cell r="S153">
            <v>3.56216831225616</v>
          </cell>
          <cell r="T153">
            <v>4.16881546686548</v>
          </cell>
          <cell r="U153">
            <v>5.20921614912948</v>
          </cell>
          <cell r="V153">
            <v>6.19057480852786</v>
          </cell>
          <cell r="W153">
            <v>6.01287735816029</v>
          </cell>
          <cell r="X153">
            <v>4.37136709024528</v>
          </cell>
          <cell r="Y153">
            <v>2.53850021740627</v>
          </cell>
          <cell r="Z153">
            <v>-1.16893377770575</v>
          </cell>
          <cell r="AA153">
            <v>-3.55525212491697</v>
          </cell>
          <cell r="AB153">
            <v>-0.911933365652712</v>
          </cell>
          <cell r="AC153">
            <v>8.88679777366928</v>
          </cell>
          <cell r="AD153">
            <v>19.9235895811999</v>
          </cell>
          <cell r="AE153">
            <v>27.4469377252849</v>
          </cell>
          <cell r="AF153">
            <v>28.0410315700328</v>
          </cell>
          <cell r="AG153">
            <v>23.4759952972215</v>
          </cell>
          <cell r="AH153">
            <v>16.4181205147991</v>
          </cell>
          <cell r="AI153">
            <v>9.29875192040474</v>
          </cell>
          <cell r="AJ153">
            <v>2.87373401593144</v>
          </cell>
          <cell r="AK153">
            <v>-1.94537470072743</v>
          </cell>
          <cell r="AL153">
            <v>-5.23260787598452</v>
          </cell>
          <cell r="AM153">
            <v>-5.83709203483083</v>
          </cell>
          <cell r="AN153">
            <v>-4.16532740946467</v>
          </cell>
          <cell r="AO153">
            <v>-1.7204249052073</v>
          </cell>
          <cell r="AP153">
            <v>0.208317908829807</v>
          </cell>
          <cell r="AQ153">
            <v>1.76069965200021</v>
          </cell>
          <cell r="AR153">
            <v>2.64472269098076</v>
          </cell>
          <cell r="AS153">
            <v>2.84997468571779</v>
          </cell>
          <cell r="AT153">
            <v>3.10323972495304</v>
          </cell>
          <cell r="AU153">
            <v>3.50924751280088</v>
          </cell>
          <cell r="AV153">
            <v>3.62763700358794</v>
          </cell>
          <cell r="AW153">
            <v>3.47050555360739</v>
          </cell>
          <cell r="AX153">
            <v>3.15867241886511</v>
          </cell>
          <cell r="AY153">
            <v>2.84368439040332</v>
          </cell>
          <cell r="AZ153">
            <v>2.51631422216601</v>
          </cell>
          <cell r="BA153">
            <v>2.03244553987542</v>
          </cell>
          <cell r="BB153">
            <v>1.34664033390237</v>
          </cell>
          <cell r="BC153">
            <v>0.538941033954403</v>
          </cell>
          <cell r="BD153">
            <v>-0.349180049053869</v>
          </cell>
          <cell r="BE153">
            <v>-1.17912274896384</v>
          </cell>
          <cell r="BF153">
            <v>-1.50812712760541</v>
          </cell>
          <cell r="BG153">
            <v>-1.21420996129686</v>
          </cell>
          <cell r="BH153">
            <v>-0.425692391936326</v>
          </cell>
          <cell r="BI153">
            <v>0.545005937077433</v>
          </cell>
          <cell r="BJ153">
            <v>1.39889380200843</v>
          </cell>
          <cell r="BK153">
            <v>1.88268261727287</v>
          </cell>
          <cell r="BL153">
            <v>1.9611076778355</v>
          </cell>
          <cell r="BM153">
            <v>1.71408169965882</v>
          </cell>
          <cell r="BN153">
            <v>1.489154325571</v>
          </cell>
        </row>
        <row r="154">
          <cell r="A154" t="str">
            <v>Morocco</v>
          </cell>
          <cell r="B154" t="str">
            <v>MAR</v>
          </cell>
          <cell r="C154" t="str">
            <v>Population growth (annual %)</v>
          </cell>
          <cell r="D154" t="str">
            <v>SP.POP.GROW</v>
          </cell>
        </row>
        <row r="154">
          <cell r="F154">
            <v>3.05190173589595</v>
          </cell>
          <cell r="G154">
            <v>2.97868095297518</v>
          </cell>
          <cell r="H154">
            <v>2.88681811235893</v>
          </cell>
          <cell r="I154">
            <v>2.77476007950238</v>
          </cell>
          <cell r="J154">
            <v>2.65260070191055</v>
          </cell>
          <cell r="K154">
            <v>2.53391866394783</v>
          </cell>
          <cell r="L154">
            <v>2.42782434801825</v>
          </cell>
          <cell r="M154">
            <v>2.33463861283346</v>
          </cell>
          <cell r="N154">
            <v>2.25805824674695</v>
          </cell>
          <cell r="O154">
            <v>2.1976163089524</v>
          </cell>
          <cell r="P154">
            <v>2.13974734868217</v>
          </cell>
          <cell r="Q154">
            <v>2.09405725341044</v>
          </cell>
          <cell r="R154">
            <v>2.08412151880706</v>
          </cell>
          <cell r="S154">
            <v>2.11619207626292</v>
          </cell>
          <cell r="T154">
            <v>2.17577113125102</v>
          </cell>
          <cell r="U154">
            <v>2.23743141950118</v>
          </cell>
          <cell r="V154">
            <v>2.28833082397606</v>
          </cell>
          <cell r="W154">
            <v>2.33390441631981</v>
          </cell>
          <cell r="X154">
            <v>2.37029204799695</v>
          </cell>
          <cell r="Y154">
            <v>2.39495397858917</v>
          </cell>
          <cell r="Z154">
            <v>2.42021424236448</v>
          </cell>
          <cell r="AA154">
            <v>2.4326747551187</v>
          </cell>
          <cell r="AB154">
            <v>2.40631052780372</v>
          </cell>
          <cell r="AC154">
            <v>2.33380476927747</v>
          </cell>
          <cell r="AD154">
            <v>2.23133057106965</v>
          </cell>
          <cell r="AE154">
            <v>2.11630093740276</v>
          </cell>
          <cell r="AF154">
            <v>2.01146664274285</v>
          </cell>
          <cell r="AG154">
            <v>1.92752674115151</v>
          </cell>
          <cell r="AH154">
            <v>1.87340474210208</v>
          </cell>
          <cell r="AI154">
            <v>1.8381666747143</v>
          </cell>
          <cell r="AJ154">
            <v>1.80937745234481</v>
          </cell>
          <cell r="AK154">
            <v>1.76966330244884</v>
          </cell>
          <cell r="AL154">
            <v>1.71133142003046</v>
          </cell>
          <cell r="AM154">
            <v>1.62791471031884</v>
          </cell>
          <cell r="AN154">
            <v>1.5296742034905</v>
          </cell>
          <cell r="AO154">
            <v>1.4315554123684</v>
          </cell>
          <cell r="AP154">
            <v>1.34609996985634</v>
          </cell>
          <cell r="AQ154">
            <v>1.27406671979134</v>
          </cell>
          <cell r="AR154">
            <v>1.22003174690413</v>
          </cell>
          <cell r="AS154">
            <v>1.18140367018639</v>
          </cell>
          <cell r="AT154">
            <v>1.14866949696753</v>
          </cell>
          <cell r="AU154">
            <v>1.12133609229945</v>
          </cell>
          <cell r="AV154">
            <v>1.10781694160886</v>
          </cell>
          <cell r="AW154">
            <v>1.10960287730585</v>
          </cell>
          <cell r="AX154">
            <v>1.1238775549797</v>
          </cell>
          <cell r="AY154">
            <v>1.13982482430689</v>
          </cell>
          <cell r="AZ154">
            <v>1.15860746193326</v>
          </cell>
          <cell r="BA154">
            <v>1.19023466138524</v>
          </cell>
          <cell r="BB154">
            <v>1.23620726338632</v>
          </cell>
          <cell r="BC154">
            <v>1.2892074374743</v>
          </cell>
          <cell r="BD154">
            <v>1.34658267280361</v>
          </cell>
          <cell r="BE154">
            <v>1.39357546150501</v>
          </cell>
          <cell r="BF154">
            <v>1.41526843050764</v>
          </cell>
          <cell r="BG154">
            <v>1.40384162655748</v>
          </cell>
          <cell r="BH154">
            <v>1.36882070040432</v>
          </cell>
          <cell r="BI154">
            <v>1.32590216473171</v>
          </cell>
          <cell r="BJ154">
            <v>1.28696129912794</v>
          </cell>
          <cell r="BK154">
            <v>1.25076295051273</v>
          </cell>
          <cell r="BL154">
            <v>1.22117870546902</v>
          </cell>
          <cell r="BM154">
            <v>1.19592077719908</v>
          </cell>
          <cell r="BN154">
            <v>1.16956954361151</v>
          </cell>
        </row>
        <row r="155">
          <cell r="A155" t="str">
            <v>Monaco</v>
          </cell>
          <cell r="B155" t="str">
            <v>MCO</v>
          </cell>
          <cell r="C155" t="str">
            <v>Population growth (annual %)</v>
          </cell>
          <cell r="D155" t="str">
            <v>SP.POP.GROW</v>
          </cell>
        </row>
        <row r="155">
          <cell r="F155">
            <v>1.55500769940799</v>
          </cell>
          <cell r="G155">
            <v>1.00314867739167</v>
          </cell>
          <cell r="H155">
            <v>0.528048318395702</v>
          </cell>
          <cell r="I155">
            <v>0.306028126167439</v>
          </cell>
          <cell r="J155">
            <v>0.227834596136685</v>
          </cell>
          <cell r="K155">
            <v>0.0558047706096274</v>
          </cell>
          <cell r="L155">
            <v>-0.0429239822875748</v>
          </cell>
          <cell r="M155">
            <v>0.012879129388665</v>
          </cell>
          <cell r="N155">
            <v>0.227258207278449</v>
          </cell>
          <cell r="O155">
            <v>0.593574925234216</v>
          </cell>
          <cell r="P155">
            <v>0.991365516301289</v>
          </cell>
          <cell r="Q155">
            <v>1.37326838888166</v>
          </cell>
          <cell r="R155">
            <v>1.63322803848926</v>
          </cell>
          <cell r="S155">
            <v>1.55866288161892</v>
          </cell>
          <cell r="T155">
            <v>1.49507102040217</v>
          </cell>
          <cell r="U155">
            <v>1.26169713756725</v>
          </cell>
          <cell r="V155">
            <v>1.12207512260822</v>
          </cell>
          <cell r="W155">
            <v>1.07513414960624</v>
          </cell>
          <cell r="X155">
            <v>1.14709437900101</v>
          </cell>
          <cell r="Y155">
            <v>1.3586193963644</v>
          </cell>
          <cell r="Z155">
            <v>1.52097007795854</v>
          </cell>
          <cell r="AA155">
            <v>1.71917729923317</v>
          </cell>
          <cell r="AB155">
            <v>1.64385296658849</v>
          </cell>
          <cell r="AC155">
            <v>1.48407373814958</v>
          </cell>
          <cell r="AD155">
            <v>1.13346288207434</v>
          </cell>
          <cell r="AE155">
            <v>0.739387675558809</v>
          </cell>
          <cell r="AF155">
            <v>0.364224022204616</v>
          </cell>
          <cell r="AG155">
            <v>0.260327611568432</v>
          </cell>
          <cell r="AH155">
            <v>0.263063645666879</v>
          </cell>
          <cell r="AI155">
            <v>0.422185775704383</v>
          </cell>
          <cell r="AJ155">
            <v>0.663711758845037</v>
          </cell>
          <cell r="AK155">
            <v>0.773269049422234</v>
          </cell>
          <cell r="AL155">
            <v>0.953277000933252</v>
          </cell>
          <cell r="AM155">
            <v>0.960704637290752</v>
          </cell>
          <cell r="AN155">
            <v>0.964579878905446</v>
          </cell>
          <cell r="AO155">
            <v>0.874754492605137</v>
          </cell>
          <cell r="AP155">
            <v>0.857574832870185</v>
          </cell>
          <cell r="AQ155">
            <v>0.910515347717804</v>
          </cell>
          <cell r="AR155">
            <v>0.889736110834077</v>
          </cell>
          <cell r="AS155">
            <v>0.975251540686916</v>
          </cell>
          <cell r="AT155">
            <v>1.00895288144505</v>
          </cell>
          <cell r="AU155">
            <v>1.01106900092422</v>
          </cell>
          <cell r="AV155">
            <v>1.03112456009357</v>
          </cell>
          <cell r="AW155">
            <v>1.06538828641091</v>
          </cell>
          <cell r="AX155">
            <v>1.01870470072251</v>
          </cell>
          <cell r="AY155">
            <v>1.0201320258813</v>
          </cell>
          <cell r="AZ155">
            <v>0.975077945216349</v>
          </cell>
          <cell r="BA155">
            <v>0.968530573446368</v>
          </cell>
          <cell r="BB155">
            <v>1.03592382243097</v>
          </cell>
          <cell r="BC155">
            <v>1.08991365797569</v>
          </cell>
          <cell r="BD155">
            <v>1.16147269896444</v>
          </cell>
          <cell r="BE155">
            <v>1.19751996711872</v>
          </cell>
          <cell r="BF155">
            <v>1.19961088514868</v>
          </cell>
          <cell r="BG155">
            <v>1.13449255708833</v>
          </cell>
          <cell r="BH155">
            <v>1.07406120275299</v>
          </cell>
          <cell r="BI155">
            <v>0.915658238773299</v>
          </cell>
          <cell r="BJ155">
            <v>0.842253416153839</v>
          </cell>
          <cell r="BK155">
            <v>0.752527100059372</v>
          </cell>
          <cell r="BL155">
            <v>0.734075853671846</v>
          </cell>
          <cell r="BM155">
            <v>0.708343220788784</v>
          </cell>
          <cell r="BN155">
            <v>0.700830657852281</v>
          </cell>
        </row>
        <row r="156">
          <cell r="A156" t="str">
            <v>Moldova</v>
          </cell>
          <cell r="B156" t="str">
            <v>MDA</v>
          </cell>
          <cell r="C156" t="str">
            <v>Population growth (annual %)</v>
          </cell>
          <cell r="D156" t="str">
            <v>SP.POP.GROW</v>
          </cell>
        </row>
        <row r="156">
          <cell r="F156">
            <v>2.36950537706808</v>
          </cell>
          <cell r="G156">
            <v>2.2395938814734</v>
          </cell>
          <cell r="H156">
            <v>2.08034437281591</v>
          </cell>
          <cell r="I156">
            <v>1.96581413204909</v>
          </cell>
          <cell r="J156">
            <v>1.82181858281299</v>
          </cell>
          <cell r="K156">
            <v>1.6848545460422</v>
          </cell>
          <cell r="L156">
            <v>1.55413615486939</v>
          </cell>
          <cell r="M156">
            <v>1.42909312271185</v>
          </cell>
          <cell r="N156">
            <v>1.40895747053715</v>
          </cell>
          <cell r="O156">
            <v>1.38938135874375</v>
          </cell>
          <cell r="P156">
            <v>1.40272774363791</v>
          </cell>
          <cell r="Q156">
            <v>1.41525394407888</v>
          </cell>
          <cell r="R156">
            <v>1.36401549581708</v>
          </cell>
          <cell r="S156">
            <v>1.28349646801788</v>
          </cell>
          <cell r="T156">
            <v>1.1134985049946</v>
          </cell>
          <cell r="U156">
            <v>1.00996297875928</v>
          </cell>
          <cell r="V156">
            <v>0.848998587685536</v>
          </cell>
          <cell r="W156">
            <v>0.811918826249223</v>
          </cell>
          <cell r="X156">
            <v>0.805379760716649</v>
          </cell>
          <cell r="Y156">
            <v>0.887324128715461</v>
          </cell>
          <cell r="Z156">
            <v>0.96704791124726</v>
          </cell>
          <cell r="AA156">
            <v>1.01551546742659</v>
          </cell>
          <cell r="AB156">
            <v>1.03390578811145</v>
          </cell>
          <cell r="AC156">
            <v>1.02332547352489</v>
          </cell>
          <cell r="AD156">
            <v>0.956940742991828</v>
          </cell>
          <cell r="AE156">
            <v>0.892348871783407</v>
          </cell>
          <cell r="AF156">
            <v>0.85694591126308</v>
          </cell>
          <cell r="AG156">
            <v>0.74044523112263</v>
          </cell>
          <cell r="AH156">
            <v>0.572135161165069</v>
          </cell>
          <cell r="AI156">
            <v>0.406673094923302</v>
          </cell>
          <cell r="AJ156">
            <v>0.216195568529355</v>
          </cell>
          <cell r="AK156">
            <v>0.0539927336278238</v>
          </cell>
          <cell r="AL156">
            <v>-0.134986081572595</v>
          </cell>
          <cell r="AM156">
            <v>-0.297673052872263</v>
          </cell>
          <cell r="AN156">
            <v>-0.404625923718109</v>
          </cell>
          <cell r="AO156">
            <v>-0.200247307496426</v>
          </cell>
          <cell r="AP156">
            <v>-0.369845327795538</v>
          </cell>
          <cell r="AQ156">
            <v>-0.0403757299309382</v>
          </cell>
          <cell r="AR156">
            <v>-0.157023971593422</v>
          </cell>
          <cell r="AS156">
            <v>-0.203364952540417</v>
          </cell>
          <cell r="AT156">
            <v>-0.223624844627336</v>
          </cell>
          <cell r="AU156">
            <v>-0.231581521799938</v>
          </cell>
          <cell r="AV156">
            <v>-0.281584490002278</v>
          </cell>
          <cell r="AW156">
            <v>-0.247453022508011</v>
          </cell>
          <cell r="AX156">
            <v>-0.243323174288772</v>
          </cell>
          <cell r="AY156">
            <v>-0.277937548008905</v>
          </cell>
          <cell r="AZ156">
            <v>-0.231718959812568</v>
          </cell>
          <cell r="BA156">
            <v>-0.19037197594723</v>
          </cell>
          <cell r="BB156">
            <v>-0.126231850001986</v>
          </cell>
          <cell r="BC156">
            <v>-0.0998632072433329</v>
          </cell>
          <cell r="BD156">
            <v>-0.0578188266371312</v>
          </cell>
          <cell r="BE156">
            <v>-0.0131135135644405</v>
          </cell>
          <cell r="BF156">
            <v>-0.0267918821500678</v>
          </cell>
          <cell r="BG156">
            <v>-0.0609555340918141</v>
          </cell>
          <cell r="BH156">
            <v>-0.787848361701053</v>
          </cell>
          <cell r="BI156">
            <v>-1.148202157971</v>
          </cell>
          <cell r="BJ156">
            <v>-1.69193257910835</v>
          </cell>
          <cell r="BK156">
            <v>-1.71854141941543</v>
          </cell>
          <cell r="BL156">
            <v>-1.60950755658359</v>
          </cell>
          <cell r="BM156">
            <v>-1.68310702472105</v>
          </cell>
          <cell r="BN156">
            <v>-1.7930094470707</v>
          </cell>
        </row>
        <row r="157">
          <cell r="A157" t="str">
            <v>Madagascar</v>
          </cell>
          <cell r="B157" t="str">
            <v>MDG</v>
          </cell>
          <cell r="C157" t="str">
            <v>Population growth (annual %)</v>
          </cell>
          <cell r="D157" t="str">
            <v>SP.POP.GROW</v>
          </cell>
        </row>
        <row r="157">
          <cell r="F157">
            <v>2.40627427381801</v>
          </cell>
          <cell r="G157">
            <v>2.43838277748687</v>
          </cell>
          <cell r="H157">
            <v>2.46943578422162</v>
          </cell>
          <cell r="I157">
            <v>2.49925643830188</v>
          </cell>
          <cell r="J157">
            <v>2.52859195166805</v>
          </cell>
          <cell r="K157">
            <v>2.55625600324677</v>
          </cell>
          <cell r="L157">
            <v>2.58412372181411</v>
          </cell>
          <cell r="M157">
            <v>2.61534307238493</v>
          </cell>
          <cell r="N157">
            <v>2.65046946624611</v>
          </cell>
          <cell r="O157">
            <v>2.68750920822884</v>
          </cell>
          <cell r="P157">
            <v>2.72321986009751</v>
          </cell>
          <cell r="Q157">
            <v>2.7549830331404</v>
          </cell>
          <cell r="R157">
            <v>2.78265494955623</v>
          </cell>
          <cell r="S157">
            <v>2.80434298644656</v>
          </cell>
          <cell r="T157">
            <v>2.82211389259732</v>
          </cell>
          <cell r="U157">
            <v>2.83681538885763</v>
          </cell>
          <cell r="V157">
            <v>2.84968015755704</v>
          </cell>
          <cell r="W157">
            <v>2.86008766416153</v>
          </cell>
          <cell r="X157">
            <v>2.86803565630862</v>
          </cell>
          <cell r="Y157">
            <v>2.87310293635913</v>
          </cell>
          <cell r="Z157">
            <v>2.8811537584833</v>
          </cell>
          <cell r="AA157">
            <v>2.88722201560732</v>
          </cell>
          <cell r="AB157">
            <v>2.88353786643533</v>
          </cell>
          <cell r="AC157">
            <v>2.86857957921057</v>
          </cell>
          <cell r="AD157">
            <v>2.84859862005284</v>
          </cell>
          <cell r="AE157">
            <v>2.82767187528831</v>
          </cell>
          <cell r="AF157">
            <v>2.81578441207729</v>
          </cell>
          <cell r="AG157">
            <v>2.82093611325903</v>
          </cell>
          <cell r="AH157">
            <v>2.84665549448077</v>
          </cell>
          <cell r="AI157">
            <v>2.88636533218722</v>
          </cell>
          <cell r="AJ157">
            <v>2.92408865481873</v>
          </cell>
          <cell r="AK157">
            <v>2.95786970232692</v>
          </cell>
          <cell r="AL157">
            <v>2.99605138150689</v>
          </cell>
          <cell r="AM157">
            <v>3.03865195640624</v>
          </cell>
          <cell r="AN157">
            <v>3.081095325433</v>
          </cell>
          <cell r="AO157">
            <v>3.1216826509006</v>
          </cell>
          <cell r="AP157">
            <v>3.15179520724705</v>
          </cell>
          <cell r="AQ157">
            <v>3.1620188751462</v>
          </cell>
          <cell r="AR157">
            <v>3.1488962426789</v>
          </cell>
          <cell r="AS157">
            <v>3.11968906568346</v>
          </cell>
          <cell r="AT157">
            <v>3.08586385472599</v>
          </cell>
          <cell r="AU157">
            <v>3.0535174409737</v>
          </cell>
          <cell r="AV157">
            <v>3.01992787886161</v>
          </cell>
          <cell r="AW157">
            <v>2.98665973145127</v>
          </cell>
          <cell r="AX157">
            <v>2.95391827877039</v>
          </cell>
          <cell r="AY157">
            <v>2.92114807879382</v>
          </cell>
          <cell r="AZ157">
            <v>2.88822134952555</v>
          </cell>
          <cell r="BA157">
            <v>2.85566478978919</v>
          </cell>
          <cell r="BB157">
            <v>2.82346208892687</v>
          </cell>
          <cell r="BC157">
            <v>2.79267649390527</v>
          </cell>
          <cell r="BD157">
            <v>2.76190338596182</v>
          </cell>
          <cell r="BE157">
            <v>2.73395412201523</v>
          </cell>
          <cell r="BF157">
            <v>2.71323855057439</v>
          </cell>
          <cell r="BG157">
            <v>2.70101227103798</v>
          </cell>
          <cell r="BH157">
            <v>2.69413797978676</v>
          </cell>
          <cell r="BI157">
            <v>2.68817665365031</v>
          </cell>
          <cell r="BJ157">
            <v>2.67980999725449</v>
          </cell>
          <cell r="BK157">
            <v>2.66951722668417</v>
          </cell>
          <cell r="BL157">
            <v>2.65644587984943</v>
          </cell>
          <cell r="BM157">
            <v>2.64087322692548</v>
          </cell>
          <cell r="BN157">
            <v>2.62429751115524</v>
          </cell>
        </row>
        <row r="158">
          <cell r="A158" t="str">
            <v>Maldives</v>
          </cell>
          <cell r="B158" t="str">
            <v>MDV</v>
          </cell>
          <cell r="C158" t="str">
            <v>Population growth (annual %)</v>
          </cell>
          <cell r="D158" t="str">
            <v>SP.POP.GROW</v>
          </cell>
        </row>
        <row r="158">
          <cell r="F158">
            <v>2.69498914538437</v>
          </cell>
          <cell r="G158">
            <v>2.74973260913032</v>
          </cell>
          <cell r="H158">
            <v>2.74177700724997</v>
          </cell>
          <cell r="I158">
            <v>2.66760711021454</v>
          </cell>
          <cell r="J158">
            <v>2.4970861793661</v>
          </cell>
          <cell r="K158">
            <v>2.32786843320654</v>
          </cell>
          <cell r="L158">
            <v>2.21259202507981</v>
          </cell>
          <cell r="M158">
            <v>2.2193077352917</v>
          </cell>
          <cell r="N158">
            <v>2.41746799093744</v>
          </cell>
          <cell r="O158">
            <v>2.7215067289623</v>
          </cell>
          <cell r="P158">
            <v>3.07695631642259</v>
          </cell>
          <cell r="Q158">
            <v>3.33350461651898</v>
          </cell>
          <cell r="R158">
            <v>3.46822413965868</v>
          </cell>
          <cell r="S158">
            <v>3.38905884205968</v>
          </cell>
          <cell r="T158">
            <v>3.21493500530659</v>
          </cell>
          <cell r="U158">
            <v>2.99320853375567</v>
          </cell>
          <cell r="V158">
            <v>2.84883986641277</v>
          </cell>
          <cell r="W158">
            <v>2.82841904350835</v>
          </cell>
          <cell r="X158">
            <v>2.98118418997158</v>
          </cell>
          <cell r="Y158">
            <v>3.20685357933916</v>
          </cell>
          <cell r="Z158">
            <v>3.44656146875673</v>
          </cell>
          <cell r="AA158">
            <v>3.61354387118258</v>
          </cell>
          <cell r="AB158">
            <v>3.70220030428927</v>
          </cell>
          <cell r="AC158">
            <v>3.67233965239902</v>
          </cell>
          <cell r="AD158">
            <v>3.59448774337409</v>
          </cell>
          <cell r="AE158">
            <v>3.48504172479135</v>
          </cell>
          <cell r="AF158">
            <v>3.38736973645965</v>
          </cell>
          <cell r="AG158">
            <v>3.27685316127803</v>
          </cell>
          <cell r="AH158">
            <v>3.15070550078253</v>
          </cell>
          <cell r="AI158">
            <v>3.02847366023222</v>
          </cell>
          <cell r="AJ158">
            <v>2.90767709942628</v>
          </cell>
          <cell r="AK158">
            <v>2.80181584406084</v>
          </cell>
          <cell r="AL158">
            <v>2.6418057015496</v>
          </cell>
          <cell r="AM158">
            <v>2.43752626567186</v>
          </cell>
          <cell r="AN158">
            <v>2.21282645242137</v>
          </cell>
          <cell r="AO158">
            <v>1.96140488239059</v>
          </cell>
          <cell r="AP158">
            <v>1.78126136602154</v>
          </cell>
          <cell r="AQ158">
            <v>1.73183532598609</v>
          </cell>
          <cell r="AR158">
            <v>1.87360061310997</v>
          </cell>
          <cell r="AS158">
            <v>2.12480729442437</v>
          </cell>
          <cell r="AT158">
            <v>2.44415168389787</v>
          </cell>
          <cell r="AU158">
            <v>2.71371739764331</v>
          </cell>
          <cell r="AV158">
            <v>2.84706244965545</v>
          </cell>
          <cell r="AW158">
            <v>2.79651937486891</v>
          </cell>
          <cell r="AX158">
            <v>2.64380900695878</v>
          </cell>
          <cell r="AY158">
            <v>2.43717372666094</v>
          </cell>
          <cell r="AZ158">
            <v>2.31893661743828</v>
          </cell>
          <cell r="BA158">
            <v>2.43918844796484</v>
          </cell>
          <cell r="BB158">
            <v>2.85393752892743</v>
          </cell>
          <cell r="BC158">
            <v>3.43202635768944</v>
          </cell>
          <cell r="BD158">
            <v>3.9572424041097</v>
          </cell>
          <cell r="BE158">
            <v>4.30501951635701</v>
          </cell>
          <cell r="BF158">
            <v>4.51860343118191</v>
          </cell>
          <cell r="BG158">
            <v>4.56833997812784</v>
          </cell>
          <cell r="BH158">
            <v>4.47209805541824</v>
          </cell>
          <cell r="BI158">
            <v>4.42690070801571</v>
          </cell>
          <cell r="BJ158">
            <v>4.30006271362034</v>
          </cell>
          <cell r="BK158">
            <v>3.81549331609073</v>
          </cell>
          <cell r="BL158">
            <v>2.91480812041913</v>
          </cell>
          <cell r="BM158">
            <v>1.78913012096883</v>
          </cell>
          <cell r="BN158">
            <v>0.567813347057597</v>
          </cell>
        </row>
        <row r="159">
          <cell r="A159" t="str">
            <v>Middle East &amp; North Africa</v>
          </cell>
          <cell r="B159" t="str">
            <v>MEA</v>
          </cell>
          <cell r="C159" t="str">
            <v>Population growth (annual %)</v>
          </cell>
          <cell r="D159" t="str">
            <v>SP.POP.GROW</v>
          </cell>
        </row>
        <row r="159">
          <cell r="F159">
            <v>2.71721315020461</v>
          </cell>
          <cell r="G159">
            <v>2.76100461230406</v>
          </cell>
          <cell r="H159">
            <v>2.75217118818895</v>
          </cell>
          <cell r="I159">
            <v>2.77788796225063</v>
          </cell>
          <cell r="J159">
            <v>2.7884137137448</v>
          </cell>
          <cell r="K159">
            <v>2.79322676053044</v>
          </cell>
          <cell r="L159">
            <v>2.85431664011031</v>
          </cell>
          <cell r="M159">
            <v>2.81061263807622</v>
          </cell>
          <cell r="N159">
            <v>2.80652212932577</v>
          </cell>
          <cell r="O159">
            <v>2.79787562082048</v>
          </cell>
          <cell r="P159">
            <v>2.76935750757636</v>
          </cell>
          <cell r="Q159">
            <v>2.74442093227576</v>
          </cell>
          <cell r="R159">
            <v>2.78969851996737</v>
          </cell>
          <cell r="S159">
            <v>2.80621741188077</v>
          </cell>
          <cell r="T159">
            <v>2.8525315928099</v>
          </cell>
          <cell r="U159">
            <v>2.90405860326759</v>
          </cell>
          <cell r="V159">
            <v>2.95275369183415</v>
          </cell>
          <cell r="W159">
            <v>3.02089485786024</v>
          </cell>
          <cell r="X159">
            <v>3.1244613269583</v>
          </cell>
          <cell r="Y159">
            <v>3.22153689110063</v>
          </cell>
          <cell r="Z159">
            <v>3.30545139162393</v>
          </cell>
          <cell r="AA159">
            <v>3.36901337199404</v>
          </cell>
          <cell r="AB159">
            <v>3.38664858498288</v>
          </cell>
          <cell r="AC159">
            <v>3.34322200877257</v>
          </cell>
          <cell r="AD159">
            <v>3.28698424511349</v>
          </cell>
          <cell r="AE159">
            <v>3.20676072386017</v>
          </cell>
          <cell r="AF159">
            <v>3.12638349021105</v>
          </cell>
          <cell r="AG159">
            <v>3.02068541872575</v>
          </cell>
          <cell r="AH159">
            <v>2.8873062882241</v>
          </cell>
          <cell r="AI159">
            <v>3.56967833986918</v>
          </cell>
          <cell r="AJ159">
            <v>2.68715677175263</v>
          </cell>
          <cell r="AK159">
            <v>1.76610557102505</v>
          </cell>
          <cell r="AL159">
            <v>2.42840345503279</v>
          </cell>
          <cell r="AM159">
            <v>2.30685109147934</v>
          </cell>
          <cell r="AN159">
            <v>2.77026083918315</v>
          </cell>
          <cell r="AO159">
            <v>2.07768787706162</v>
          </cell>
          <cell r="AP159">
            <v>2.00332782533137</v>
          </cell>
          <cell r="AQ159">
            <v>1.93023430584813</v>
          </cell>
          <cell r="AR159">
            <v>1.90849894378316</v>
          </cell>
          <cell r="AS159">
            <v>1.90347901763874</v>
          </cell>
          <cell r="AT159">
            <v>1.89340562227729</v>
          </cell>
          <cell r="AU159">
            <v>1.88768469675658</v>
          </cell>
          <cell r="AV159">
            <v>1.90814045970367</v>
          </cell>
          <cell r="AW159">
            <v>1.95878252686173</v>
          </cell>
          <cell r="AX159">
            <v>2.0245530094349</v>
          </cell>
          <cell r="AY159">
            <v>2.09567066018082</v>
          </cell>
          <cell r="AZ159">
            <v>2.1525986278419</v>
          </cell>
          <cell r="BA159">
            <v>2.18110407927186</v>
          </cell>
          <cell r="BB159">
            <v>2.17961783130511</v>
          </cell>
          <cell r="BC159">
            <v>2.126041020635</v>
          </cell>
          <cell r="BD159">
            <v>2.07939031015943</v>
          </cell>
          <cell r="BE159">
            <v>2.0372748757441</v>
          </cell>
          <cell r="BF159">
            <v>1.99027354797074</v>
          </cell>
          <cell r="BG159">
            <v>1.9405672433481</v>
          </cell>
          <cell r="BH159">
            <v>1.88967716286453</v>
          </cell>
          <cell r="BI159">
            <v>1.83040688166223</v>
          </cell>
          <cell r="BJ159">
            <v>1.77182905054975</v>
          </cell>
          <cell r="BK159">
            <v>1.73924151199654</v>
          </cell>
          <cell r="BL159">
            <v>1.72287482191183</v>
          </cell>
          <cell r="BM159">
            <v>1.71506703245777</v>
          </cell>
          <cell r="BN159">
            <v>1.7119267290947</v>
          </cell>
        </row>
        <row r="160">
          <cell r="A160" t="str">
            <v>Mexico</v>
          </cell>
          <cell r="B160" t="str">
            <v>MEX</v>
          </cell>
          <cell r="C160" t="str">
            <v>Population growth (annual %)</v>
          </cell>
          <cell r="D160" t="str">
            <v>SP.POP.GROW</v>
          </cell>
        </row>
        <row r="160">
          <cell r="F160">
            <v>3.11263211099816</v>
          </cell>
          <cell r="G160">
            <v>3.10597926509502</v>
          </cell>
          <cell r="H160">
            <v>3.10358200793379</v>
          </cell>
          <cell r="I160">
            <v>3.10757618638161</v>
          </cell>
          <cell r="J160">
            <v>3.11386440925322</v>
          </cell>
          <cell r="K160">
            <v>3.11454626215713</v>
          </cell>
          <cell r="L160">
            <v>3.10692128476562</v>
          </cell>
          <cell r="M160">
            <v>3.09447308162028</v>
          </cell>
          <cell r="N160">
            <v>3.07678125898413</v>
          </cell>
          <cell r="O160">
            <v>3.0528882314939</v>
          </cell>
          <cell r="P160">
            <v>3.02748960162185</v>
          </cell>
          <cell r="Q160">
            <v>2.99481089824517</v>
          </cell>
          <cell r="R160">
            <v>2.94463825054162</v>
          </cell>
          <cell r="S160">
            <v>2.87444039666411</v>
          </cell>
          <cell r="T160">
            <v>2.79182642316104</v>
          </cell>
          <cell r="U160">
            <v>2.70474106533907</v>
          </cell>
          <cell r="V160">
            <v>2.62313242948296</v>
          </cell>
          <cell r="W160">
            <v>2.55180777083029</v>
          </cell>
          <cell r="X160">
            <v>2.49446590992518</v>
          </cell>
          <cell r="Y160">
            <v>2.44618484199323</v>
          </cell>
          <cell r="Z160">
            <v>2.40044786948407</v>
          </cell>
          <cell r="AA160">
            <v>2.35088894034001</v>
          </cell>
          <cell r="AB160">
            <v>2.29637894669496</v>
          </cell>
          <cell r="AC160">
            <v>2.23496771151382</v>
          </cell>
          <cell r="AD160">
            <v>2.16969682371989</v>
          </cell>
          <cell r="AE160">
            <v>2.10398664156382</v>
          </cell>
          <cell r="AF160">
            <v>2.0421427929623</v>
          </cell>
          <cell r="AG160">
            <v>1.98600921638102</v>
          </cell>
          <cell r="AH160">
            <v>1.93708889915217</v>
          </cell>
          <cell r="AI160">
            <v>1.89313026113497</v>
          </cell>
          <cell r="AJ160">
            <v>1.8524373770111</v>
          </cell>
          <cell r="AK160">
            <v>1.8107399038872</v>
          </cell>
          <cell r="AL160">
            <v>1.76475714562417</v>
          </cell>
          <cell r="AM160">
            <v>1.7126945972871</v>
          </cell>
          <cell r="AN160">
            <v>1.65760764044424</v>
          </cell>
          <cell r="AO160">
            <v>1.60574015606866</v>
          </cell>
          <cell r="AP160">
            <v>1.5594459407437</v>
          </cell>
          <cell r="AQ160">
            <v>1.51607803145003</v>
          </cell>
          <cell r="AR160">
            <v>1.47620911098515</v>
          </cell>
          <cell r="AS160">
            <v>1.4410967038977</v>
          </cell>
          <cell r="AT160">
            <v>1.40395986845276</v>
          </cell>
          <cell r="AU160">
            <v>1.37302085830616</v>
          </cell>
          <cell r="AV160">
            <v>1.36378023068234</v>
          </cell>
          <cell r="AW160">
            <v>1.38146893230283</v>
          </cell>
          <cell r="AX160">
            <v>1.4158169793862</v>
          </cell>
          <cell r="AY160">
            <v>1.4562132376675</v>
          </cell>
          <cell r="AZ160">
            <v>1.48606353186843</v>
          </cell>
          <cell r="BA160">
            <v>1.49536909755127</v>
          </cell>
          <cell r="BB160">
            <v>1.47675580253545</v>
          </cell>
          <cell r="BC160">
            <v>1.43814066910139</v>
          </cell>
          <cell r="BD160">
            <v>1.39478996981758</v>
          </cell>
          <cell r="BE160">
            <v>1.35529442643505</v>
          </cell>
          <cell r="BF160">
            <v>1.31555760676608</v>
          </cell>
          <cell r="BG160">
            <v>1.27768636604222</v>
          </cell>
          <cell r="BH160">
            <v>1.24116450246976</v>
          </cell>
          <cell r="BI160">
            <v>1.20325950587092</v>
          </cell>
          <cell r="BJ160">
            <v>1.16396694963579</v>
          </cell>
          <cell r="BK160">
            <v>1.12641479134149</v>
          </cell>
          <cell r="BL160">
            <v>1.09136688717461</v>
          </cell>
          <cell r="BM160">
            <v>1.05824003448927</v>
          </cell>
          <cell r="BN160">
            <v>1.02585219436564</v>
          </cell>
        </row>
        <row r="161">
          <cell r="A161" t="str">
            <v>Marshall Islands</v>
          </cell>
          <cell r="B161" t="str">
            <v>MHL</v>
          </cell>
          <cell r="C161" t="str">
            <v>Population growth (annual %)</v>
          </cell>
          <cell r="D161" t="str">
            <v>SP.POP.GROW</v>
          </cell>
        </row>
        <row r="161">
          <cell r="F161">
            <v>2.56993625512212</v>
          </cell>
          <cell r="G161">
            <v>3.20911111245799</v>
          </cell>
          <cell r="H161">
            <v>3.5634574541246</v>
          </cell>
          <cell r="I161">
            <v>3.65050740984527</v>
          </cell>
          <cell r="J161">
            <v>3.36581548119052</v>
          </cell>
          <cell r="K161">
            <v>3.14412502934801</v>
          </cell>
          <cell r="L161">
            <v>3.0319576788047</v>
          </cell>
          <cell r="M161">
            <v>3.12215779608011</v>
          </cell>
          <cell r="N161">
            <v>3.3748634785713</v>
          </cell>
          <cell r="O161">
            <v>3.88442026947852</v>
          </cell>
          <cell r="P161">
            <v>4.37010470098414</v>
          </cell>
          <cell r="Q161">
            <v>4.72131678522067</v>
          </cell>
          <cell r="R161">
            <v>4.82890099047299</v>
          </cell>
          <cell r="S161">
            <v>4.5452893561586</v>
          </cell>
          <cell r="T161">
            <v>4.18748440747071</v>
          </cell>
          <cell r="U161">
            <v>3.71827129385733</v>
          </cell>
          <cell r="V161">
            <v>3.4467661306442</v>
          </cell>
          <cell r="W161">
            <v>3.29670685770398</v>
          </cell>
          <cell r="X161">
            <v>3.5183593358695</v>
          </cell>
          <cell r="Y161">
            <v>3.8577236052987</v>
          </cell>
          <cell r="Z161">
            <v>4.19229778015949</v>
          </cell>
          <cell r="AA161">
            <v>4.43849399392109</v>
          </cell>
          <cell r="AB161">
            <v>4.54843760349325</v>
          </cell>
          <cell r="AC161">
            <v>4.71218814369914</v>
          </cell>
          <cell r="AD161">
            <v>4.71948184857236</v>
          </cell>
          <cell r="AE161">
            <v>4.79064902658778</v>
          </cell>
          <cell r="AF161">
            <v>4.74961810097319</v>
          </cell>
          <cell r="AG161">
            <v>4.46167205481633</v>
          </cell>
          <cell r="AH161">
            <v>3.85950769712784</v>
          </cell>
          <cell r="AI161">
            <v>3.08966268050002</v>
          </cell>
          <cell r="AJ161">
            <v>2.37917313954167</v>
          </cell>
          <cell r="AK161">
            <v>1.71851226028651</v>
          </cell>
          <cell r="AL161">
            <v>1.18301571482167</v>
          </cell>
          <cell r="AM161">
            <v>0.771679725494577</v>
          </cell>
          <cell r="AN161">
            <v>0.476815780002395</v>
          </cell>
          <cell r="AO161">
            <v>0.136664806321103</v>
          </cell>
          <cell r="AP161">
            <v>-0.138646829372095</v>
          </cell>
          <cell r="AQ161">
            <v>-0.192443194429318</v>
          </cell>
          <cell r="AR161">
            <v>0.123047627012322</v>
          </cell>
          <cell r="AS161">
            <v>0.664217837579631</v>
          </cell>
          <cell r="AT161">
            <v>1.28617247968895</v>
          </cell>
          <cell r="AU161">
            <v>1.84435604120029</v>
          </cell>
          <cell r="AV161">
            <v>2.07315164497952</v>
          </cell>
          <cell r="AW161">
            <v>1.87330034980909</v>
          </cell>
          <cell r="AX161">
            <v>1.42347914983646</v>
          </cell>
          <cell r="AY161">
            <v>0.915140324142467</v>
          </cell>
          <cell r="AZ161">
            <v>0.502634967226646</v>
          </cell>
          <cell r="BA161">
            <v>0.21388094988959</v>
          </cell>
          <cell r="BB161">
            <v>0.158333440537263</v>
          </cell>
          <cell r="BC161">
            <v>0.188250393023619</v>
          </cell>
          <cell r="BD161">
            <v>0.288789676722812</v>
          </cell>
          <cell r="BE161">
            <v>0.332050183221665</v>
          </cell>
          <cell r="BF161">
            <v>0.388930931556708</v>
          </cell>
          <cell r="BG161">
            <v>0.438151354676189</v>
          </cell>
          <cell r="BH161">
            <v>0.455390878332687</v>
          </cell>
          <cell r="BI161">
            <v>0.484514740861651</v>
          </cell>
          <cell r="BJ161">
            <v>0.57006787881311</v>
          </cell>
          <cell r="BK161">
            <v>0.616496178310496</v>
          </cell>
          <cell r="BL161">
            <v>0.646743378680184</v>
          </cell>
          <cell r="BM161">
            <v>0.683140343718677</v>
          </cell>
          <cell r="BN161">
            <v>0.713735649503594</v>
          </cell>
        </row>
        <row r="162">
          <cell r="A162" t="str">
            <v>Middle income</v>
          </cell>
          <cell r="B162" t="str">
            <v>MIC</v>
          </cell>
          <cell r="C162" t="str">
            <v>Population growth (annual %)</v>
          </cell>
          <cell r="D162" t="str">
            <v>SP.POP.GROW</v>
          </cell>
        </row>
        <row r="162">
          <cell r="F162">
            <v>1.23987180375948</v>
          </cell>
          <cell r="G162">
            <v>1.84513728544692</v>
          </cell>
          <cell r="H162">
            <v>2.36852007855907</v>
          </cell>
          <cell r="I162">
            <v>2.32771054828271</v>
          </cell>
          <cell r="J162">
            <v>2.3438379185352</v>
          </cell>
          <cell r="K162">
            <v>2.43884826584346</v>
          </cell>
          <cell r="L162">
            <v>2.36749670736695</v>
          </cell>
          <cell r="M162">
            <v>2.37785914231785</v>
          </cell>
          <cell r="N162">
            <v>2.41695044270405</v>
          </cell>
          <cell r="O162">
            <v>2.42144247840319</v>
          </cell>
          <cell r="P162">
            <v>2.41595938503652</v>
          </cell>
          <cell r="Q162">
            <v>2.32145384701705</v>
          </cell>
          <cell r="R162">
            <v>2.26388026446322</v>
          </cell>
          <cell r="S162">
            <v>2.19342881078558</v>
          </cell>
          <cell r="T162">
            <v>2.09600077642109</v>
          </cell>
          <cell r="U162">
            <v>2.03047968811309</v>
          </cell>
          <cell r="V162">
            <v>1.97100700875139</v>
          </cell>
          <cell r="W162">
            <v>1.96640860972789</v>
          </cell>
          <cell r="X162">
            <v>1.97641416171552</v>
          </cell>
          <cell r="Y162">
            <v>1.96692086425678</v>
          </cell>
          <cell r="Z162">
            <v>1.98905276362396</v>
          </cell>
          <cell r="AA162">
            <v>2.05138372870479</v>
          </cell>
          <cell r="AB162">
            <v>2.0411070640636</v>
          </cell>
          <cell r="AC162">
            <v>1.99592546662817</v>
          </cell>
          <cell r="AD162">
            <v>1.99027482916469</v>
          </cell>
          <cell r="AE162">
            <v>2.00453668339877</v>
          </cell>
          <cell r="AF162">
            <v>2.01602140328467</v>
          </cell>
          <cell r="AG162">
            <v>1.98765661525215</v>
          </cell>
          <cell r="AH162">
            <v>1.92556217074524</v>
          </cell>
          <cell r="AI162">
            <v>1.90399492724134</v>
          </cell>
          <cell r="AJ162">
            <v>1.79147567867794</v>
          </cell>
          <cell r="AK162">
            <v>1.71122358125051</v>
          </cell>
          <cell r="AL162">
            <v>1.64968587711714</v>
          </cell>
          <cell r="AM162">
            <v>1.60536694624535</v>
          </cell>
          <cell r="AN162">
            <v>1.56150177712129</v>
          </cell>
          <cell r="AO162">
            <v>1.53348045157442</v>
          </cell>
          <cell r="AP162">
            <v>1.50657248803661</v>
          </cell>
          <cell r="AQ162">
            <v>1.46309311141867</v>
          </cell>
          <cell r="AR162">
            <v>1.40755661397844</v>
          </cell>
          <cell r="AS162">
            <v>1.36505027457439</v>
          </cell>
          <cell r="AT162">
            <v>1.32314367880871</v>
          </cell>
          <cell r="AU162">
            <v>1.28700170094447</v>
          </cell>
          <cell r="AV162">
            <v>1.26012533423976</v>
          </cell>
          <cell r="AW162">
            <v>1.23914478470786</v>
          </cell>
          <cell r="AX162">
            <v>1.22441900792396</v>
          </cell>
          <cell r="AY162">
            <v>1.20502591052684</v>
          </cell>
          <cell r="AZ162">
            <v>1.18864884858256</v>
          </cell>
          <cell r="BA162">
            <v>1.18578237259995</v>
          </cell>
          <cell r="BB162">
            <v>1.18034402899916</v>
          </cell>
          <cell r="BC162">
            <v>1.17590508210881</v>
          </cell>
          <cell r="BD162">
            <v>1.19400325863164</v>
          </cell>
          <cell r="BE162">
            <v>1.21987565405988</v>
          </cell>
          <cell r="BF162">
            <v>1.21523032304648</v>
          </cell>
          <cell r="BG162">
            <v>1.19544612759373</v>
          </cell>
          <cell r="BH162">
            <v>1.17088411601038</v>
          </cell>
          <cell r="BI162">
            <v>1.15502241993835</v>
          </cell>
          <cell r="BJ162">
            <v>1.14646839807581</v>
          </cell>
          <cell r="BK162">
            <v>1.09127604963126</v>
          </cell>
          <cell r="BL162">
            <v>1.04003559094541</v>
          </cell>
          <cell r="BM162">
            <v>0.982679355531246</v>
          </cell>
          <cell r="BN162">
            <v>0.917962324433418</v>
          </cell>
        </row>
        <row r="163">
          <cell r="A163" t="str">
            <v>North Macedonia</v>
          </cell>
          <cell r="B163" t="str">
            <v>MKD</v>
          </cell>
          <cell r="C163" t="str">
            <v>Population growth (annual %)</v>
          </cell>
          <cell r="D163" t="str">
            <v>SP.POP.GROW</v>
          </cell>
        </row>
        <row r="163">
          <cell r="F163">
            <v>1.26670534154658</v>
          </cell>
          <cell r="G163">
            <v>1.28262481803187</v>
          </cell>
          <cell r="H163">
            <v>1.32313631689762</v>
          </cell>
          <cell r="I163">
            <v>1.39192926341517</v>
          </cell>
          <cell r="J163">
            <v>1.47384859556537</v>
          </cell>
          <cell r="K163">
            <v>1.57997999877776</v>
          </cell>
          <cell r="L163">
            <v>1.66440334673538</v>
          </cell>
          <cell r="M163">
            <v>1.65497418598008</v>
          </cell>
          <cell r="N163">
            <v>1.52803006530729</v>
          </cell>
          <cell r="O163">
            <v>1.32527813823613</v>
          </cell>
          <cell r="P163">
            <v>1.08221823357553</v>
          </cell>
          <cell r="Q163">
            <v>0.882654937192429</v>
          </cell>
          <cell r="R163">
            <v>0.797460945912695</v>
          </cell>
          <cell r="S163">
            <v>0.866667851271385</v>
          </cell>
          <cell r="T163">
            <v>1.0374156988726</v>
          </cell>
          <cell r="U163">
            <v>1.24298602429315</v>
          </cell>
          <cell r="V163">
            <v>1.38776087686728</v>
          </cell>
          <cell r="W163">
            <v>1.42784476657675</v>
          </cell>
          <cell r="X163">
            <v>1.32410923221103</v>
          </cell>
          <cell r="Y163">
            <v>1.12284657731227</v>
          </cell>
          <cell r="Z163">
            <v>0.896292083269682</v>
          </cell>
          <cell r="AA163">
            <v>0.704175130175808</v>
          </cell>
          <cell r="AB163">
            <v>0.542955817240574</v>
          </cell>
          <cell r="AC163">
            <v>0.432505264585952</v>
          </cell>
          <cell r="AD163">
            <v>0.360116255179617</v>
          </cell>
          <cell r="AE163">
            <v>0.302438532261035</v>
          </cell>
          <cell r="AF163">
            <v>0.238202079756402</v>
          </cell>
          <cell r="AG163">
            <v>0.161994686091706</v>
          </cell>
          <cell r="AH163">
            <v>0.0678794657123734</v>
          </cell>
          <cell r="AI163">
            <v>-0.0323058813788042</v>
          </cell>
          <cell r="AJ163">
            <v>-0.146082689515689</v>
          </cell>
          <cell r="AK163">
            <v>-0.233302122942366</v>
          </cell>
          <cell r="AL163">
            <v>-0.233343667395707</v>
          </cell>
          <cell r="AM163">
            <v>-0.116548336997429</v>
          </cell>
          <cell r="AN163">
            <v>0.0779829001742141</v>
          </cell>
          <cell r="AO163">
            <v>0.311224355724542</v>
          </cell>
          <cell r="AP163">
            <v>0.372675913169028</v>
          </cell>
          <cell r="AQ163">
            <v>0.532116992485007</v>
          </cell>
          <cell r="AR163">
            <v>0.478003427125101</v>
          </cell>
          <cell r="AS163">
            <v>0.455448702114895</v>
          </cell>
          <cell r="AT163">
            <v>0.420168685369998</v>
          </cell>
          <cell r="AU163">
            <v>-0.726260079023056</v>
          </cell>
          <cell r="AV163">
            <v>0.326964187374614</v>
          </cell>
          <cell r="AW163">
            <v>0.284333738311281</v>
          </cell>
          <cell r="AX163">
            <v>0.211874117661892</v>
          </cell>
          <cell r="AY163">
            <v>0.165461471818753</v>
          </cell>
          <cell r="AZ163">
            <v>0.16313293218841</v>
          </cell>
          <cell r="BA163">
            <v>0.163258078088837</v>
          </cell>
          <cell r="BB163">
            <v>0.18415802473701</v>
          </cell>
          <cell r="BC163">
            <v>0.21107377513823</v>
          </cell>
          <cell r="BD163">
            <v>0.171871346437471</v>
          </cell>
          <cell r="BE163">
            <v>0.121614265751721</v>
          </cell>
          <cell r="BF163">
            <v>0.144870083488649</v>
          </cell>
          <cell r="BG163">
            <v>0.166476984005751</v>
          </cell>
          <cell r="BH163">
            <v>0.133165884651483</v>
          </cell>
          <cell r="BI163">
            <v>0.109300286352773</v>
          </cell>
          <cell r="BJ163">
            <v>0.0970341952851146</v>
          </cell>
          <cell r="BK163">
            <v>0.0826362901268217</v>
          </cell>
          <cell r="BL163">
            <v>0.022971838409121</v>
          </cell>
          <cell r="BM163">
            <v>-0.200664046750733</v>
          </cell>
          <cell r="BN163">
            <v>-0.359578821721077</v>
          </cell>
        </row>
        <row r="164">
          <cell r="A164" t="str">
            <v>Mali</v>
          </cell>
          <cell r="B164" t="str">
            <v>MLI</v>
          </cell>
          <cell r="C164" t="str">
            <v>Population growth (annual %)</v>
          </cell>
          <cell r="D164" t="str">
            <v>SP.POP.GROW</v>
          </cell>
        </row>
        <row r="164">
          <cell r="F164">
            <v>1.10603852100521</v>
          </cell>
          <cell r="G164">
            <v>1.10427149317494</v>
          </cell>
          <cell r="H164">
            <v>1.11340119981298</v>
          </cell>
          <cell r="I164">
            <v>1.13532349718714</v>
          </cell>
          <cell r="J164">
            <v>1.16951418549135</v>
          </cell>
          <cell r="K164">
            <v>1.20256432134761</v>
          </cell>
          <cell r="L164">
            <v>1.24014378597308</v>
          </cell>
          <cell r="M164">
            <v>1.29964078876639</v>
          </cell>
          <cell r="N164">
            <v>1.38430743279768</v>
          </cell>
          <cell r="O164">
            <v>1.48388149593448</v>
          </cell>
          <cell r="P164">
            <v>1.59225400128355</v>
          </cell>
          <cell r="Q164">
            <v>1.68869008482554</v>
          </cell>
          <cell r="R164">
            <v>1.75318944154714</v>
          </cell>
          <cell r="S164">
            <v>1.77682477693935</v>
          </cell>
          <cell r="T164">
            <v>1.77328276271693</v>
          </cell>
          <cell r="U164">
            <v>1.75000985314595</v>
          </cell>
          <cell r="V164">
            <v>1.73640404776085</v>
          </cell>
          <cell r="W164">
            <v>1.75475030203605</v>
          </cell>
          <cell r="X164">
            <v>1.81791420298684</v>
          </cell>
          <cell r="Y164">
            <v>1.90394368894641</v>
          </cell>
          <cell r="Z164">
            <v>2.01895198730524</v>
          </cell>
          <cell r="AA164">
            <v>2.10553961407665</v>
          </cell>
          <cell r="AB164">
            <v>2.09589498708848</v>
          </cell>
          <cell r="AC164">
            <v>1.96454879248685</v>
          </cell>
          <cell r="AD164">
            <v>1.7651421197133</v>
          </cell>
          <cell r="AE164">
            <v>1.53283848031535</v>
          </cell>
          <cell r="AF164">
            <v>1.36564670726041</v>
          </cell>
          <cell r="AG164">
            <v>1.34670932648307</v>
          </cell>
          <cell r="AH164">
            <v>1.52286911095997</v>
          </cell>
          <cell r="AI164">
            <v>1.82721410771793</v>
          </cell>
          <cell r="AJ164">
            <v>2.17284740791954</v>
          </cell>
          <cell r="AK164">
            <v>2.4570342194606</v>
          </cell>
          <cell r="AL164">
            <v>2.64086602977137</v>
          </cell>
          <cell r="AM164">
            <v>2.6895455970702</v>
          </cell>
          <cell r="AN164">
            <v>2.65089170279091</v>
          </cell>
          <cell r="AO164">
            <v>2.59410058856258</v>
          </cell>
          <cell r="AP164">
            <v>2.57679116264107</v>
          </cell>
          <cell r="AQ164">
            <v>2.60295262749122</v>
          </cell>
          <cell r="AR164">
            <v>2.68898041537896</v>
          </cell>
          <cell r="AS164">
            <v>2.81185404193828</v>
          </cell>
          <cell r="AT164">
            <v>2.92715338848073</v>
          </cell>
          <cell r="AU164">
            <v>3.0173519642751</v>
          </cell>
          <cell r="AV164">
            <v>3.10032016859909</v>
          </cell>
          <cell r="AW164">
            <v>3.17363731701023</v>
          </cell>
          <cell r="AX164">
            <v>3.23303302794767</v>
          </cell>
          <cell r="AY164">
            <v>3.29427272038221</v>
          </cell>
          <cell r="AZ164">
            <v>3.33734034128005</v>
          </cell>
          <cell r="BA164">
            <v>3.32912033840782</v>
          </cell>
          <cell r="BB164">
            <v>3.2611282849943</v>
          </cell>
          <cell r="BC164">
            <v>3.15863381986127</v>
          </cell>
          <cell r="BD164">
            <v>3.04461310886847</v>
          </cell>
          <cell r="BE164">
            <v>2.95250852174454</v>
          </cell>
          <cell r="BF164">
            <v>2.90104516964025</v>
          </cell>
          <cell r="BG164">
            <v>2.90194115938757</v>
          </cell>
          <cell r="BH164">
            <v>2.93599897717652</v>
          </cell>
          <cell r="BI164">
            <v>2.97543544750901</v>
          </cell>
          <cell r="BJ164">
            <v>2.99919867073212</v>
          </cell>
          <cell r="BK164">
            <v>3.00806522834665</v>
          </cell>
          <cell r="BL164">
            <v>2.99625535273008</v>
          </cell>
          <cell r="BM164">
            <v>2.97104277387719</v>
          </cell>
          <cell r="BN164">
            <v>2.94324650521476</v>
          </cell>
        </row>
        <row r="165">
          <cell r="A165" t="str">
            <v>Malta</v>
          </cell>
          <cell r="B165" t="str">
            <v>MLT</v>
          </cell>
          <cell r="C165" t="str">
            <v>Population growth (annual %)</v>
          </cell>
          <cell r="D165" t="str">
            <v>SP.POP.GROW</v>
          </cell>
        </row>
        <row r="165">
          <cell r="F165">
            <v>-0.398895895605156</v>
          </cell>
          <cell r="G165">
            <v>-0.415929121533107</v>
          </cell>
          <cell r="H165">
            <v>-0.417666319903278</v>
          </cell>
          <cell r="I165">
            <v>-0.403852676882117</v>
          </cell>
          <cell r="J165">
            <v>-0.765568929336958</v>
          </cell>
          <cell r="K165">
            <v>-1.13565889323359</v>
          </cell>
          <cell r="L165">
            <v>-1.1647518993493</v>
          </cell>
          <cell r="M165">
            <v>-1.17847840597764</v>
          </cell>
          <cell r="N165">
            <v>-1.17609980275292</v>
          </cell>
          <cell r="O165">
            <v>-0.543703456522926</v>
          </cell>
          <cell r="P165">
            <v>0.0165193689976679</v>
          </cell>
          <cell r="Q165">
            <v>-0.0826241474749714</v>
          </cell>
          <cell r="R165">
            <v>-0.0826924714284027</v>
          </cell>
          <cell r="S165">
            <v>-0.067527758459834</v>
          </cell>
          <cell r="T165">
            <v>0.734392579767725</v>
          </cell>
          <cell r="U165">
            <v>0.508856893781478</v>
          </cell>
          <cell r="V165">
            <v>0.390375595306017</v>
          </cell>
          <cell r="W165">
            <v>1.04091990369059</v>
          </cell>
          <cell r="X165">
            <v>1.01360238083902</v>
          </cell>
          <cell r="Y165">
            <v>1.04860267451293</v>
          </cell>
          <cell r="Z165">
            <v>0.735340232751273</v>
          </cell>
          <cell r="AA165">
            <v>2.14497741123595</v>
          </cell>
          <cell r="AB165">
            <v>1.40948249289422</v>
          </cell>
          <cell r="AC165">
            <v>0.02087376372126</v>
          </cell>
          <cell r="AD165">
            <v>1.75674824972899</v>
          </cell>
          <cell r="AE165">
            <v>1.67089816229853</v>
          </cell>
          <cell r="AF165">
            <v>0.688607248214418</v>
          </cell>
          <cell r="AG165">
            <v>0.821039289346079</v>
          </cell>
          <cell r="AH165">
            <v>0.973294582315565</v>
          </cell>
          <cell r="AI165">
            <v>0.978313699279678</v>
          </cell>
          <cell r="AJ165">
            <v>2.69509289211785</v>
          </cell>
          <cell r="AK165">
            <v>1.03164027783494</v>
          </cell>
          <cell r="AL165">
            <v>0.998755132026019</v>
          </cell>
          <cell r="AM165">
            <v>0.93526391926236</v>
          </cell>
          <cell r="AN165">
            <v>0.697143006602962</v>
          </cell>
          <cell r="AO165">
            <v>0.656524533590292</v>
          </cell>
          <cell r="AP165">
            <v>0.756792686540295</v>
          </cell>
          <cell r="AQ165">
            <v>0.649936278938043</v>
          </cell>
          <cell r="AR165">
            <v>0.592860773979805</v>
          </cell>
          <cell r="AS165">
            <v>0.645267230900854</v>
          </cell>
          <cell r="AT165">
            <v>0.75110649818537</v>
          </cell>
          <cell r="AU165">
            <v>0.745506921127166</v>
          </cell>
          <cell r="AV165">
            <v>0.657732334391546</v>
          </cell>
          <cell r="AW165">
            <v>0.67162845452858</v>
          </cell>
          <cell r="AX165">
            <v>0.637436918202842</v>
          </cell>
          <cell r="AY165">
            <v>0.364336947162944</v>
          </cell>
          <cell r="AZ165">
            <v>0.348755082369901</v>
          </cell>
          <cell r="BA165">
            <v>0.650655460565174</v>
          </cell>
          <cell r="BB165">
            <v>0.753906931031973</v>
          </cell>
          <cell r="BC165">
            <v>0.49118281065151</v>
          </cell>
          <cell r="BD165">
            <v>0.423700885195294</v>
          </cell>
          <cell r="BE165">
            <v>0.899209211902256</v>
          </cell>
          <cell r="BF165">
            <v>1.4040502758129</v>
          </cell>
          <cell r="BG165">
            <v>1.9967544083193</v>
          </cell>
          <cell r="BH165">
            <v>2.38639536345808</v>
          </cell>
          <cell r="BI165">
            <v>2.28861544064371</v>
          </cell>
          <cell r="BJ165">
            <v>2.73866285589301</v>
          </cell>
          <cell r="BK165">
            <v>3.49195540302534</v>
          </cell>
          <cell r="BL165">
            <v>3.93135631850717</v>
          </cell>
          <cell r="BM165">
            <v>2.21120767752363</v>
          </cell>
          <cell r="BN165">
            <v>0.297810433430012</v>
          </cell>
        </row>
        <row r="166">
          <cell r="A166" t="str">
            <v>Myanmar</v>
          </cell>
          <cell r="B166" t="str">
            <v>MMR</v>
          </cell>
          <cell r="C166" t="str">
            <v>Population growth (annual %)</v>
          </cell>
          <cell r="D166" t="str">
            <v>SP.POP.GROW</v>
          </cell>
        </row>
        <row r="166">
          <cell r="F166">
            <v>2.16024060434331</v>
          </cell>
          <cell r="G166">
            <v>2.16461662107898</v>
          </cell>
          <cell r="H166">
            <v>2.18143158091545</v>
          </cell>
          <cell r="I166">
            <v>2.21488611440665</v>
          </cell>
          <cell r="J166">
            <v>2.25771687529788</v>
          </cell>
          <cell r="K166">
            <v>2.30060318670468</v>
          </cell>
          <cell r="L166">
            <v>2.33365332011163</v>
          </cell>
          <cell r="M166">
            <v>2.35375592301678</v>
          </cell>
          <cell r="N166">
            <v>2.35756461355287</v>
          </cell>
          <cell r="O166">
            <v>2.34947083214075</v>
          </cell>
          <cell r="P166">
            <v>2.33665269778224</v>
          </cell>
          <cell r="Q166">
            <v>2.32411082578209</v>
          </cell>
          <cell r="R166">
            <v>2.31145076198296</v>
          </cell>
          <cell r="S166">
            <v>2.30010029909907</v>
          </cell>
          <cell r="T166">
            <v>2.28864775940702</v>
          </cell>
          <cell r="U166">
            <v>2.27139035283883</v>
          </cell>
          <cell r="V166">
            <v>2.2495065517348</v>
          </cell>
          <cell r="W166">
            <v>2.22943418992013</v>
          </cell>
          <cell r="X166">
            <v>2.21242006046056</v>
          </cell>
          <cell r="Y166">
            <v>2.19464144294303</v>
          </cell>
          <cell r="Z166">
            <v>2.1739021152488</v>
          </cell>
          <cell r="AA166">
            <v>2.14348495281386</v>
          </cell>
          <cell r="AB166">
            <v>2.09774311639435</v>
          </cell>
          <cell r="AC166">
            <v>2.03368489913256</v>
          </cell>
          <cell r="AD166">
            <v>1.9558467760533</v>
          </cell>
          <cell r="AE166">
            <v>1.88174219613997</v>
          </cell>
          <cell r="AF166">
            <v>1.80757901591205</v>
          </cell>
          <cell r="AG166">
            <v>1.71422734442097</v>
          </cell>
          <cell r="AH166">
            <v>1.59817615144817</v>
          </cell>
          <cell r="AI166">
            <v>1.47138956383512</v>
          </cell>
          <cell r="AJ166">
            <v>1.33375714832425</v>
          </cell>
          <cell r="AK166">
            <v>1.21364072170428</v>
          </cell>
          <cell r="AL166">
            <v>1.1450386406824</v>
          </cell>
          <cell r="AM166">
            <v>1.14388515106103</v>
          </cell>
          <cell r="AN166">
            <v>1.18733568140734</v>
          </cell>
          <cell r="AO166">
            <v>1.24638017068393</v>
          </cell>
          <cell r="AP166">
            <v>1.28527403773989</v>
          </cell>
          <cell r="AQ166">
            <v>1.28864764719066</v>
          </cell>
          <cell r="AR166">
            <v>1.24163432450052</v>
          </cell>
          <cell r="AS166">
            <v>1.15957923270434</v>
          </cell>
          <cell r="AT166">
            <v>1.07600587781882</v>
          </cell>
          <cell r="AU166">
            <v>1.00508095419786</v>
          </cell>
          <cell r="AV166">
            <v>0.932169531217978</v>
          </cell>
          <cell r="AW166">
            <v>0.859414672775691</v>
          </cell>
          <cell r="AX166">
            <v>0.790537455580461</v>
          </cell>
          <cell r="AY166">
            <v>0.714739933884818</v>
          </cell>
          <cell r="AZ166">
            <v>0.647842563633446</v>
          </cell>
          <cell r="BA166">
            <v>0.619107009968554</v>
          </cell>
          <cell r="BB166">
            <v>0.640297604598977</v>
          </cell>
          <cell r="BC166">
            <v>0.695008953862852</v>
          </cell>
          <cell r="BD166">
            <v>0.767361731506144</v>
          </cell>
          <cell r="BE166">
            <v>0.826319491319885</v>
          </cell>
          <cell r="BF166">
            <v>0.849772298198154</v>
          </cell>
          <cell r="BG166">
            <v>0.822704165379198</v>
          </cell>
          <cell r="BH166">
            <v>0.76201232393419</v>
          </cell>
          <cell r="BI166">
            <v>0.689474129916256</v>
          </cell>
          <cell r="BJ166">
            <v>0.633900885128423</v>
          </cell>
          <cell r="BK166">
            <v>0.608451681137062</v>
          </cell>
          <cell r="BL166">
            <v>0.625695404700204</v>
          </cell>
          <cell r="BM166">
            <v>0.671933327635634</v>
          </cell>
          <cell r="BN166">
            <v>0.72557580360979</v>
          </cell>
        </row>
        <row r="167">
          <cell r="A167" t="str">
            <v>Middle East &amp; North Africa (excluding high income)</v>
          </cell>
          <cell r="B167" t="str">
            <v>MNA</v>
          </cell>
          <cell r="C167" t="str">
            <v>Population growth (annual %)</v>
          </cell>
          <cell r="D167" t="str">
            <v>SP.POP.GROW</v>
          </cell>
        </row>
        <row r="167">
          <cell r="F167">
            <v>2.65905239581431</v>
          </cell>
          <cell r="G167">
            <v>2.65700488156799</v>
          </cell>
          <cell r="H167">
            <v>2.66341234268654</v>
          </cell>
          <cell r="I167">
            <v>2.68139156182738</v>
          </cell>
          <cell r="J167">
            <v>2.70488997557945</v>
          </cell>
          <cell r="K167">
            <v>2.73478922997408</v>
          </cell>
          <cell r="L167">
            <v>2.75639980060139</v>
          </cell>
          <cell r="M167">
            <v>2.75340878652833</v>
          </cell>
          <cell r="N167">
            <v>2.71997497680931</v>
          </cell>
          <cell r="O167">
            <v>2.67031974441893</v>
          </cell>
          <cell r="P167">
            <v>2.61958657382849</v>
          </cell>
          <cell r="Q167">
            <v>2.58688505535891</v>
          </cell>
          <cell r="R167">
            <v>2.58124352746574</v>
          </cell>
          <cell r="S167">
            <v>2.60950756371669</v>
          </cell>
          <cell r="T167">
            <v>2.66199482722836</v>
          </cell>
          <cell r="U167">
            <v>2.71047810336886</v>
          </cell>
          <cell r="V167">
            <v>2.75518649464068</v>
          </cell>
          <cell r="W167">
            <v>2.81989416838751</v>
          </cell>
          <cell r="X167">
            <v>2.90672918035082</v>
          </cell>
          <cell r="Y167">
            <v>3.00132349865932</v>
          </cell>
          <cell r="Z167">
            <v>3.09071161824383</v>
          </cell>
          <cell r="AA167">
            <v>3.15524168465033</v>
          </cell>
          <cell r="AB167">
            <v>3.18287681207323</v>
          </cell>
          <cell r="AC167">
            <v>3.16664789828924</v>
          </cell>
          <cell r="AD167">
            <v>3.11719791657366</v>
          </cell>
          <cell r="AE167">
            <v>3.05885044568713</v>
          </cell>
          <cell r="AF167">
            <v>2.9953912739973</v>
          </cell>
          <cell r="AG167">
            <v>2.91083551791991</v>
          </cell>
          <cell r="AH167">
            <v>2.80478659205745</v>
          </cell>
          <cell r="AI167">
            <v>3.59094149760814</v>
          </cell>
          <cell r="AJ167">
            <v>2.58216839121519</v>
          </cell>
          <cell r="AK167">
            <v>2.46757351709874</v>
          </cell>
          <cell r="AL167">
            <v>2.35490137636299</v>
          </cell>
          <cell r="AM167">
            <v>2.24622123061702</v>
          </cell>
          <cell r="AN167">
            <v>2.14388121994648</v>
          </cell>
          <cell r="AO167">
            <v>2.04467989918238</v>
          </cell>
          <cell r="AP167">
            <v>1.95525912768728</v>
          </cell>
          <cell r="AQ167">
            <v>1.86632831685012</v>
          </cell>
          <cell r="AR167">
            <v>1.82204858944199</v>
          </cell>
          <cell r="AS167">
            <v>1.79682877654237</v>
          </cell>
          <cell r="AT167">
            <v>1.77936045127878</v>
          </cell>
          <cell r="AU167">
            <v>1.76441989656217</v>
          </cell>
          <cell r="AV167">
            <v>1.75593984617896</v>
          </cell>
          <cell r="AW167">
            <v>1.75274270134693</v>
          </cell>
          <cell r="AX167">
            <v>1.75382966271702</v>
          </cell>
          <cell r="AY167">
            <v>1.75679085498024</v>
          </cell>
          <cell r="AZ167">
            <v>1.76193674032442</v>
          </cell>
          <cell r="BA167">
            <v>1.77308469473073</v>
          </cell>
          <cell r="BB167">
            <v>1.78480006893322</v>
          </cell>
          <cell r="BC167">
            <v>1.79775424707678</v>
          </cell>
          <cell r="BD167">
            <v>1.81358769674334</v>
          </cell>
          <cell r="BE167">
            <v>1.82559904863172</v>
          </cell>
          <cell r="BF167">
            <v>1.82376975932192</v>
          </cell>
          <cell r="BG167">
            <v>1.80461319460177</v>
          </cell>
          <cell r="BH167">
            <v>1.77438158837295</v>
          </cell>
          <cell r="BI167">
            <v>1.7359575102895</v>
          </cell>
          <cell r="BJ167">
            <v>1.69984923088833</v>
          </cell>
          <cell r="BK167">
            <v>1.69062802687019</v>
          </cell>
          <cell r="BL167">
            <v>1.69782485269351</v>
          </cell>
          <cell r="BM167">
            <v>1.71797315532143</v>
          </cell>
          <cell r="BN167">
            <v>1.7427261367166</v>
          </cell>
        </row>
        <row r="168">
          <cell r="A168" t="str">
            <v>Montenegro</v>
          </cell>
          <cell r="B168" t="str">
            <v>MNE</v>
          </cell>
          <cell r="C168" t="str">
            <v>Population growth (annual %)</v>
          </cell>
          <cell r="D168" t="str">
            <v>SP.POP.GROW</v>
          </cell>
        </row>
        <row r="168">
          <cell r="F168">
            <v>2.17375925679767</v>
          </cell>
          <cell r="G168">
            <v>2.29818366231939</v>
          </cell>
          <cell r="H168">
            <v>2.1361742316178</v>
          </cell>
          <cell r="I168">
            <v>1.61214973467181</v>
          </cell>
          <cell r="J168">
            <v>0.872839676191004</v>
          </cell>
          <cell r="K168">
            <v>0.0174781001750046</v>
          </cell>
          <cell r="L168">
            <v>-0.690614297326432</v>
          </cell>
          <cell r="M168">
            <v>-1.02185211217188</v>
          </cell>
          <cell r="N168">
            <v>-0.803441582144579</v>
          </cell>
          <cell r="O168">
            <v>-0.181916253677007</v>
          </cell>
          <cell r="P168">
            <v>0.591913435667873</v>
          </cell>
          <cell r="Q168">
            <v>1.22172601550803</v>
          </cell>
          <cell r="R168">
            <v>1.60363891147576</v>
          </cell>
          <cell r="S168">
            <v>1.62417214382816</v>
          </cell>
          <cell r="T168">
            <v>1.39767833972461</v>
          </cell>
          <cell r="U168">
            <v>1.10551246971039</v>
          </cell>
          <cell r="V168">
            <v>0.903317262251136</v>
          </cell>
          <cell r="W168">
            <v>0.80186846556567</v>
          </cell>
          <cell r="X168">
            <v>0.854425178299615</v>
          </cell>
          <cell r="Y168">
            <v>1.00396105733667</v>
          </cell>
          <cell r="Z168">
            <v>1.1869384945834</v>
          </cell>
          <cell r="AA168">
            <v>1.29557745331934</v>
          </cell>
          <cell r="AB168">
            <v>1.27042851904675</v>
          </cell>
          <cell r="AC168">
            <v>1.06710956641822</v>
          </cell>
          <cell r="AD168">
            <v>0.74841887224285</v>
          </cell>
          <cell r="AE168">
            <v>0.381334703294713</v>
          </cell>
          <cell r="AF168">
            <v>0.0712256014583022</v>
          </cell>
          <cell r="AG168">
            <v>-0.120274094611961</v>
          </cell>
          <cell r="AH168">
            <v>-0.138716842234699</v>
          </cell>
          <cell r="AI168">
            <v>-0.0328127540676757</v>
          </cell>
          <cell r="AJ168">
            <v>0.120809885832418</v>
          </cell>
          <cell r="AK168">
            <v>0.232144826993095</v>
          </cell>
          <cell r="AL168">
            <v>0.271440061763539</v>
          </cell>
          <cell r="AM168">
            <v>0.199581093444201</v>
          </cell>
          <cell r="AN168">
            <v>0.0528165715682825</v>
          </cell>
          <cell r="AO168">
            <v>-0.115971437246349</v>
          </cell>
          <cell r="AP168">
            <v>-0.243010697842063</v>
          </cell>
          <cell r="AQ168">
            <v>-0.305295583261971</v>
          </cell>
          <cell r="AR168">
            <v>-0.4193256157655</v>
          </cell>
          <cell r="AS168">
            <v>-0.0279740186992493</v>
          </cell>
          <cell r="AT168">
            <v>0.402363248322291</v>
          </cell>
          <cell r="AU168">
            <v>0.400750772330341</v>
          </cell>
          <cell r="AV168">
            <v>0.399151168806326</v>
          </cell>
          <cell r="AW168">
            <v>0.177216475615812</v>
          </cell>
          <cell r="AX168">
            <v>0.147929262061512</v>
          </cell>
          <cell r="AY168">
            <v>0.12429981279666</v>
          </cell>
          <cell r="AZ168">
            <v>0.138110347731053</v>
          </cell>
          <cell r="BA168">
            <v>0.177475866720179</v>
          </cell>
          <cell r="BB168">
            <v>0.214529295893828</v>
          </cell>
          <cell r="BC168">
            <v>0.183239906425096</v>
          </cell>
          <cell r="BD168">
            <v>0.10504177223011</v>
          </cell>
          <cell r="BE168">
            <v>0.0841474080023094</v>
          </cell>
          <cell r="BF168">
            <v>0.097599636675676</v>
          </cell>
          <cell r="BG168">
            <v>0.0970220113323688</v>
          </cell>
          <cell r="BH168">
            <v>0.0561107244885728</v>
          </cell>
          <cell r="BI168">
            <v>0.0231425307711559</v>
          </cell>
          <cell r="BJ168">
            <v>0.011247907097728</v>
          </cell>
          <cell r="BK168">
            <v>-0.0234613531527775</v>
          </cell>
          <cell r="BL168">
            <v>-0.0319870125812963</v>
          </cell>
          <cell r="BM168">
            <v>-0.116139360968958</v>
          </cell>
          <cell r="BN168">
            <v>-0.18252428185257</v>
          </cell>
        </row>
        <row r="169">
          <cell r="A169" t="str">
            <v>Mongolia</v>
          </cell>
          <cell r="B169" t="str">
            <v>MNG</v>
          </cell>
          <cell r="C169" t="str">
            <v>Population growth (annual %)</v>
          </cell>
          <cell r="D169" t="str">
            <v>SP.POP.GROW</v>
          </cell>
        </row>
        <row r="169">
          <cell r="F169">
            <v>2.7526193501343</v>
          </cell>
          <cell r="G169">
            <v>2.92429997718552</v>
          </cell>
          <cell r="H169">
            <v>3.02499456517698</v>
          </cell>
          <cell r="I169">
            <v>3.03589134073082</v>
          </cell>
          <cell r="J169">
            <v>2.98907632418045</v>
          </cell>
          <cell r="K169">
            <v>2.9231976337919</v>
          </cell>
          <cell r="L169">
            <v>2.87281963582309</v>
          </cell>
          <cell r="M169">
            <v>2.85009775708348</v>
          </cell>
          <cell r="N169">
            <v>2.867036394523</v>
          </cell>
          <cell r="O169">
            <v>2.90425293804508</v>
          </cell>
          <cell r="P169">
            <v>2.94513171409906</v>
          </cell>
          <cell r="Q169">
            <v>2.96470661669259</v>
          </cell>
          <cell r="R169">
            <v>2.95100023473329</v>
          </cell>
          <cell r="S169">
            <v>2.90006027562089</v>
          </cell>
          <cell r="T169">
            <v>2.82568857928306</v>
          </cell>
          <cell r="U169">
            <v>2.74783545247189</v>
          </cell>
          <cell r="V169">
            <v>2.68183405430891</v>
          </cell>
          <cell r="W169">
            <v>2.63448331000813</v>
          </cell>
          <cell r="X169">
            <v>2.60798732819089</v>
          </cell>
          <cell r="Y169">
            <v>2.59805638520321</v>
          </cell>
          <cell r="Z169">
            <v>2.5623229070357</v>
          </cell>
          <cell r="AA169">
            <v>2.52075176469204</v>
          </cell>
          <cell r="AB169">
            <v>2.52652957307038</v>
          </cell>
          <cell r="AC169">
            <v>2.59197365796513</v>
          </cell>
          <cell r="AD169">
            <v>2.67879422330579</v>
          </cell>
          <cell r="AE169">
            <v>2.79244310522502</v>
          </cell>
          <cell r="AF169">
            <v>2.84521834066919</v>
          </cell>
          <cell r="AG169">
            <v>2.7339650834942</v>
          </cell>
          <cell r="AH169">
            <v>2.42505231291855</v>
          </cell>
          <cell r="AI169">
            <v>1.99463555839375</v>
          </cell>
          <cell r="AJ169">
            <v>1.53472174552303</v>
          </cell>
          <cell r="AK169">
            <v>1.1465999769546</v>
          </cell>
          <cell r="AL169">
            <v>0.874305582383763</v>
          </cell>
          <cell r="AM169">
            <v>0.760578100662747</v>
          </cell>
          <cell r="AN169">
            <v>0.766282253505619</v>
          </cell>
          <cell r="AO169">
            <v>0.804149795553831</v>
          </cell>
          <cell r="AP169">
            <v>0.824239482766513</v>
          </cell>
          <cell r="AQ169">
            <v>0.849344462378979</v>
          </cell>
          <cell r="AR169">
            <v>0.869044194917362</v>
          </cell>
          <cell r="AS169">
            <v>0.887755128845726</v>
          </cell>
          <cell r="AT169">
            <v>0.920784971784101</v>
          </cell>
          <cell r="AU169">
            <v>0.973386492778303</v>
          </cell>
          <cell r="AV169">
            <v>1.03844031715918</v>
          </cell>
          <cell r="AW169">
            <v>1.11292650156753</v>
          </cell>
          <cell r="AX169">
            <v>1.19595526235215</v>
          </cell>
          <cell r="AY169">
            <v>1.27526587760987</v>
          </cell>
          <cell r="AZ169">
            <v>1.3571805039173</v>
          </cell>
          <cell r="BA169">
            <v>1.45743318139209</v>
          </cell>
          <cell r="BB169">
            <v>1.57927987004671</v>
          </cell>
          <cell r="BC169">
            <v>1.70974126800063</v>
          </cell>
          <cell r="BD169">
            <v>1.83803425141813</v>
          </cell>
          <cell r="BE169">
            <v>1.94252634677933</v>
          </cell>
          <cell r="BF169">
            <v>2.00077435794101</v>
          </cell>
          <cell r="BG169">
            <v>2.00381359314742</v>
          </cell>
          <cell r="BH169">
            <v>1.96424831312739</v>
          </cell>
          <cell r="BI169">
            <v>1.9134192168807</v>
          </cell>
          <cell r="BJ169">
            <v>1.86159804139428</v>
          </cell>
          <cell r="BK169">
            <v>1.7959102043121</v>
          </cell>
          <cell r="BL169">
            <v>1.71853282942005</v>
          </cell>
          <cell r="BM169">
            <v>1.63381332696237</v>
          </cell>
          <cell r="BN169">
            <v>1.54341100674543</v>
          </cell>
        </row>
        <row r="170">
          <cell r="A170" t="str">
            <v>Northern Mariana Islands</v>
          </cell>
          <cell r="B170" t="str">
            <v>MNP</v>
          </cell>
          <cell r="C170" t="str">
            <v>Population growth (annual %)</v>
          </cell>
          <cell r="D170" t="str">
            <v>SP.POP.GROW</v>
          </cell>
        </row>
        <row r="170">
          <cell r="F170">
            <v>2.6011455131025</v>
          </cell>
          <cell r="G170">
            <v>1.88584477668239</v>
          </cell>
          <cell r="H170">
            <v>1.45515906403105</v>
          </cell>
          <cell r="I170">
            <v>1.76879816193189</v>
          </cell>
          <cell r="J170">
            <v>2.22914335003274</v>
          </cell>
          <cell r="K170">
            <v>2.84404788520151</v>
          </cell>
          <cell r="L170">
            <v>3.31282462564979</v>
          </cell>
          <cell r="M170">
            <v>3.45411150888734</v>
          </cell>
          <cell r="N170">
            <v>3.57759098864539</v>
          </cell>
          <cell r="O170">
            <v>3.30796083965183</v>
          </cell>
          <cell r="P170">
            <v>3.20202960439624</v>
          </cell>
          <cell r="Q170">
            <v>3.37674444940408</v>
          </cell>
          <cell r="R170">
            <v>3.10597185852082</v>
          </cell>
          <cell r="S170">
            <v>2.41440989293612</v>
          </cell>
          <cell r="T170">
            <v>1.65605866576843</v>
          </cell>
          <cell r="U170">
            <v>0.714742029411373</v>
          </cell>
          <cell r="V170">
            <v>0.166262133867457</v>
          </cell>
          <cell r="W170">
            <v>0.781047126467826</v>
          </cell>
          <cell r="X170">
            <v>3.07097200479051</v>
          </cell>
          <cell r="Y170">
            <v>6.15569386912327</v>
          </cell>
          <cell r="Z170">
            <v>8.82731309948595</v>
          </cell>
          <cell r="AA170">
            <v>10.4187436852681</v>
          </cell>
          <cell r="AB170">
            <v>11.5073642453251</v>
          </cell>
          <cell r="AC170">
            <v>11.9598693005846</v>
          </cell>
          <cell r="AD170">
            <v>11.9037347517291</v>
          </cell>
          <cell r="AE170">
            <v>11.988936954109</v>
          </cell>
          <cell r="AF170">
            <v>11.6323459635838</v>
          </cell>
          <cell r="AG170">
            <v>10.2430820684464</v>
          </cell>
          <cell r="AH170">
            <v>7.75234150303375</v>
          </cell>
          <cell r="AI170">
            <v>4.95095170889602</v>
          </cell>
          <cell r="AJ170">
            <v>1.96946223278461</v>
          </cell>
          <cell r="AK170">
            <v>-0.405863014852562</v>
          </cell>
          <cell r="AL170">
            <v>-1.53955944291599</v>
          </cell>
          <cell r="AM170">
            <v>-0.882319933130615</v>
          </cell>
          <cell r="AN170">
            <v>1.12022041091445</v>
          </cell>
          <cell r="AO170">
            <v>3.52536774855825</v>
          </cell>
          <cell r="AP170">
            <v>5.1953878376212</v>
          </cell>
          <cell r="AQ170">
            <v>5.72105804467836</v>
          </cell>
          <cell r="AR170">
            <v>4.85035049203943</v>
          </cell>
          <cell r="AS170">
            <v>3.2190671882546</v>
          </cell>
          <cell r="AT170">
            <v>1.49607185244569</v>
          </cell>
          <cell r="AU170">
            <v>0.159340740123603</v>
          </cell>
          <cell r="AV170">
            <v>-0.787175575301118</v>
          </cell>
          <cell r="AW170">
            <v>-1.23966377369637</v>
          </cell>
          <cell r="AX170">
            <v>-1.21808039312209</v>
          </cell>
          <cell r="AY170">
            <v>-1.17582491903113</v>
          </cell>
          <cell r="AZ170">
            <v>-1.20792460676238</v>
          </cell>
          <cell r="BA170">
            <v>-1.08162313091566</v>
          </cell>
          <cell r="BB170">
            <v>-0.784822297916782</v>
          </cell>
          <cell r="BC170">
            <v>-0.412333593957157</v>
          </cell>
          <cell r="BD170">
            <v>0.0777893060414775</v>
          </cell>
          <cell r="BE170">
            <v>0.540995974147583</v>
          </cell>
          <cell r="BF170">
            <v>0.879996878916943</v>
          </cell>
          <cell r="BG170">
            <v>0.935630468517234</v>
          </cell>
          <cell r="BH170">
            <v>0.860646291860494</v>
          </cell>
          <cell r="BI170">
            <v>0.728795894979101</v>
          </cell>
          <cell r="BJ170">
            <v>0.649283813705843</v>
          </cell>
          <cell r="BK170">
            <v>0.592374927349641</v>
          </cell>
          <cell r="BL170">
            <v>0.567914446411007</v>
          </cell>
          <cell r="BM170">
            <v>0.599461584295658</v>
          </cell>
          <cell r="BN170">
            <v>0.61143201042506</v>
          </cell>
        </row>
        <row r="171">
          <cell r="A171" t="str">
            <v>Mozambique</v>
          </cell>
          <cell r="B171" t="str">
            <v>MOZ</v>
          </cell>
          <cell r="C171" t="str">
            <v>Population growth (annual %)</v>
          </cell>
          <cell r="D171" t="str">
            <v>SP.POP.GROW</v>
          </cell>
        </row>
        <row r="171">
          <cell r="F171">
            <v>2.1649794542533</v>
          </cell>
          <cell r="G171">
            <v>2.22498586662633</v>
          </cell>
          <cell r="H171">
            <v>2.26728039485018</v>
          </cell>
          <cell r="I171">
            <v>2.28685892556052</v>
          </cell>
          <cell r="J171">
            <v>2.29132178582679</v>
          </cell>
          <cell r="K171">
            <v>2.295833254397</v>
          </cell>
          <cell r="L171">
            <v>2.30463712673485</v>
          </cell>
          <cell r="M171">
            <v>2.31040511858438</v>
          </cell>
          <cell r="N171">
            <v>2.31341590916877</v>
          </cell>
          <cell r="O171">
            <v>2.31742286870253</v>
          </cell>
          <cell r="P171">
            <v>2.29978229579509</v>
          </cell>
          <cell r="Q171">
            <v>2.28695932973378</v>
          </cell>
          <cell r="R171">
            <v>2.3272960402507</v>
          </cell>
          <cell r="S171">
            <v>2.4348633428582</v>
          </cell>
          <cell r="T171">
            <v>2.57338529887881</v>
          </cell>
          <cell r="U171">
            <v>2.70515501447504</v>
          </cell>
          <cell r="V171">
            <v>2.78153343105309</v>
          </cell>
          <cell r="W171">
            <v>2.77956933182531</v>
          </cell>
          <cell r="X171">
            <v>2.68259143189253</v>
          </cell>
          <cell r="Y171">
            <v>2.51444590567173</v>
          </cell>
          <cell r="Z171">
            <v>2.40327284654391</v>
          </cell>
          <cell r="AA171">
            <v>2.29635552210199</v>
          </cell>
          <cell r="AB171">
            <v>2.02979084807935</v>
          </cell>
          <cell r="AC171">
            <v>1.56605400147892</v>
          </cell>
          <cell r="AD171">
            <v>1.00994913485155</v>
          </cell>
          <cell r="AE171">
            <v>0.345529492913331</v>
          </cell>
          <cell r="AF171">
            <v>-0.173573556352359</v>
          </cell>
          <cell r="AG171">
            <v>-0.221966931872352</v>
          </cell>
          <cell r="AH171">
            <v>0.375114570287441</v>
          </cell>
          <cell r="AI171">
            <v>1.40614342284905</v>
          </cell>
          <cell r="AJ171">
            <v>2.58979203947924</v>
          </cell>
          <cell r="AK171">
            <v>3.52339465565376</v>
          </cell>
          <cell r="AL171">
            <v>4.0105600008049</v>
          </cell>
          <cell r="AM171">
            <v>3.93720486896763</v>
          </cell>
          <cell r="AN171">
            <v>3.51796817176134</v>
          </cell>
          <cell r="AO171">
            <v>3.0352935574131</v>
          </cell>
          <cell r="AP171">
            <v>2.69955900563312</v>
          </cell>
          <cell r="AQ171">
            <v>2.50995972037684</v>
          </cell>
          <cell r="AR171">
            <v>2.52658021828479</v>
          </cell>
          <cell r="AS171">
            <v>2.67636782585492</v>
          </cell>
          <cell r="AT171">
            <v>2.83851478001405</v>
          </cell>
          <cell r="AU171">
            <v>2.93246852459134</v>
          </cell>
          <cell r="AV171">
            <v>2.97670681879211</v>
          </cell>
          <cell r="AW171">
            <v>2.95346490053752</v>
          </cell>
          <cell r="AX171">
            <v>2.88789065737085</v>
          </cell>
          <cell r="AY171">
            <v>2.82012486466652</v>
          </cell>
          <cell r="AZ171">
            <v>2.77521178727612</v>
          </cell>
          <cell r="BA171">
            <v>2.74546557493392</v>
          </cell>
          <cell r="BB171">
            <v>2.73696083116029</v>
          </cell>
          <cell r="BC171">
            <v>2.74365674235719</v>
          </cell>
          <cell r="BD171">
            <v>2.74931744330296</v>
          </cell>
          <cell r="BE171">
            <v>2.7531631636369</v>
          </cell>
          <cell r="BF171">
            <v>2.76904476204422</v>
          </cell>
          <cell r="BG171">
            <v>2.79857322547603</v>
          </cell>
          <cell r="BH171">
            <v>2.83474676145066</v>
          </cell>
          <cell r="BI171">
            <v>2.87208103472672</v>
          </cell>
          <cell r="BJ171">
            <v>2.90067226108777</v>
          </cell>
          <cell r="BK171">
            <v>2.91361831836918</v>
          </cell>
          <cell r="BL171">
            <v>2.90700114585105</v>
          </cell>
          <cell r="BM171">
            <v>2.88683035436546</v>
          </cell>
          <cell r="BN171">
            <v>2.8624841604369</v>
          </cell>
        </row>
        <row r="172">
          <cell r="A172" t="str">
            <v>Mauritania</v>
          </cell>
          <cell r="B172" t="str">
            <v>MRT</v>
          </cell>
          <cell r="C172" t="str">
            <v>Population growth (annual %)</v>
          </cell>
          <cell r="D172" t="str">
            <v>SP.POP.GROW</v>
          </cell>
        </row>
        <row r="172">
          <cell r="F172">
            <v>2.92135959187612</v>
          </cell>
          <cell r="G172">
            <v>2.93774037965471</v>
          </cell>
          <cell r="H172">
            <v>2.9560201985402</v>
          </cell>
          <cell r="I172">
            <v>2.97571300069536</v>
          </cell>
          <cell r="J172">
            <v>2.99739173936681</v>
          </cell>
          <cell r="K172">
            <v>3.01581297150228</v>
          </cell>
          <cell r="L172">
            <v>3.02935101046831</v>
          </cell>
          <cell r="M172">
            <v>3.03136861054133</v>
          </cell>
          <cell r="N172">
            <v>3.02614536286225</v>
          </cell>
          <cell r="O172">
            <v>3.01209967700275</v>
          </cell>
          <cell r="P172">
            <v>2.99648562746553</v>
          </cell>
          <cell r="Q172">
            <v>2.9833374346536</v>
          </cell>
          <cell r="R172">
            <v>2.97100787571419</v>
          </cell>
          <cell r="S172">
            <v>2.96178817329244</v>
          </cell>
          <cell r="T172">
            <v>2.95447409512808</v>
          </cell>
          <cell r="U172">
            <v>2.94509389089085</v>
          </cell>
          <cell r="V172">
            <v>2.93207817321111</v>
          </cell>
          <cell r="W172">
            <v>2.92524751647993</v>
          </cell>
          <cell r="X172">
            <v>2.92615280718589</v>
          </cell>
          <cell r="Y172">
            <v>2.9289327880861</v>
          </cell>
          <cell r="Z172">
            <v>2.93272999346196</v>
          </cell>
          <cell r="AA172">
            <v>2.92920250693947</v>
          </cell>
          <cell r="AB172">
            <v>2.90798934275741</v>
          </cell>
          <cell r="AC172">
            <v>2.86476000915592</v>
          </cell>
          <cell r="AD172">
            <v>2.80845741047656</v>
          </cell>
          <cell r="AE172">
            <v>2.75080916290682</v>
          </cell>
          <cell r="AF172">
            <v>2.700198609767</v>
          </cell>
          <cell r="AG172">
            <v>2.65992407846477</v>
          </cell>
          <cell r="AH172">
            <v>2.6315767710935</v>
          </cell>
          <cell r="AI172">
            <v>2.61178931989135</v>
          </cell>
          <cell r="AJ172">
            <v>2.59905985534709</v>
          </cell>
          <cell r="AK172">
            <v>2.58755657133827</v>
          </cell>
          <cell r="AL172">
            <v>2.57515468554465</v>
          </cell>
          <cell r="AM172">
            <v>2.55879510389584</v>
          </cell>
          <cell r="AN172">
            <v>2.54371746627413</v>
          </cell>
          <cell r="AO172">
            <v>2.52951161123554</v>
          </cell>
          <cell r="AP172">
            <v>2.52452464575859</v>
          </cell>
          <cell r="AQ172">
            <v>2.54183035576</v>
          </cell>
          <cell r="AR172">
            <v>2.58494313138557</v>
          </cell>
          <cell r="AS172">
            <v>2.64405351470381</v>
          </cell>
          <cell r="AT172">
            <v>2.70757649852556</v>
          </cell>
          <cell r="AU172">
            <v>2.76240436522738</v>
          </cell>
          <cell r="AV172">
            <v>2.80584635663688</v>
          </cell>
          <cell r="AW172">
            <v>2.83284613778509</v>
          </cell>
          <cell r="AX172">
            <v>2.8492846490887</v>
          </cell>
          <cell r="AY172">
            <v>2.85901105328559</v>
          </cell>
          <cell r="AZ172">
            <v>2.8699458957185</v>
          </cell>
          <cell r="BA172">
            <v>2.88460129476346</v>
          </cell>
          <cell r="BB172">
            <v>2.90532113394912</v>
          </cell>
          <cell r="BC172">
            <v>2.926972491675</v>
          </cell>
          <cell r="BD172">
            <v>2.94532125452222</v>
          </cell>
          <cell r="BE172">
            <v>2.95452101978226</v>
          </cell>
          <cell r="BF172">
            <v>2.94920984544727</v>
          </cell>
          <cell r="BG172">
            <v>2.92719086716152</v>
          </cell>
          <cell r="BH172">
            <v>2.89369909323781</v>
          </cell>
          <cell r="BI172">
            <v>2.85598806457222</v>
          </cell>
          <cell r="BJ172">
            <v>2.81923462214867</v>
          </cell>
          <cell r="BK172">
            <v>2.78008863129266</v>
          </cell>
          <cell r="BL172">
            <v>2.74148343597351</v>
          </cell>
          <cell r="BM172">
            <v>2.70222792468346</v>
          </cell>
          <cell r="BN172">
            <v>2.66229116701455</v>
          </cell>
        </row>
        <row r="173">
          <cell r="A173" t="str">
            <v>Mauritius</v>
          </cell>
          <cell r="B173" t="str">
            <v>MUS</v>
          </cell>
          <cell r="C173" t="str">
            <v>Population growth (annual %)</v>
          </cell>
          <cell r="D173" t="str">
            <v>SP.POP.GROW</v>
          </cell>
        </row>
        <row r="173">
          <cell r="F173">
            <v>3.19493963796123</v>
          </cell>
          <cell r="G173">
            <v>2.83733679491855</v>
          </cell>
          <cell r="H173">
            <v>2.6089232743809</v>
          </cell>
          <cell r="I173">
            <v>2.4079632860718</v>
          </cell>
          <cell r="J173">
            <v>2.23175799688301</v>
          </cell>
          <cell r="K173">
            <v>2.07825391825284</v>
          </cell>
          <cell r="L173">
            <v>1.9455380416704</v>
          </cell>
          <cell r="M173">
            <v>1.8322860030699</v>
          </cell>
          <cell r="N173">
            <v>1.73729768611086</v>
          </cell>
          <cell r="O173">
            <v>1.65957892300445</v>
          </cell>
          <cell r="P173">
            <v>1.58900312538975</v>
          </cell>
          <cell r="Q173">
            <v>1.51639266924615</v>
          </cell>
          <cell r="R173">
            <v>1.48715050140956</v>
          </cell>
          <cell r="S173">
            <v>1.51741920004679</v>
          </cell>
          <cell r="T173">
            <v>1.57717040981088</v>
          </cell>
          <cell r="U173">
            <v>1.61326195928039</v>
          </cell>
          <cell r="V173">
            <v>1.62727086648908</v>
          </cell>
          <cell r="W173">
            <v>1.30684309062206</v>
          </cell>
          <cell r="X173">
            <v>1.74041911636893</v>
          </cell>
          <cell r="Y173">
            <v>1.68601231607574</v>
          </cell>
          <cell r="Z173">
            <v>1.4819683080138</v>
          </cell>
          <cell r="AA173">
            <v>1.22242818791707</v>
          </cell>
          <cell r="AB173">
            <v>0.919667982370994</v>
          </cell>
          <cell r="AC173">
            <v>1.0457354601341</v>
          </cell>
          <cell r="AD173">
            <v>0.81732139513889</v>
          </cell>
          <cell r="AE173">
            <v>0.764515985971925</v>
          </cell>
          <cell r="AF173">
            <v>0.748099100249826</v>
          </cell>
          <cell r="AG173">
            <v>0.688400517657601</v>
          </cell>
          <cell r="AH173">
            <v>0.765914828413802</v>
          </cell>
          <cell r="AI173">
            <v>0.712313471132199</v>
          </cell>
          <cell r="AJ173">
            <v>1.07946362530249</v>
          </cell>
          <cell r="AK173">
            <v>1.31574311449685</v>
          </cell>
          <cell r="AL173">
            <v>1.18554061440712</v>
          </cell>
          <cell r="AM173">
            <v>1.40006449419438</v>
          </cell>
          <cell r="AN173">
            <v>0.859933461061684</v>
          </cell>
          <cell r="AO173">
            <v>1.02276454116174</v>
          </cell>
          <cell r="AP173">
            <v>1.25209760994193</v>
          </cell>
          <cell r="AQ173">
            <v>1.05142162473208</v>
          </cell>
          <cell r="AR173">
            <v>1.27124855157122</v>
          </cell>
          <cell r="AS173">
            <v>0.982676166064297</v>
          </cell>
          <cell r="AT173">
            <v>0.790047581068153</v>
          </cell>
          <cell r="AU173">
            <v>0.694240135210974</v>
          </cell>
          <cell r="AV173">
            <v>0.723661765578573</v>
          </cell>
          <cell r="AW173">
            <v>0.627103982385528</v>
          </cell>
          <cell r="AX173">
            <v>0.592099659929956</v>
          </cell>
          <cell r="AY173">
            <v>0.466403525955087</v>
          </cell>
          <cell r="AZ173">
            <v>0.455526400702738</v>
          </cell>
          <cell r="BA173">
            <v>0.361630847401639</v>
          </cell>
          <cell r="BB173">
            <v>0.265537672832765</v>
          </cell>
          <cell r="BC173">
            <v>0.237886692890185</v>
          </cell>
          <cell r="BD173">
            <v>0.160140420765724</v>
          </cell>
          <cell r="BE173">
            <v>0.277321025514609</v>
          </cell>
          <cell r="BF173">
            <v>0.220398691741504</v>
          </cell>
          <cell r="BG173">
            <v>0.181061469451535</v>
          </cell>
          <cell r="BH173">
            <v>0.132433082605329</v>
          </cell>
          <cell r="BI173">
            <v>0.0687231379365168</v>
          </cell>
          <cell r="BJ173">
            <v>0.0901868114668421</v>
          </cell>
          <cell r="BK173">
            <v>0.0545472669534157</v>
          </cell>
          <cell r="BL173">
            <v>0.0322400432027594</v>
          </cell>
          <cell r="BM173">
            <v>0.00229117608844013</v>
          </cell>
          <cell r="BN173">
            <v>0.0252784581486637</v>
          </cell>
        </row>
        <row r="174">
          <cell r="A174" t="str">
            <v>Malawi</v>
          </cell>
          <cell r="B174" t="str">
            <v>MWI</v>
          </cell>
          <cell r="C174" t="str">
            <v>Population growth (annual %)</v>
          </cell>
          <cell r="D174" t="str">
            <v>SP.POP.GROW</v>
          </cell>
        </row>
        <row r="174">
          <cell r="F174">
            <v>2.37001116046403</v>
          </cell>
          <cell r="G174">
            <v>2.40663641931631</v>
          </cell>
          <cell r="H174">
            <v>2.44107003110691</v>
          </cell>
          <cell r="I174">
            <v>2.47179454457093</v>
          </cell>
          <cell r="J174">
            <v>2.50048904503879</v>
          </cell>
          <cell r="K174">
            <v>2.5306984273603</v>
          </cell>
          <cell r="L174">
            <v>2.56159879967292</v>
          </cell>
          <cell r="M174">
            <v>2.58602074335377</v>
          </cell>
          <cell r="N174">
            <v>2.60377028063864</v>
          </cell>
          <cell r="O174">
            <v>2.61885011471835</v>
          </cell>
          <cell r="P174">
            <v>2.62913796935172</v>
          </cell>
          <cell r="Q174">
            <v>2.64561110448978</v>
          </cell>
          <cell r="R174">
            <v>2.68247320115301</v>
          </cell>
          <cell r="S174">
            <v>2.74416785183654</v>
          </cell>
          <cell r="T174">
            <v>2.81988184502701</v>
          </cell>
          <cell r="U174">
            <v>2.9434579321391</v>
          </cell>
          <cell r="V174">
            <v>3.05966714770106</v>
          </cell>
          <cell r="W174">
            <v>3.08096350813697</v>
          </cell>
          <cell r="X174">
            <v>2.98411372526518</v>
          </cell>
          <cell r="Y174">
            <v>2.83890799065815</v>
          </cell>
          <cell r="Z174">
            <v>2.55795955340317</v>
          </cell>
          <cell r="AA174">
            <v>2.36720377094069</v>
          </cell>
          <cell r="AB174">
            <v>2.58493310284773</v>
          </cell>
          <cell r="AC174">
            <v>3.30901765467326</v>
          </cell>
          <cell r="AD174">
            <v>4.26763944190569</v>
          </cell>
          <cell r="AE174">
            <v>5.3327403078198</v>
          </cell>
          <cell r="AF174">
            <v>6.00843796951644</v>
          </cell>
          <cell r="AG174">
            <v>5.90887250728173</v>
          </cell>
          <cell r="AH174">
            <v>4.95670233026016</v>
          </cell>
          <cell r="AI174">
            <v>3.56022240726896</v>
          </cell>
          <cell r="AJ174">
            <v>2.06125101367969</v>
          </cell>
          <cell r="AK174">
            <v>0.887815775739723</v>
          </cell>
          <cell r="AL174">
            <v>0.251192253220201</v>
          </cell>
          <cell r="AM174">
            <v>0.363486681837035</v>
          </cell>
          <cell r="AN174">
            <v>1.00789449995518</v>
          </cell>
          <cell r="AO174">
            <v>1.79562075628708</v>
          </cell>
          <cell r="AP174">
            <v>2.38700914944023</v>
          </cell>
          <cell r="AQ174">
            <v>2.76172170059579</v>
          </cell>
          <cell r="AR174">
            <v>2.82155079669451</v>
          </cell>
          <cell r="AS174">
            <v>2.67638556232946</v>
          </cell>
          <cell r="AT174">
            <v>2.508905440689</v>
          </cell>
          <cell r="AU174">
            <v>2.43394101580691</v>
          </cell>
          <cell r="AV174">
            <v>2.41659614123308</v>
          </cell>
          <cell r="AW174">
            <v>2.48267011486072</v>
          </cell>
          <cell r="AX174">
            <v>2.60056190348956</v>
          </cell>
          <cell r="AY174">
            <v>2.71694719456389</v>
          </cell>
          <cell r="AZ174">
            <v>2.79788717368355</v>
          </cell>
          <cell r="BA174">
            <v>2.85276219547373</v>
          </cell>
          <cell r="BB174">
            <v>2.87398541139772</v>
          </cell>
          <cell r="BC174">
            <v>2.87065408031325</v>
          </cell>
          <cell r="BD174">
            <v>2.86449596557394</v>
          </cell>
          <cell r="BE174">
            <v>2.85868448753604</v>
          </cell>
          <cell r="BF174">
            <v>2.8384987806274</v>
          </cell>
          <cell r="BG174">
            <v>2.80304251760847</v>
          </cell>
          <cell r="BH174">
            <v>2.75941225496406</v>
          </cell>
          <cell r="BI174">
            <v>2.70968236962903</v>
          </cell>
          <cell r="BJ174">
            <v>2.66644645704802</v>
          </cell>
          <cell r="BK174">
            <v>2.64174528787889</v>
          </cell>
          <cell r="BL174">
            <v>2.64093709821938</v>
          </cell>
          <cell r="BM174">
            <v>2.65493985228086</v>
          </cell>
          <cell r="BN174">
            <v>2.67038849605396</v>
          </cell>
        </row>
        <row r="175">
          <cell r="A175" t="str">
            <v>Malaysia</v>
          </cell>
          <cell r="B175" t="str">
            <v>MYS</v>
          </cell>
          <cell r="C175" t="str">
            <v>Population growth (annual %)</v>
          </cell>
          <cell r="D175" t="str">
            <v>SP.POP.GROW</v>
          </cell>
        </row>
        <row r="175">
          <cell r="F175">
            <v>3.15552220112748</v>
          </cell>
          <cell r="G175">
            <v>3.20908267624228</v>
          </cell>
          <cell r="H175">
            <v>3.18663848530426</v>
          </cell>
          <cell r="I175">
            <v>3.07289779119397</v>
          </cell>
          <cell r="J175">
            <v>2.90462814990117</v>
          </cell>
          <cell r="K175">
            <v>2.72864573547661</v>
          </cell>
          <cell r="L175">
            <v>2.58365632881962</v>
          </cell>
          <cell r="M175">
            <v>2.47415529831133</v>
          </cell>
          <cell r="N175">
            <v>2.41204614895631</v>
          </cell>
          <cell r="O175">
            <v>2.38600486895292</v>
          </cell>
          <cell r="P175">
            <v>2.36264832188581</v>
          </cell>
          <cell r="Q175">
            <v>2.3393784057012</v>
          </cell>
          <cell r="R175">
            <v>2.34214131894924</v>
          </cell>
          <cell r="S175">
            <v>2.3736801941378</v>
          </cell>
          <cell r="T175">
            <v>2.42248333819347</v>
          </cell>
          <cell r="U175">
            <v>2.48886648623237</v>
          </cell>
          <cell r="V175">
            <v>2.54675458885547</v>
          </cell>
          <cell r="W175">
            <v>2.56656025492397</v>
          </cell>
          <cell r="X175">
            <v>2.53712344258868</v>
          </cell>
          <cell r="Y175">
            <v>2.48055421718672</v>
          </cell>
          <cell r="Z175">
            <v>2.40570206601865</v>
          </cell>
          <cell r="AA175">
            <v>2.35740166038642</v>
          </cell>
          <cell r="AB175">
            <v>2.37776536435199</v>
          </cell>
          <cell r="AC175">
            <v>2.48495629605823</v>
          </cell>
          <cell r="AD175">
            <v>2.64132169672787</v>
          </cell>
          <cell r="AE175">
            <v>2.81165555053099</v>
          </cell>
          <cell r="AF175">
            <v>2.93745752187383</v>
          </cell>
          <cell r="AG175">
            <v>2.98411677583774</v>
          </cell>
          <cell r="AH175">
            <v>2.93201913533553</v>
          </cell>
          <cell r="AI175">
            <v>2.81728483055277</v>
          </cell>
          <cell r="AJ175">
            <v>2.68207678088331</v>
          </cell>
          <cell r="AK175">
            <v>2.57309258995367</v>
          </cell>
          <cell r="AL175">
            <v>2.50608885790013</v>
          </cell>
          <cell r="AM175">
            <v>2.49671827705511</v>
          </cell>
          <cell r="AN175">
            <v>2.52129796061723</v>
          </cell>
          <cell r="AO175">
            <v>2.55410656365827</v>
          </cell>
          <cell r="AP175">
            <v>2.56080580168378</v>
          </cell>
          <cell r="AQ175">
            <v>2.52710051996649</v>
          </cell>
          <cell r="AR175">
            <v>2.44181656960487</v>
          </cell>
          <cell r="AS175">
            <v>2.32461744821233</v>
          </cell>
          <cell r="AT175">
            <v>2.19550840035684</v>
          </cell>
          <cell r="AU175">
            <v>2.08397352430506</v>
          </cell>
          <cell r="AV175">
            <v>2.00562011002069</v>
          </cell>
          <cell r="AW175">
            <v>1.97172651290607</v>
          </cell>
          <cell r="AX175">
            <v>1.96529752810113</v>
          </cell>
          <cell r="AY175">
            <v>1.97082380275264</v>
          </cell>
          <cell r="AZ175">
            <v>1.95920954652989</v>
          </cell>
          <cell r="BA175">
            <v>1.91136541649867</v>
          </cell>
          <cell r="BB175">
            <v>1.81567858471813</v>
          </cell>
          <cell r="BC175">
            <v>1.69100946649984</v>
          </cell>
          <cell r="BD175">
            <v>1.55804019772355</v>
          </cell>
          <cell r="BE175">
            <v>1.44573944701104</v>
          </cell>
          <cell r="BF175">
            <v>1.36918357135887</v>
          </cell>
          <cell r="BG175">
            <v>1.34047496185505</v>
          </cell>
          <cell r="BH175">
            <v>1.3448002213693</v>
          </cell>
          <cell r="BI175">
            <v>1.35735924562312</v>
          </cell>
          <cell r="BJ175">
            <v>1.3594891710441</v>
          </cell>
          <cell r="BK175">
            <v>1.35196001397349</v>
          </cell>
          <cell r="BL175">
            <v>1.32884901520668</v>
          </cell>
          <cell r="BM175">
            <v>1.29428505685727</v>
          </cell>
          <cell r="BN175">
            <v>1.25940624006456</v>
          </cell>
        </row>
        <row r="176">
          <cell r="A176" t="str">
            <v>North America</v>
          </cell>
          <cell r="B176" t="str">
            <v>NAC</v>
          </cell>
          <cell r="C176" t="str">
            <v>Population growth (annual %)</v>
          </cell>
          <cell r="D176" t="str">
            <v>SP.POP.GROW</v>
          </cell>
        </row>
        <row r="176">
          <cell r="F176">
            <v>1.70326044871958</v>
          </cell>
          <cell r="G176">
            <v>1.57969382324914</v>
          </cell>
          <cell r="H176">
            <v>1.48885031379355</v>
          </cell>
          <cell r="I176">
            <v>1.44496832469243</v>
          </cell>
          <cell r="J176">
            <v>1.31031051831627</v>
          </cell>
          <cell r="K176">
            <v>1.22781221981292</v>
          </cell>
          <cell r="L176">
            <v>1.16173341518237</v>
          </cell>
          <cell r="M176">
            <v>1.06170383618644</v>
          </cell>
          <cell r="N176">
            <v>1.01849636348041</v>
          </cell>
          <cell r="O176">
            <v>1.19414191161027</v>
          </cell>
          <cell r="P176">
            <v>1.43382840688776</v>
          </cell>
          <cell r="Q176">
            <v>1.08457709978479</v>
          </cell>
          <cell r="R176">
            <v>0.984591964506421</v>
          </cell>
          <cell r="S176">
            <v>0.964277187047614</v>
          </cell>
          <cell r="T176">
            <v>1.03664836396828</v>
          </cell>
          <cell r="U176">
            <v>0.990400209224205</v>
          </cell>
          <cell r="V176">
            <v>1.02685081347529</v>
          </cell>
          <cell r="W176">
            <v>1.05875690613837</v>
          </cell>
          <cell r="X176">
            <v>1.0983459841127</v>
          </cell>
          <cell r="Y176">
            <v>0.996746849781729</v>
          </cell>
          <cell r="Z176">
            <v>1.01099092236167</v>
          </cell>
          <cell r="AA176">
            <v>0.981134124422312</v>
          </cell>
          <cell r="AB176">
            <v>0.9258773613588</v>
          </cell>
          <cell r="AC176">
            <v>0.87730279131388</v>
          </cell>
          <cell r="AD176">
            <v>0.892788101300496</v>
          </cell>
          <cell r="AE176">
            <v>0.9353414482635</v>
          </cell>
          <cell r="AF176">
            <v>0.939871492300924</v>
          </cell>
          <cell r="AG176">
            <v>0.950783584942272</v>
          </cell>
          <cell r="AH176">
            <v>1.03391832220379</v>
          </cell>
          <cell r="AI176">
            <v>1.17409729462814</v>
          </cell>
          <cell r="AJ176">
            <v>1.3353753984195</v>
          </cell>
          <cell r="AK176">
            <v>1.37557037172542</v>
          </cell>
          <cell r="AL176">
            <v>1.30510445568157</v>
          </cell>
          <cell r="AM176">
            <v>1.2205627250581</v>
          </cell>
          <cell r="AN176">
            <v>1.1821491108285</v>
          </cell>
          <cell r="AO176">
            <v>1.15826320517857</v>
          </cell>
          <cell r="AP176">
            <v>1.19007766579411</v>
          </cell>
          <cell r="AQ176">
            <v>1.13893059409193</v>
          </cell>
          <cell r="AR176">
            <v>1.12146035191492</v>
          </cell>
          <cell r="AS176">
            <v>1.1009288191018</v>
          </cell>
          <cell r="AT176">
            <v>1.00424635233902</v>
          </cell>
          <cell r="AU176">
            <v>0.947888188691621</v>
          </cell>
          <cell r="AV176">
            <v>0.867299091099042</v>
          </cell>
          <cell r="AW176">
            <v>0.930473824664759</v>
          </cell>
          <cell r="AX176">
            <v>0.928178273300475</v>
          </cell>
          <cell r="AY176">
            <v>0.973418076316719</v>
          </cell>
          <cell r="AZ176">
            <v>0.957511039909903</v>
          </cell>
          <cell r="BA176">
            <v>0.963907968134549</v>
          </cell>
          <cell r="BB176">
            <v>0.906830276466891</v>
          </cell>
          <cell r="BC176">
            <v>0.860906957950519</v>
          </cell>
          <cell r="BD176">
            <v>0.754291919645382</v>
          </cell>
          <cell r="BE176">
            <v>0.771504745059005</v>
          </cell>
          <cell r="BF176">
            <v>0.731728411274219</v>
          </cell>
          <cell r="BG176">
            <v>0.76336551220308</v>
          </cell>
          <cell r="BH176">
            <v>0.73984716254256</v>
          </cell>
          <cell r="BI176">
            <v>0.768191348897489</v>
          </cell>
          <cell r="BJ176">
            <v>0.691849710608722</v>
          </cell>
          <cell r="BK176">
            <v>0.61812853613192</v>
          </cell>
          <cell r="BL176">
            <v>0.557163665964495</v>
          </cell>
          <cell r="BM176">
            <v>0.985555014024314</v>
          </cell>
          <cell r="BN176">
            <v>0.162754182045859</v>
          </cell>
        </row>
        <row r="177">
          <cell r="A177" t="str">
            <v>Namibia</v>
          </cell>
          <cell r="B177" t="str">
            <v>NAM</v>
          </cell>
          <cell r="C177" t="str">
            <v>Population growth (annual %)</v>
          </cell>
          <cell r="D177" t="str">
            <v>SP.POP.GROW</v>
          </cell>
        </row>
        <row r="177">
          <cell r="F177">
            <v>2.35882192226854</v>
          </cell>
          <cell r="G177">
            <v>2.41111564257744</v>
          </cell>
          <cell r="H177">
            <v>2.45254178209668</v>
          </cell>
          <cell r="I177">
            <v>2.48688953407738</v>
          </cell>
          <cell r="J177">
            <v>2.51407738100063</v>
          </cell>
          <cell r="K177">
            <v>2.51871106797933</v>
          </cell>
          <cell r="L177">
            <v>2.52836855350099</v>
          </cell>
          <cell r="M177">
            <v>2.58607270917375</v>
          </cell>
          <cell r="N177">
            <v>2.69911590349888</v>
          </cell>
          <cell r="O177">
            <v>2.83953566559149</v>
          </cell>
          <cell r="P177">
            <v>2.99800683065242</v>
          </cell>
          <cell r="Q177">
            <v>3.10910231661317</v>
          </cell>
          <cell r="R177">
            <v>3.09448229764391</v>
          </cell>
          <cell r="S177">
            <v>2.92858738381399</v>
          </cell>
          <cell r="T177">
            <v>2.67544989297686</v>
          </cell>
          <cell r="U177">
            <v>2.41715701669022</v>
          </cell>
          <cell r="V177">
            <v>2.22383904295706</v>
          </cell>
          <cell r="W177">
            <v>2.10270775135498</v>
          </cell>
          <cell r="X177">
            <v>2.08103989341838</v>
          </cell>
          <cell r="Y177">
            <v>2.13509411484734</v>
          </cell>
          <cell r="Z177">
            <v>2.17106982988353</v>
          </cell>
          <cell r="AA177">
            <v>2.21093605846907</v>
          </cell>
          <cell r="AB177">
            <v>2.37152258327421</v>
          </cell>
          <cell r="AC177">
            <v>2.67315448841791</v>
          </cell>
          <cell r="AD177">
            <v>3.03925519037629</v>
          </cell>
          <cell r="AE177">
            <v>3.42714149986149</v>
          </cell>
          <cell r="AF177">
            <v>3.71061269770682</v>
          </cell>
          <cell r="AG177">
            <v>3.79325181719481</v>
          </cell>
          <cell r="AH177">
            <v>3.63419111804703</v>
          </cell>
          <cell r="AI177">
            <v>3.32698276106152</v>
          </cell>
          <cell r="AJ177">
            <v>2.9906349995489</v>
          </cell>
          <cell r="AK177">
            <v>2.70963844011852</v>
          </cell>
          <cell r="AL177">
            <v>2.48361669019577</v>
          </cell>
          <cell r="AM177">
            <v>2.33432188130822</v>
          </cell>
          <cell r="AN177">
            <v>2.2388169643936</v>
          </cell>
          <cell r="AO177">
            <v>2.15805198317586</v>
          </cell>
          <cell r="AP177">
            <v>2.06176922175066</v>
          </cell>
          <cell r="AQ177">
            <v>1.9597882241946</v>
          </cell>
          <cell r="AR177">
            <v>1.84391073922875</v>
          </cell>
          <cell r="AS177">
            <v>1.72675266800006</v>
          </cell>
          <cell r="AT177">
            <v>1.60766262215847</v>
          </cell>
          <cell r="AU177">
            <v>1.51570740731436</v>
          </cell>
          <cell r="AV177">
            <v>1.47934737259157</v>
          </cell>
          <cell r="AW177">
            <v>1.51178658597738</v>
          </cell>
          <cell r="AX177">
            <v>1.5901832017828</v>
          </cell>
          <cell r="AY177">
            <v>1.68827997062269</v>
          </cell>
          <cell r="AZ177">
            <v>1.76975301988759</v>
          </cell>
          <cell r="BA177">
            <v>1.82063935111218</v>
          </cell>
          <cell r="BB177">
            <v>1.82610099374064</v>
          </cell>
          <cell r="BC177">
            <v>1.8018943127387</v>
          </cell>
          <cell r="BD177">
            <v>1.7692116979486</v>
          </cell>
          <cell r="BE177">
            <v>1.75020985003618</v>
          </cell>
          <cell r="BF177">
            <v>1.74921013400862</v>
          </cell>
          <cell r="BG177">
            <v>1.77153966467204</v>
          </cell>
          <cell r="BH177">
            <v>1.80789772250956</v>
          </cell>
          <cell r="BI177">
            <v>1.8465539777408</v>
          </cell>
          <cell r="BJ177">
            <v>1.87285953996</v>
          </cell>
          <cell r="BK177">
            <v>1.88328489392289</v>
          </cell>
          <cell r="BL177">
            <v>1.87040232780685</v>
          </cell>
          <cell r="BM177">
            <v>1.84267165011262</v>
          </cell>
          <cell r="BN177">
            <v>1.8107220978544</v>
          </cell>
        </row>
        <row r="178">
          <cell r="A178" t="str">
            <v>New Caledonia</v>
          </cell>
          <cell r="B178" t="str">
            <v>NCL</v>
          </cell>
          <cell r="C178" t="str">
            <v>Population growth (annual %)</v>
          </cell>
          <cell r="D178" t="str">
            <v>SP.POP.GROW</v>
          </cell>
        </row>
        <row r="178">
          <cell r="F178">
            <v>2.74673947006107</v>
          </cell>
          <cell r="G178">
            <v>2.67330621970689</v>
          </cell>
          <cell r="H178">
            <v>2.72045162390331</v>
          </cell>
          <cell r="I178">
            <v>2.76197073383996</v>
          </cell>
          <cell r="J178">
            <v>2.68773177637466</v>
          </cell>
          <cell r="K178">
            <v>3.26115855887608</v>
          </cell>
          <cell r="L178">
            <v>3.15815720502988</v>
          </cell>
          <cell r="M178">
            <v>3.0614635819607</v>
          </cell>
          <cell r="N178">
            <v>4.42332549768257</v>
          </cell>
          <cell r="O178">
            <v>7.41079721537218</v>
          </cell>
          <cell r="P178">
            <v>6.89928714869514</v>
          </cell>
          <cell r="Q178">
            <v>4.48140157897926</v>
          </cell>
          <cell r="R178">
            <v>2.36231457634359</v>
          </cell>
          <cell r="S178">
            <v>1.9268418865877</v>
          </cell>
          <cell r="T178">
            <v>1.13853222251254</v>
          </cell>
          <cell r="U178">
            <v>1.12571545246345</v>
          </cell>
          <cell r="V178">
            <v>1.48150857851407</v>
          </cell>
          <cell r="W178">
            <v>1.09690313705739</v>
          </cell>
          <cell r="X178">
            <v>0.724640852076725</v>
          </cell>
          <cell r="Y178">
            <v>1.11291760787245</v>
          </cell>
          <cell r="Z178">
            <v>1.83945759533913</v>
          </cell>
          <cell r="AA178">
            <v>2.11556355416499</v>
          </cell>
          <cell r="AB178">
            <v>2.03811402649502</v>
          </cell>
          <cell r="AC178">
            <v>1.96443806684808</v>
          </cell>
          <cell r="AD178">
            <v>1.82951852300004</v>
          </cell>
          <cell r="AE178">
            <v>1.86022041458252</v>
          </cell>
          <cell r="AF178">
            <v>1.98213190596546</v>
          </cell>
          <cell r="AG178">
            <v>1.9436058377119</v>
          </cell>
          <cell r="AH178">
            <v>1.96528464253134</v>
          </cell>
          <cell r="AI178">
            <v>2.36898913568499</v>
          </cell>
          <cell r="AJ178">
            <v>2.57796700747493</v>
          </cell>
          <cell r="AK178">
            <v>2.498715148269</v>
          </cell>
          <cell r="AL178">
            <v>2.57882227419684</v>
          </cell>
          <cell r="AM178">
            <v>2.66662501748002</v>
          </cell>
          <cell r="AN178">
            <v>2.26152221847957</v>
          </cell>
          <cell r="AO178">
            <v>1.91533270926652</v>
          </cell>
          <cell r="AP178">
            <v>1.9319768189133</v>
          </cell>
          <cell r="AQ178">
            <v>1.89876787901388</v>
          </cell>
          <cell r="AR178">
            <v>1.89876220974421</v>
          </cell>
          <cell r="AS178">
            <v>1.90137437804069</v>
          </cell>
          <cell r="AT178">
            <v>1.9017932212971</v>
          </cell>
          <cell r="AU178">
            <v>1.89881141880703</v>
          </cell>
          <cell r="AV178">
            <v>1.70376514357719</v>
          </cell>
          <cell r="AW178">
            <v>1.52146109806749</v>
          </cell>
          <cell r="AX178">
            <v>1.51846735383173</v>
          </cell>
          <cell r="AY178">
            <v>1.49575438196191</v>
          </cell>
          <cell r="AZ178">
            <v>1.47371088194967</v>
          </cell>
          <cell r="BA178">
            <v>1.45230768383707</v>
          </cell>
          <cell r="BB178">
            <v>1.30961560699145</v>
          </cell>
          <cell r="BC178">
            <v>1.53321542873142</v>
          </cell>
          <cell r="BD178">
            <v>1.82508537401111</v>
          </cell>
          <cell r="BE178">
            <v>1.81167904307637</v>
          </cell>
          <cell r="BF178">
            <v>1.77944042769409</v>
          </cell>
          <cell r="BG178">
            <v>1.65510642970682</v>
          </cell>
          <cell r="BH178">
            <v>0.242198534789868</v>
          </cell>
          <cell r="BI178">
            <v>0.241613350509724</v>
          </cell>
          <cell r="BJ178">
            <v>0.241030987183191</v>
          </cell>
          <cell r="BK178">
            <v>0.240451424461215</v>
          </cell>
          <cell r="BL178">
            <v>0.239874642189939</v>
          </cell>
          <cell r="BM178">
            <v>0.242977699337273</v>
          </cell>
          <cell r="BN178">
            <v>0.24238874844381</v>
          </cell>
        </row>
        <row r="179">
          <cell r="A179" t="str">
            <v>Niger</v>
          </cell>
          <cell r="B179" t="str">
            <v>NER</v>
          </cell>
          <cell r="C179" t="str">
            <v>Population growth (annual %)</v>
          </cell>
          <cell r="D179" t="str">
            <v>SP.POP.GROW</v>
          </cell>
        </row>
        <row r="179">
          <cell r="F179">
            <v>2.83791082468146</v>
          </cell>
          <cell r="G179">
            <v>2.88111750182006</v>
          </cell>
          <cell r="H179">
            <v>2.90473338017861</v>
          </cell>
          <cell r="I179">
            <v>2.90323423009334</v>
          </cell>
          <cell r="J179">
            <v>2.88518532745726</v>
          </cell>
          <cell r="K179">
            <v>2.86722619941542</v>
          </cell>
          <cell r="L179">
            <v>2.85411080837812</v>
          </cell>
          <cell r="M179">
            <v>2.83867108072827</v>
          </cell>
          <cell r="N179">
            <v>2.82104523956369</v>
          </cell>
          <cell r="O179">
            <v>2.80396088236155</v>
          </cell>
          <cell r="P179">
            <v>2.7839630254654</v>
          </cell>
          <cell r="Q179">
            <v>2.76943291824094</v>
          </cell>
          <cell r="R179">
            <v>2.7699970138095</v>
          </cell>
          <cell r="S179">
            <v>2.78897193541053</v>
          </cell>
          <cell r="T179">
            <v>2.81944620335149</v>
          </cell>
          <cell r="U179">
            <v>2.8546172498251</v>
          </cell>
          <cell r="V179">
            <v>2.88347199698661</v>
          </cell>
          <cell r="W179">
            <v>2.89861840481372</v>
          </cell>
          <cell r="X179">
            <v>2.89623499086259</v>
          </cell>
          <cell r="Y179">
            <v>2.88367570847603</v>
          </cell>
          <cell r="Z179">
            <v>2.87545779368817</v>
          </cell>
          <cell r="AA179">
            <v>2.87563646185398</v>
          </cell>
          <cell r="AB179">
            <v>2.87641752613395</v>
          </cell>
          <cell r="AC179">
            <v>2.87858995927378</v>
          </cell>
          <cell r="AD179">
            <v>2.88512295753443</v>
          </cell>
          <cell r="AE179">
            <v>2.89144117698839</v>
          </cell>
          <cell r="AF179">
            <v>2.90789635447862</v>
          </cell>
          <cell r="AG179">
            <v>2.95093865573594</v>
          </cell>
          <cell r="AH179">
            <v>3.02479809657968</v>
          </cell>
          <cell r="AI179">
            <v>3.11725862986673</v>
          </cell>
          <cell r="AJ179">
            <v>3.21378171964125</v>
          </cell>
          <cell r="AK179">
            <v>3.29932690073177</v>
          </cell>
          <cell r="AL179">
            <v>3.36891698924614</v>
          </cell>
          <cell r="AM179">
            <v>3.41733415923191</v>
          </cell>
          <cell r="AN179">
            <v>3.45154381745125</v>
          </cell>
          <cell r="AO179">
            <v>3.4823929102812</v>
          </cell>
          <cell r="AP179">
            <v>3.51547908331837</v>
          </cell>
          <cell r="AQ179">
            <v>3.54723052022863</v>
          </cell>
          <cell r="AR179">
            <v>3.57840754359669</v>
          </cell>
          <cell r="AS179">
            <v>3.60876755251813</v>
          </cell>
          <cell r="AT179">
            <v>3.63774775930809</v>
          </cell>
          <cell r="AU179">
            <v>3.66456401200456</v>
          </cell>
          <cell r="AV179">
            <v>3.68827967410041</v>
          </cell>
          <cell r="AW179">
            <v>3.70906883280599</v>
          </cell>
          <cell r="AX179">
            <v>3.72792901512031</v>
          </cell>
          <cell r="AY179">
            <v>3.74205798512953</v>
          </cell>
          <cell r="AZ179">
            <v>3.75657611870699</v>
          </cell>
          <cell r="BA179">
            <v>3.77852947759372</v>
          </cell>
          <cell r="BB179">
            <v>3.80966608809001</v>
          </cell>
          <cell r="BC179">
            <v>3.84416665603582</v>
          </cell>
          <cell r="BD179">
            <v>3.87641358325453</v>
          </cell>
          <cell r="BE179">
            <v>3.89874303777256</v>
          </cell>
          <cell r="BF179">
            <v>3.90731712034815</v>
          </cell>
          <cell r="BG179">
            <v>3.89984696834574</v>
          </cell>
          <cell r="BH179">
            <v>3.88145154449419</v>
          </cell>
          <cell r="BI179">
            <v>3.85984309179029</v>
          </cell>
          <cell r="BJ179">
            <v>3.83900131197354</v>
          </cell>
          <cell r="BK179">
            <v>3.81673672075794</v>
          </cell>
          <cell r="BL179">
            <v>3.79420663603704</v>
          </cell>
          <cell r="BM179">
            <v>3.77135127458367</v>
          </cell>
          <cell r="BN179">
            <v>3.7467772978966</v>
          </cell>
        </row>
        <row r="180">
          <cell r="A180" t="str">
            <v>Nigeria</v>
          </cell>
          <cell r="B180" t="str">
            <v>NGA</v>
          </cell>
          <cell r="C180" t="str">
            <v>Population growth (annual %)</v>
          </cell>
          <cell r="D180" t="str">
            <v>SP.POP.GROW</v>
          </cell>
        </row>
        <row r="180">
          <cell r="F180">
            <v>2.02877442636382</v>
          </cell>
          <cell r="G180">
            <v>2.07594270914085</v>
          </cell>
          <cell r="H180">
            <v>2.11050329144745</v>
          </cell>
          <cell r="I180">
            <v>2.12950015659137</v>
          </cell>
          <cell r="J180">
            <v>2.13962777345422</v>
          </cell>
          <cell r="K180">
            <v>2.15122892115952</v>
          </cell>
          <cell r="L180">
            <v>2.17130938311695</v>
          </cell>
          <cell r="M180">
            <v>2.19940323905046</v>
          </cell>
          <cell r="N180">
            <v>2.23775331773448</v>
          </cell>
          <cell r="O180">
            <v>2.28576601161493</v>
          </cell>
          <cell r="P180">
            <v>2.32153098731893</v>
          </cell>
          <cell r="Q180">
            <v>2.36090982337535</v>
          </cell>
          <cell r="R180">
            <v>2.43958348869718</v>
          </cell>
          <cell r="S180">
            <v>2.56608075758519</v>
          </cell>
          <cell r="T180">
            <v>2.71444453228698</v>
          </cell>
          <cell r="U180">
            <v>2.87290710450563</v>
          </cell>
          <cell r="V180">
            <v>2.99325693878396</v>
          </cell>
          <cell r="W180">
            <v>3.03196737513449</v>
          </cell>
          <cell r="X180">
            <v>2.97139203959573</v>
          </cell>
          <cell r="Y180">
            <v>2.84925588353211</v>
          </cell>
          <cell r="Z180">
            <v>2.70982960352802</v>
          </cell>
          <cell r="AA180">
            <v>2.59981859827927</v>
          </cell>
          <cell r="AB180">
            <v>2.53427467973651</v>
          </cell>
          <cell r="AC180">
            <v>2.52888088908895</v>
          </cell>
          <cell r="AD180">
            <v>2.56240837383356</v>
          </cell>
          <cell r="AE180">
            <v>2.60291169917201</v>
          </cell>
          <cell r="AF180">
            <v>2.62551749177433</v>
          </cell>
          <cell r="AG180">
            <v>2.63095818374375</v>
          </cell>
          <cell r="AH180">
            <v>2.61257098783203</v>
          </cell>
          <cell r="AI180">
            <v>2.57930111700416</v>
          </cell>
          <cell r="AJ180">
            <v>2.54594516902073</v>
          </cell>
          <cell r="AK180">
            <v>2.52157556628915</v>
          </cell>
          <cell r="AL180">
            <v>2.50334695465854</v>
          </cell>
          <cell r="AM180">
            <v>2.49341683188826</v>
          </cell>
          <cell r="AN180">
            <v>2.48991723017971</v>
          </cell>
          <cell r="AO180">
            <v>2.48890425061621</v>
          </cell>
          <cell r="AP180">
            <v>2.48879238956679</v>
          </cell>
          <cell r="AQ180">
            <v>2.49132398091846</v>
          </cell>
          <cell r="AR180">
            <v>2.49634685717857</v>
          </cell>
          <cell r="AS180">
            <v>2.50385613040855</v>
          </cell>
          <cell r="AT180">
            <v>2.51161408316118</v>
          </cell>
          <cell r="AU180">
            <v>2.52151744397469</v>
          </cell>
          <cell r="AV180">
            <v>2.53725449358803</v>
          </cell>
          <cell r="AW180">
            <v>2.55965812783178</v>
          </cell>
          <cell r="AX180">
            <v>2.58568913220111</v>
          </cell>
          <cell r="AY180">
            <v>2.61084316203494</v>
          </cell>
          <cell r="AZ180">
            <v>2.63217126831002</v>
          </cell>
          <cell r="BA180">
            <v>2.64986772751053</v>
          </cell>
          <cell r="BB180">
            <v>2.66292124478373</v>
          </cell>
          <cell r="BC180">
            <v>2.67144283048865</v>
          </cell>
          <cell r="BD180">
            <v>2.67788556977663</v>
          </cell>
          <cell r="BE180">
            <v>2.68092955479893</v>
          </cell>
          <cell r="BF180">
            <v>2.67690791037647</v>
          </cell>
          <cell r="BG180">
            <v>2.66500650321728</v>
          </cell>
          <cell r="BH180">
            <v>2.64740607245442</v>
          </cell>
          <cell r="BI180">
            <v>2.6276751510372</v>
          </cell>
          <cell r="BJ180">
            <v>2.60766705440125</v>
          </cell>
          <cell r="BK180">
            <v>2.586551303075</v>
          </cell>
          <cell r="BL180">
            <v>2.56487195537782</v>
          </cell>
          <cell r="BM180">
            <v>2.54297340536727</v>
          </cell>
          <cell r="BN180">
            <v>2.52018574964785</v>
          </cell>
        </row>
        <row r="181">
          <cell r="A181" t="str">
            <v>Nicaragua</v>
          </cell>
          <cell r="B181" t="str">
            <v>NIC</v>
          </cell>
          <cell r="C181" t="str">
            <v>Population growth (annual %)</v>
          </cell>
          <cell r="D181" t="str">
            <v>SP.POP.GROW</v>
          </cell>
        </row>
        <row r="181">
          <cell r="F181">
            <v>3.14438945219927</v>
          </cell>
          <cell r="G181">
            <v>3.10226271470857</v>
          </cell>
          <cell r="H181">
            <v>3.06853099923263</v>
          </cell>
          <cell r="I181">
            <v>3.04816402321061</v>
          </cell>
          <cell r="J181">
            <v>3.03842624143836</v>
          </cell>
          <cell r="K181">
            <v>3.0282633345006</v>
          </cell>
          <cell r="L181">
            <v>3.01828571738221</v>
          </cell>
          <cell r="M181">
            <v>3.01775999330979</v>
          </cell>
          <cell r="N181">
            <v>3.0297335213721</v>
          </cell>
          <cell r="O181">
            <v>3.04773327849869</v>
          </cell>
          <cell r="P181">
            <v>3.06177847101499</v>
          </cell>
          <cell r="Q181">
            <v>3.07005192523707</v>
          </cell>
          <cell r="R181">
            <v>3.07847215341482</v>
          </cell>
          <cell r="S181">
            <v>3.08667078792526</v>
          </cell>
          <cell r="T181">
            <v>3.09133640142978</v>
          </cell>
          <cell r="U181">
            <v>3.09076474421084</v>
          </cell>
          <cell r="V181">
            <v>3.0786825940826</v>
          </cell>
          <cell r="W181">
            <v>3.0474337265613</v>
          </cell>
          <cell r="X181">
            <v>2.99395168424603</v>
          </cell>
          <cell r="Y181">
            <v>2.92446229330103</v>
          </cell>
          <cell r="Z181">
            <v>2.85642200086967</v>
          </cell>
          <cell r="AA181">
            <v>2.78765587282265</v>
          </cell>
          <cell r="AB181">
            <v>2.70063980076801</v>
          </cell>
          <cell r="AC181">
            <v>2.5935287306556</v>
          </cell>
          <cell r="AD181">
            <v>2.4770420468139</v>
          </cell>
          <cell r="AE181">
            <v>2.3498344044053</v>
          </cell>
          <cell r="AF181">
            <v>2.23832394689729</v>
          </cell>
          <cell r="AG181">
            <v>2.17225029609829</v>
          </cell>
          <cell r="AH181">
            <v>2.16457397590512</v>
          </cell>
          <cell r="AI181">
            <v>2.19177119989549</v>
          </cell>
          <cell r="AJ181">
            <v>2.23051408687279</v>
          </cell>
          <cell r="AK181">
            <v>2.2462264288389</v>
          </cell>
          <cell r="AL181">
            <v>2.22014078602132</v>
          </cell>
          <cell r="AM181">
            <v>2.13972439455652</v>
          </cell>
          <cell r="AN181">
            <v>2.02315070151093</v>
          </cell>
          <cell r="AO181">
            <v>1.90315136863406</v>
          </cell>
          <cell r="AP181">
            <v>1.79929485469958</v>
          </cell>
          <cell r="AQ181">
            <v>1.70432228822586</v>
          </cell>
          <cell r="AR181">
            <v>1.62398184172651</v>
          </cell>
          <cell r="AS181">
            <v>1.55602084264681</v>
          </cell>
          <cell r="AT181">
            <v>1.4891984464934</v>
          </cell>
          <cell r="AU181">
            <v>1.42711934609924</v>
          </cell>
          <cell r="AV181">
            <v>1.3850085338443</v>
          </cell>
          <cell r="AW181">
            <v>1.36653515360686</v>
          </cell>
          <cell r="AX181">
            <v>1.36552623135137</v>
          </cell>
          <cell r="AY181">
            <v>1.3707651208829</v>
          </cell>
          <cell r="AZ181">
            <v>1.37448519055655</v>
          </cell>
          <cell r="BA181">
            <v>1.37457169836337</v>
          </cell>
          <cell r="BB181">
            <v>1.36867426866105</v>
          </cell>
          <cell r="BC181">
            <v>1.35737160705997</v>
          </cell>
          <cell r="BD181">
            <v>1.34693557935178</v>
          </cell>
          <cell r="BE181">
            <v>1.33769299842878</v>
          </cell>
          <cell r="BF181">
            <v>1.32724327889097</v>
          </cell>
          <cell r="BG181">
            <v>1.31539317229669</v>
          </cell>
          <cell r="BH181">
            <v>1.30197873969913</v>
          </cell>
          <cell r="BI181">
            <v>1.28898863383271</v>
          </cell>
          <cell r="BJ181">
            <v>1.27473066409974</v>
          </cell>
          <cell r="BK181">
            <v>1.25537577858764</v>
          </cell>
          <cell r="BL181">
            <v>1.22975908801825</v>
          </cell>
          <cell r="BM181">
            <v>1.2004799883363</v>
          </cell>
          <cell r="BN181">
            <v>1.16794891482839</v>
          </cell>
        </row>
        <row r="182">
          <cell r="A182" t="str">
            <v>Netherlands</v>
          </cell>
          <cell r="B182" t="str">
            <v>NLD</v>
          </cell>
          <cell r="C182" t="str">
            <v>Population growth (annual %)</v>
          </cell>
          <cell r="D182" t="str">
            <v>SP.POP.GROW</v>
          </cell>
        </row>
        <row r="182">
          <cell r="F182">
            <v>1.31529458823228</v>
          </cell>
          <cell r="G182">
            <v>1.42447506739908</v>
          </cell>
          <cell r="H182">
            <v>1.3484919646048</v>
          </cell>
          <cell r="I182">
            <v>1.33778133208209</v>
          </cell>
          <cell r="J182">
            <v>1.37266110512345</v>
          </cell>
          <cell r="K182">
            <v>1.30517073080104</v>
          </cell>
          <cell r="L182">
            <v>1.13314407259893</v>
          </cell>
          <cell r="M182">
            <v>1.03854696110739</v>
          </cell>
          <cell r="N182">
            <v>1.15796910892603</v>
          </cell>
          <cell r="O182">
            <v>1.2389326613278</v>
          </cell>
          <cell r="P182">
            <v>1.18913354289438</v>
          </cell>
          <cell r="Q182">
            <v>1.01117285033374</v>
          </cell>
          <cell r="R182">
            <v>0.827331016213766</v>
          </cell>
          <cell r="S182">
            <v>0.78367225014689</v>
          </cell>
          <cell r="T182">
            <v>0.891389955359838</v>
          </cell>
          <cell r="U182">
            <v>0.784993389027855</v>
          </cell>
          <cell r="V182">
            <v>0.594626000826161</v>
          </cell>
          <cell r="W182">
            <v>0.615264576886905</v>
          </cell>
          <cell r="X182">
            <v>0.690282251587051</v>
          </cell>
          <cell r="Y182">
            <v>0.791331808142327</v>
          </cell>
          <cell r="Z182">
            <v>0.68604679796041</v>
          </cell>
          <cell r="AA182">
            <v>0.458559864217281</v>
          </cell>
          <cell r="AB182">
            <v>0.37922259579425</v>
          </cell>
          <cell r="AC182">
            <v>0.396933189768028</v>
          </cell>
          <cell r="AD182">
            <v>0.466326519882431</v>
          </cell>
          <cell r="AE182">
            <v>0.554957725760648</v>
          </cell>
          <cell r="AF182">
            <v>0.634526879264155</v>
          </cell>
          <cell r="AG182">
            <v>0.646096227552241</v>
          </cell>
          <cell r="AH182">
            <v>0.59990721305618</v>
          </cell>
          <cell r="AI182">
            <v>0.688603823438797</v>
          </cell>
          <cell r="AJ182">
            <v>0.788031035375139</v>
          </cell>
          <cell r="AK182">
            <v>0.756056593396787</v>
          </cell>
          <cell r="AL182">
            <v>0.696991330125143</v>
          </cell>
          <cell r="AM182">
            <v>0.602938474274189</v>
          </cell>
          <cell r="AN182">
            <v>0.49392737251493</v>
          </cell>
          <cell r="AO182">
            <v>0.461395747607711</v>
          </cell>
          <cell r="AP182">
            <v>0.514767002117464</v>
          </cell>
          <cell r="AQ182">
            <v>0.616640530679659</v>
          </cell>
          <cell r="AR182">
            <v>0.665493187073143</v>
          </cell>
          <cell r="AS182">
            <v>0.714770362784392</v>
          </cell>
          <cell r="AT182">
            <v>0.754840057734904</v>
          </cell>
          <cell r="AU182">
            <v>0.638291666268526</v>
          </cell>
          <cell r="AV182">
            <v>0.471814398788212</v>
          </cell>
          <cell r="AW182">
            <v>0.347475412048658</v>
          </cell>
          <cell r="AX182">
            <v>0.23366314793854</v>
          </cell>
          <cell r="AY182">
            <v>0.160613668857538</v>
          </cell>
          <cell r="AZ182">
            <v>0.217521601194242</v>
          </cell>
          <cell r="BA182">
            <v>0.389292461499527</v>
          </cell>
          <cell r="BB182">
            <v>0.514284544827762</v>
          </cell>
          <cell r="BC182">
            <v>0.512923100553586</v>
          </cell>
          <cell r="BD182">
            <v>0.466428782200821</v>
          </cell>
          <cell r="BE182">
            <v>0.370055034770235</v>
          </cell>
          <cell r="BF182">
            <v>0.294820793441482</v>
          </cell>
          <cell r="BG182">
            <v>0.359828172726548</v>
          </cell>
          <cell r="BH182">
            <v>0.443220089035769</v>
          </cell>
          <cell r="BI182">
            <v>0.532178879608489</v>
          </cell>
          <cell r="BJ182">
            <v>0.591203366164118</v>
          </cell>
          <cell r="BK182">
            <v>0.583933408920832</v>
          </cell>
          <cell r="BL182">
            <v>0.65507157480522</v>
          </cell>
          <cell r="BM182">
            <v>0.55554079025497</v>
          </cell>
          <cell r="BN182">
            <v>0.525549456310375</v>
          </cell>
        </row>
        <row r="183">
          <cell r="A183" t="str">
            <v>Norway</v>
          </cell>
          <cell r="B183" t="str">
            <v>NOR</v>
          </cell>
          <cell r="C183" t="str">
            <v>Population growth (annual %)</v>
          </cell>
          <cell r="D183" t="str">
            <v>SP.POP.GROW</v>
          </cell>
        </row>
        <row r="183">
          <cell r="F183">
            <v>0.794353922504427</v>
          </cell>
          <cell r="G183">
            <v>0.80340155650308</v>
          </cell>
          <cell r="H183">
            <v>0.756123515554719</v>
          </cell>
          <cell r="I183">
            <v>0.755402813635902</v>
          </cell>
          <cell r="J183">
            <v>0.777327076680891</v>
          </cell>
          <cell r="K183">
            <v>0.798379881806135</v>
          </cell>
          <cell r="L183">
            <v>0.836536531640014</v>
          </cell>
          <cell r="M183">
            <v>0.840602106098354</v>
          </cell>
          <cell r="N183">
            <v>0.814728248605471</v>
          </cell>
          <cell r="O183">
            <v>0.726516019496402</v>
          </cell>
          <cell r="P183">
            <v>0.701293381393909</v>
          </cell>
          <cell r="Q183">
            <v>0.764803002233718</v>
          </cell>
          <cell r="R183">
            <v>0.699504829551889</v>
          </cell>
          <cell r="S183">
            <v>0.620349415188391</v>
          </cell>
          <cell r="T183">
            <v>0.551888897314436</v>
          </cell>
          <cell r="U183">
            <v>0.469013919500022</v>
          </cell>
          <cell r="V183">
            <v>0.422661319522559</v>
          </cell>
          <cell r="W183">
            <v>0.381788582949308</v>
          </cell>
          <cell r="X183">
            <v>0.340565570067307</v>
          </cell>
          <cell r="Y183">
            <v>0.321225575570377</v>
          </cell>
          <cell r="Z183">
            <v>0.344079656076061</v>
          </cell>
          <cell r="AA183">
            <v>0.367278280054002</v>
          </cell>
          <cell r="AB183">
            <v>0.331060292406033</v>
          </cell>
          <cell r="AC183">
            <v>0.282202672828762</v>
          </cell>
          <cell r="AD183">
            <v>0.299471500364252</v>
          </cell>
          <cell r="AE183">
            <v>0.356688643730966</v>
          </cell>
          <cell r="AF183">
            <v>0.468049546752802</v>
          </cell>
          <cell r="AG183">
            <v>0.537922759339233</v>
          </cell>
          <cell r="AH183">
            <v>0.412807534785616</v>
          </cell>
          <cell r="AI183">
            <v>0.344151412835214</v>
          </cell>
          <cell r="AJ183">
            <v>0.476503585004921</v>
          </cell>
          <cell r="AK183">
            <v>0.577180268126687</v>
          </cell>
          <cell r="AL183">
            <v>0.5952293301816</v>
          </cell>
          <cell r="AM183">
            <v>0.569388227765026</v>
          </cell>
          <cell r="AN183">
            <v>0.519125519812519</v>
          </cell>
          <cell r="AO183">
            <v>0.506881682762136</v>
          </cell>
          <cell r="AP183">
            <v>0.54221993602931</v>
          </cell>
          <cell r="AQ183">
            <v>0.595410343346654</v>
          </cell>
          <cell r="AR183">
            <v>0.684759433412698</v>
          </cell>
          <cell r="AS183">
            <v>0.649044821192665</v>
          </cell>
          <cell r="AT183">
            <v>0.506046910557235</v>
          </cell>
          <cell r="AU183">
            <v>0.539290805050494</v>
          </cell>
          <cell r="AV183">
            <v>0.586532691986894</v>
          </cell>
          <cell r="AW183">
            <v>0.590930939690253</v>
          </cell>
          <cell r="AX183">
            <v>0.681072964187373</v>
          </cell>
          <cell r="AY183">
            <v>0.805392739160981</v>
          </cell>
          <cell r="AZ183">
            <v>1.03473451527827</v>
          </cell>
          <cell r="BA183">
            <v>1.24633301535167</v>
          </cell>
          <cell r="BB183">
            <v>1.2611272893768</v>
          </cell>
          <cell r="BC183">
            <v>1.24566617956207</v>
          </cell>
          <cell r="BD183">
            <v>1.297189390693</v>
          </cell>
          <cell r="BE183">
            <v>1.31344098868985</v>
          </cell>
          <cell r="BF183">
            <v>1.20914158930136</v>
          </cell>
          <cell r="BG183">
            <v>1.12773667734928</v>
          </cell>
          <cell r="BH183">
            <v>0.995084736958414</v>
          </cell>
          <cell r="BI183">
            <v>0.880969815359919</v>
          </cell>
          <cell r="BJ183">
            <v>0.807673181884948</v>
          </cell>
          <cell r="BK183">
            <v>0.660090844249</v>
          </cell>
          <cell r="BL183">
            <v>0.675061373245644</v>
          </cell>
          <cell r="BM183">
            <v>0.588757324043059</v>
          </cell>
          <cell r="BN183">
            <v>0.534772281874925</v>
          </cell>
        </row>
        <row r="184">
          <cell r="A184" t="str">
            <v>Nepal</v>
          </cell>
          <cell r="B184" t="str">
            <v>NPL</v>
          </cell>
          <cell r="C184" t="str">
            <v>Population growth (annual %)</v>
          </cell>
          <cell r="D184" t="str">
            <v>SP.POP.GROW</v>
          </cell>
        </row>
        <row r="184">
          <cell r="F184">
            <v>1.59239033567231</v>
          </cell>
          <cell r="G184">
            <v>1.60277574442903</v>
          </cell>
          <cell r="H184">
            <v>1.63018059264184</v>
          </cell>
          <cell r="I184">
            <v>1.67699042835985</v>
          </cell>
          <cell r="J184">
            <v>1.73700307882105</v>
          </cell>
          <cell r="K184">
            <v>1.80283966945072</v>
          </cell>
          <cell r="L184">
            <v>1.86598525914139</v>
          </cell>
          <cell r="M184">
            <v>1.92251186609961</v>
          </cell>
          <cell r="N184">
            <v>1.96892024736805</v>
          </cell>
          <cell r="O184">
            <v>2.00741308982397</v>
          </cell>
          <cell r="P184">
            <v>2.04408908431384</v>
          </cell>
          <cell r="Q184">
            <v>2.08106991595095</v>
          </cell>
          <cell r="R184">
            <v>2.11574103378643</v>
          </cell>
          <cell r="S184">
            <v>2.1480255201833</v>
          </cell>
          <cell r="T184">
            <v>2.17778312595215</v>
          </cell>
          <cell r="U184">
            <v>2.20422218449599</v>
          </cell>
          <cell r="V184">
            <v>2.22777693029035</v>
          </cell>
          <cell r="W184">
            <v>2.24929052618552</v>
          </cell>
          <cell r="X184">
            <v>2.26906346966752</v>
          </cell>
          <cell r="Y184">
            <v>2.28664604137419</v>
          </cell>
          <cell r="Z184">
            <v>2.30937850923592</v>
          </cell>
          <cell r="AA184">
            <v>2.32962884729169</v>
          </cell>
          <cell r="AB184">
            <v>2.33244233959941</v>
          </cell>
          <cell r="AC184">
            <v>2.3137118784722</v>
          </cell>
          <cell r="AD184">
            <v>2.28489212126314</v>
          </cell>
          <cell r="AE184">
            <v>2.23695226699084</v>
          </cell>
          <cell r="AF184">
            <v>2.20308873262337</v>
          </cell>
          <cell r="AG184">
            <v>2.22797323063025</v>
          </cell>
          <cell r="AH184">
            <v>2.32703203741832</v>
          </cell>
          <cell r="AI184">
            <v>2.46573575610948</v>
          </cell>
          <cell r="AJ184">
            <v>2.61050131055651</v>
          </cell>
          <cell r="AK184">
            <v>2.70867683007286</v>
          </cell>
          <cell r="AL184">
            <v>2.72920359986776</v>
          </cell>
          <cell r="AM184">
            <v>2.65324705595892</v>
          </cell>
          <cell r="AN184">
            <v>2.51169004747214</v>
          </cell>
          <cell r="AO184">
            <v>2.35559365489083</v>
          </cell>
          <cell r="AP184">
            <v>2.21349217424838</v>
          </cell>
          <cell r="AQ184">
            <v>2.07314858244049</v>
          </cell>
          <cell r="AR184">
            <v>1.94172693494761</v>
          </cell>
          <cell r="AS184">
            <v>1.81719764753423</v>
          </cell>
          <cell r="AT184">
            <v>1.68166743622504</v>
          </cell>
          <cell r="AU184">
            <v>1.54268753767782</v>
          </cell>
          <cell r="AV184">
            <v>1.42656476205225</v>
          </cell>
          <cell r="AW184">
            <v>1.34043807273783</v>
          </cell>
          <cell r="AX184">
            <v>1.2710828466829</v>
          </cell>
          <cell r="AY184">
            <v>1.24371268713365</v>
          </cell>
          <cell r="AZ184">
            <v>1.20460323603607</v>
          </cell>
          <cell r="BA184">
            <v>1.07069622062487</v>
          </cell>
          <cell r="BB184">
            <v>0.810273513429944</v>
          </cell>
          <cell r="BC184">
            <v>0.481202592360838</v>
          </cell>
          <cell r="BD184">
            <v>0.103647394163717</v>
          </cell>
          <cell r="BE184">
            <v>-0.192706459257694</v>
          </cell>
          <cell r="BF184">
            <v>-0.268486268243194</v>
          </cell>
          <cell r="BG184">
            <v>-0.040180015778352</v>
          </cell>
          <cell r="BH184">
            <v>0.404484777150552</v>
          </cell>
          <cell r="BI184">
            <v>0.915275489934662</v>
          </cell>
          <cell r="BJ184">
            <v>1.34529588901848</v>
          </cell>
          <cell r="BK184">
            <v>1.66177642022913</v>
          </cell>
          <cell r="BL184">
            <v>1.80944248570395</v>
          </cell>
          <cell r="BM184">
            <v>1.8290862928371</v>
          </cell>
          <cell r="BN184">
            <v>1.82999900040487</v>
          </cell>
        </row>
        <row r="185">
          <cell r="A185" t="str">
            <v>Nauru</v>
          </cell>
          <cell r="B185" t="str">
            <v>NRU</v>
          </cell>
          <cell r="C185" t="str">
            <v>Population growth (annual %)</v>
          </cell>
          <cell r="D185" t="str">
            <v>SP.POP.GROW</v>
          </cell>
        </row>
        <row r="185">
          <cell r="F185">
            <v>5.55451517161042</v>
          </cell>
          <cell r="G185">
            <v>6.58613976415558</v>
          </cell>
          <cell r="H185">
            <v>6.42602549868525</v>
          </cell>
          <cell r="I185">
            <v>5.89489246137369</v>
          </cell>
          <cell r="J185">
            <v>4.69996533956439</v>
          </cell>
          <cell r="K185">
            <v>3.4555601833362</v>
          </cell>
          <cell r="L185">
            <v>2.53961231368693</v>
          </cell>
          <cell r="M185">
            <v>1.94211771188774</v>
          </cell>
          <cell r="N185">
            <v>1.59527937393906</v>
          </cell>
          <cell r="O185">
            <v>1.6618323666209</v>
          </cell>
          <cell r="P185">
            <v>1.75469635928094</v>
          </cell>
          <cell r="Q185">
            <v>1.91585276237551</v>
          </cell>
          <cell r="R185">
            <v>1.90870513713199</v>
          </cell>
          <cell r="S185">
            <v>1.90127948609503</v>
          </cell>
          <cell r="T185">
            <v>1.62924952192208</v>
          </cell>
          <cell r="U185">
            <v>1.46593691399459</v>
          </cell>
          <cell r="V185">
            <v>1.52591516595169</v>
          </cell>
          <cell r="W185">
            <v>1.46301515605468</v>
          </cell>
          <cell r="X185">
            <v>1.59939963499467</v>
          </cell>
          <cell r="Y185">
            <v>1.62584058640023</v>
          </cell>
          <cell r="Z185">
            <v>1.53632518609388</v>
          </cell>
          <cell r="AA185">
            <v>1.82544251821959</v>
          </cell>
          <cell r="AB185">
            <v>1.817220412671</v>
          </cell>
          <cell r="AC185">
            <v>2.03717485235532</v>
          </cell>
          <cell r="AD185">
            <v>2.02003066424496</v>
          </cell>
          <cell r="AE185">
            <v>2.07225110268859</v>
          </cell>
          <cell r="AF185">
            <v>2.15429770919574</v>
          </cell>
          <cell r="AG185">
            <v>2.1199053379957</v>
          </cell>
          <cell r="AH185">
            <v>2.36742633594768</v>
          </cell>
          <cell r="AI185">
            <v>2.46005696983189</v>
          </cell>
          <cell r="AJ185">
            <v>2.69837874476508</v>
          </cell>
          <cell r="AK185">
            <v>2.66736363343755</v>
          </cell>
          <cell r="AL185">
            <v>2.53003601750489</v>
          </cell>
          <cell r="AM185">
            <v>2.01132700528402</v>
          </cell>
          <cell r="AN185">
            <v>1.23095958270181</v>
          </cell>
          <cell r="AO185">
            <v>0.478806716741383</v>
          </cell>
          <cell r="AP185">
            <v>-0.318949613725795</v>
          </cell>
          <cell r="AQ185">
            <v>-0.716646160001353</v>
          </cell>
          <cell r="AR185">
            <v>-1.12296574069199</v>
          </cell>
          <cell r="AS185">
            <v>-1.09700869182421</v>
          </cell>
          <cell r="AT185">
            <v>-1.12874605036597</v>
          </cell>
          <cell r="AU185">
            <v>-1.15153085842111</v>
          </cell>
          <cell r="AV185">
            <v>-1.11488313853987</v>
          </cell>
          <cell r="AW185">
            <v>-0.844395849441618</v>
          </cell>
          <cell r="AX185">
            <v>-0.587224528389361</v>
          </cell>
          <cell r="AY185">
            <v>-0.213468950186268</v>
          </cell>
          <cell r="AZ185">
            <v>0.193158195571911</v>
          </cell>
          <cell r="BA185">
            <v>0.344723042376776</v>
          </cell>
          <cell r="BB185">
            <v>0.655740054615904</v>
          </cell>
          <cell r="BC185">
            <v>0.641477593094623</v>
          </cell>
          <cell r="BD185">
            <v>0.597670869659621</v>
          </cell>
          <cell r="BE185">
            <v>0.663204608535998</v>
          </cell>
          <cell r="BF185">
            <v>0.707828358359629</v>
          </cell>
          <cell r="BG185">
            <v>0.790363679123904</v>
          </cell>
          <cell r="BH185">
            <v>0.822731253553531</v>
          </cell>
          <cell r="BI185">
            <v>0.959331992808755</v>
          </cell>
          <cell r="BJ185">
            <v>0.978583648861987</v>
          </cell>
          <cell r="BK185">
            <v>0.950371773207882</v>
          </cell>
          <cell r="BL185">
            <v>0.802168278666476</v>
          </cell>
          <cell r="BM185">
            <v>0.648210437104788</v>
          </cell>
          <cell r="BN185">
            <v>0.359331477990521</v>
          </cell>
        </row>
        <row r="186">
          <cell r="A186" t="str">
            <v>New Zealand</v>
          </cell>
          <cell r="B186" t="str">
            <v>NZL</v>
          </cell>
          <cell r="C186" t="str">
            <v>Population growth (annual %)</v>
          </cell>
          <cell r="D186" t="str">
            <v>SP.POP.GROW</v>
          </cell>
        </row>
        <row r="186">
          <cell r="F186">
            <v>1.99944049933518</v>
          </cell>
          <cell r="G186">
            <v>2.54211212405058</v>
          </cell>
          <cell r="H186">
            <v>1.98658254381755</v>
          </cell>
          <cell r="I186">
            <v>2.09497226471195</v>
          </cell>
          <cell r="J186">
            <v>1.64950611738654</v>
          </cell>
          <cell r="K186">
            <v>1.79104763183873</v>
          </cell>
          <cell r="L186">
            <v>1.7852325973011</v>
          </cell>
          <cell r="M186">
            <v>0.877166546691753</v>
          </cell>
          <cell r="N186">
            <v>0.894787617931309</v>
          </cell>
          <cell r="O186">
            <v>1.35759226639106</v>
          </cell>
          <cell r="P186">
            <v>1.49375095882477</v>
          </cell>
          <cell r="Q186">
            <v>1.76835888765716</v>
          </cell>
          <cell r="R186">
            <v>1.95737000018805</v>
          </cell>
          <cell r="S186">
            <v>2.08528859369898</v>
          </cell>
          <cell r="T186">
            <v>1.94543372701951</v>
          </cell>
          <cell r="U186">
            <v>0.884790065593746</v>
          </cell>
          <cell r="V186">
            <v>0.311361735807443</v>
          </cell>
          <cell r="W186">
            <v>0.032044092945716</v>
          </cell>
          <cell r="X186">
            <v>-0.39164121838523</v>
          </cell>
          <cell r="Y186">
            <v>0.125363651321035</v>
          </cell>
          <cell r="Z186">
            <v>0.384751508652698</v>
          </cell>
          <cell r="AA186">
            <v>0.993480548336686</v>
          </cell>
          <cell r="AB186">
            <v>1.3594947716689</v>
          </cell>
          <cell r="AC186">
            <v>0.865186524752234</v>
          </cell>
          <cell r="AD186">
            <v>0.617838918191614</v>
          </cell>
          <cell r="AE186">
            <v>-0.0246404042272856</v>
          </cell>
          <cell r="AF186">
            <v>0.861875993248055</v>
          </cell>
          <cell r="AG186">
            <v>0.274482468222468</v>
          </cell>
          <cell r="AH186">
            <v>0.480054396222279</v>
          </cell>
          <cell r="AI186">
            <v>0.92322272881111</v>
          </cell>
        </row>
        <row r="186">
          <cell r="AK186">
            <v>1.04173538422176</v>
          </cell>
          <cell r="AL186">
            <v>1.14023110662887</v>
          </cell>
          <cell r="AM186">
            <v>1.32923733494336</v>
          </cell>
          <cell r="AN186">
            <v>1.46436378746179</v>
          </cell>
          <cell r="AO186">
            <v>1.58266192727998</v>
          </cell>
          <cell r="AP186">
            <v>1.31235828649882</v>
          </cell>
          <cell r="AQ186">
            <v>0.887279888633483</v>
          </cell>
          <cell r="AR186">
            <v>0.525484536213216</v>
          </cell>
          <cell r="AS186">
            <v>0.587564086381346</v>
          </cell>
          <cell r="AT186">
            <v>0.589286034969052</v>
          </cell>
          <cell r="AU186">
            <v>1.73717486434422</v>
          </cell>
          <cell r="AV186">
            <v>1.97355854434158</v>
          </cell>
          <cell r="AW186">
            <v>1.48621908244575</v>
          </cell>
          <cell r="AX186">
            <v>1.12877350967992</v>
          </cell>
          <cell r="AY186">
            <v>1.21898486028427</v>
          </cell>
          <cell r="AZ186">
            <v>0.932407687512324</v>
          </cell>
          <cell r="BA186">
            <v>0.848701402422591</v>
          </cell>
          <cell r="BB186">
            <v>0.999728031208421</v>
          </cell>
          <cell r="BC186">
            <v>1.1117260560215</v>
          </cell>
          <cell r="BD186">
            <v>0.762479795105218</v>
          </cell>
          <cell r="BE186">
            <v>0.548220797298334</v>
          </cell>
          <cell r="BF186">
            <v>0.768347998194806</v>
          </cell>
          <cell r="BG186">
            <v>1.66101200071152</v>
          </cell>
          <cell r="BH186">
            <v>2.0360339086492</v>
          </cell>
          <cell r="BI186">
            <v>2.24603210015584</v>
          </cell>
          <cell r="BJ186">
            <v>2.08872272281936</v>
          </cell>
          <cell r="BK186">
            <v>1.79124016759035</v>
          </cell>
          <cell r="BL186">
            <v>1.59115889619722</v>
          </cell>
          <cell r="BM186">
            <v>2.20478869594563</v>
          </cell>
          <cell r="BN186">
            <v>0.634500013694567</v>
          </cell>
        </row>
        <row r="187">
          <cell r="A187" t="str">
            <v>OECD members</v>
          </cell>
          <cell r="B187" t="str">
            <v>OED</v>
          </cell>
          <cell r="C187" t="str">
            <v>Population growth (annual %)</v>
          </cell>
          <cell r="D187" t="str">
            <v>SP.POP.GROW</v>
          </cell>
        </row>
        <row r="187">
          <cell r="F187">
            <v>1.39325557102011</v>
          </cell>
          <cell r="G187">
            <v>1.40293691619075</v>
          </cell>
          <cell r="H187">
            <v>1.38137827497384</v>
          </cell>
          <cell r="I187">
            <v>1.36155361182861</v>
          </cell>
          <cell r="J187">
            <v>1.30619797069728</v>
          </cell>
          <cell r="K187">
            <v>1.23239936079902</v>
          </cell>
          <cell r="L187">
            <v>1.18563039439283</v>
          </cell>
          <cell r="M187">
            <v>1.147826369001</v>
          </cell>
          <cell r="N187">
            <v>1.1395578528993</v>
          </cell>
          <cell r="O187">
            <v>1.1149862211183</v>
          </cell>
          <cell r="P187">
            <v>1.30599534048544</v>
          </cell>
          <cell r="Q187">
            <v>1.16003506596141</v>
          </cell>
          <cell r="R187">
            <v>1.11591259800269</v>
          </cell>
          <cell r="S187">
            <v>1.08482812149077</v>
          </cell>
          <cell r="T187">
            <v>1.05033823860819</v>
          </cell>
          <cell r="U187">
            <v>0.976760783559371</v>
          </cell>
          <cell r="V187">
            <v>0.954257637465147</v>
          </cell>
          <cell r="W187">
            <v>0.949669458589256</v>
          </cell>
          <cell r="X187">
            <v>0.956523673015681</v>
          </cell>
          <cell r="Y187">
            <v>0.937615408642472</v>
          </cell>
          <cell r="Z187">
            <v>0.918653861222097</v>
          </cell>
          <cell r="AA187">
            <v>0.874728683870927</v>
          </cell>
          <cell r="AB187">
            <v>0.833479331999513</v>
          </cell>
          <cell r="AC187">
            <v>0.79363484028714</v>
          </cell>
          <cell r="AD187">
            <v>0.792685151145562</v>
          </cell>
          <cell r="AE187">
            <v>0.803387143966262</v>
          </cell>
          <cell r="AF187">
            <v>0.79921393370681</v>
          </cell>
          <cell r="AG187">
            <v>0.803545743130371</v>
          </cell>
          <cell r="AH187">
            <v>0.840145274596111</v>
          </cell>
          <cell r="AI187">
            <v>0.880685976844035</v>
          </cell>
          <cell r="AJ187">
            <v>0.959500375651771</v>
          </cell>
          <cell r="AK187">
            <v>0.941923932475319</v>
          </cell>
          <cell r="AL187">
            <v>0.887438657428305</v>
          </cell>
          <cell r="AM187">
            <v>0.824480892341484</v>
          </cell>
          <cell r="AN187">
            <v>0.795582371007413</v>
          </cell>
          <cell r="AO187">
            <v>0.778056013439723</v>
          </cell>
          <cell r="AP187">
            <v>0.770631227513817</v>
          </cell>
          <cell r="AQ187">
            <v>0.738911135144392</v>
          </cell>
          <cell r="AR187">
            <v>0.736808603287329</v>
          </cell>
          <cell r="AS187">
            <v>0.71872237330453</v>
          </cell>
          <cell r="AT187">
            <v>0.74543550546808</v>
          </cell>
          <cell r="AU187">
            <v>0.74954826212857</v>
          </cell>
          <cell r="AV187">
            <v>0.738270831737921</v>
          </cell>
          <cell r="AW187">
            <v>0.734444809039843</v>
          </cell>
          <cell r="AX187">
            <v>0.723529405834171</v>
          </cell>
          <cell r="AY187">
            <v>0.747502778133139</v>
          </cell>
          <cell r="AZ187">
            <v>0.755371296361602</v>
          </cell>
          <cell r="BA187">
            <v>0.783472963849789</v>
          </cell>
          <cell r="BB187">
            <v>0.71494763826523</v>
          </cell>
          <cell r="BC187">
            <v>0.660299135312229</v>
          </cell>
          <cell r="BD187">
            <v>0.511753208069536</v>
          </cell>
          <cell r="BE187">
            <v>0.622512053427471</v>
          </cell>
          <cell r="BF187">
            <v>0.644054908535225</v>
          </cell>
          <cell r="BG187">
            <v>0.66988249611191</v>
          </cell>
          <cell r="BH187">
            <v>0.661049895082371</v>
          </cell>
          <cell r="BI187">
            <v>0.674976977929575</v>
          </cell>
          <cell r="BJ187">
            <v>0.629847489295685</v>
          </cell>
          <cell r="BK187">
            <v>0.595827356162062</v>
          </cell>
          <cell r="BL187">
            <v>0.514993875926066</v>
          </cell>
          <cell r="BM187">
            <v>0.564391691827609</v>
          </cell>
          <cell r="BN187">
            <v>0.206855131481973</v>
          </cell>
        </row>
        <row r="188">
          <cell r="A188" t="str">
            <v>Oman</v>
          </cell>
          <cell r="B188" t="str">
            <v>OMN</v>
          </cell>
          <cell r="C188" t="str">
            <v>Population growth (annual %)</v>
          </cell>
          <cell r="D188" t="str">
            <v>SP.POP.GROW</v>
          </cell>
        </row>
        <row r="188">
          <cell r="F188">
            <v>2.35649336392854</v>
          </cell>
          <cell r="G188">
            <v>2.43708497261335</v>
          </cell>
          <cell r="H188">
            <v>2.50302022970453</v>
          </cell>
          <cell r="I188">
            <v>2.56037832175828</v>
          </cell>
          <cell r="J188">
            <v>2.61236222686268</v>
          </cell>
          <cell r="K188">
            <v>2.68379573669887</v>
          </cell>
          <cell r="L188">
            <v>2.78178849794802</v>
          </cell>
          <cell r="M188">
            <v>2.90755260613292</v>
          </cell>
          <cell r="N188">
            <v>3.06228952490091</v>
          </cell>
          <cell r="O188">
            <v>3.24576231783109</v>
          </cell>
          <cell r="P188">
            <v>3.41231224475906</v>
          </cell>
          <cell r="Q188">
            <v>3.59522721970162</v>
          </cell>
          <cell r="R188">
            <v>3.86565495665604</v>
          </cell>
          <cell r="S188">
            <v>4.24179247548611</v>
          </cell>
          <cell r="T188">
            <v>4.65121334874655</v>
          </cell>
          <cell r="U188">
            <v>5.01864939410832</v>
          </cell>
          <cell r="V188">
            <v>5.28876080322788</v>
          </cell>
          <cell r="W188">
            <v>5.47166938508991</v>
          </cell>
          <cell r="X188">
            <v>5.56101764161236</v>
          </cell>
          <cell r="Y188">
            <v>5.56765071934325</v>
          </cell>
          <cell r="Z188">
            <v>5.576717761255</v>
          </cell>
          <cell r="AA188">
            <v>5.541149538123</v>
          </cell>
          <cell r="AB188">
            <v>5.35461633726446</v>
          </cell>
          <cell r="AC188">
            <v>5.01374453069991</v>
          </cell>
          <cell r="AD188">
            <v>4.59869269270511</v>
          </cell>
          <cell r="AE188">
            <v>4.10353975527093</v>
          </cell>
          <cell r="AF188">
            <v>3.6904570860258</v>
          </cell>
          <cell r="AG188">
            <v>3.53270068456504</v>
          </cell>
          <cell r="AH188">
            <v>3.68751628269828</v>
          </cell>
          <cell r="AI188">
            <v>3.99697141706985</v>
          </cell>
          <cell r="AJ188">
            <v>4.40463985521428</v>
          </cell>
          <cell r="AK188">
            <v>4.6183207201982</v>
          </cell>
          <cell r="AL188">
            <v>4.38174753483411</v>
          </cell>
          <cell r="AM188">
            <v>3.61653450343</v>
          </cell>
          <cell r="AN188">
            <v>2.56642009049288</v>
          </cell>
          <cell r="AO188">
            <v>1.45850775878495</v>
          </cell>
          <cell r="AP188">
            <v>0.584299445148108</v>
          </cell>
          <cell r="AQ188">
            <v>0.0932997936446441</v>
          </cell>
          <cell r="AR188">
            <v>0.134864181078316</v>
          </cell>
          <cell r="AS188">
            <v>0.578174191709606</v>
          </cell>
          <cell r="AT188">
            <v>1.18284973964429</v>
          </cell>
          <cell r="AU188">
            <v>1.72369537207283</v>
          </cell>
          <cell r="AV188">
            <v>2.17351234470412</v>
          </cell>
          <cell r="AW188">
            <v>2.45723592961461</v>
          </cell>
          <cell r="AX188">
            <v>2.65228150848964</v>
          </cell>
          <cell r="AY188">
            <v>2.72989868376688</v>
          </cell>
          <cell r="AZ188">
            <v>2.91774191233045</v>
          </cell>
          <cell r="BA188">
            <v>3.46898516916294</v>
          </cell>
          <cell r="BB188">
            <v>4.45166232941484</v>
          </cell>
          <cell r="BC188">
            <v>5.58643325914853</v>
          </cell>
          <cell r="BD188">
            <v>6.66645722749049</v>
          </cell>
          <cell r="BE188">
            <v>7.32062229729818</v>
          </cell>
          <cell r="BF188">
            <v>7.34958283177602</v>
          </cell>
          <cell r="BG188">
            <v>6.73889353552856</v>
          </cell>
          <cell r="BH188">
            <v>5.7905914207208</v>
          </cell>
          <cell r="BI188">
            <v>4.84573377215671</v>
          </cell>
          <cell r="BJ188">
            <v>4.08380596990524</v>
          </cell>
          <cell r="BK188">
            <v>3.44516591013401</v>
          </cell>
          <cell r="BL188">
            <v>2.96857894027324</v>
          </cell>
          <cell r="BM188">
            <v>2.61143663007279</v>
          </cell>
          <cell r="BN188">
            <v>2.26058072714604</v>
          </cell>
        </row>
        <row r="189">
          <cell r="A189" t="str">
            <v>Other small states</v>
          </cell>
          <cell r="B189" t="str">
            <v>OSS</v>
          </cell>
          <cell r="C189" t="str">
            <v>Population growth (annual %)</v>
          </cell>
          <cell r="D189" t="str">
            <v>SP.POP.GROW</v>
          </cell>
        </row>
        <row r="189">
          <cell r="F189">
            <v>1.79173472662433</v>
          </cell>
          <cell r="G189">
            <v>1.81798001123678</v>
          </cell>
          <cell r="H189">
            <v>1.83677845703525</v>
          </cell>
          <cell r="I189">
            <v>1.87366399790629</v>
          </cell>
          <cell r="J189">
            <v>1.88632556742351</v>
          </cell>
          <cell r="K189">
            <v>1.87770365178694</v>
          </cell>
          <cell r="L189">
            <v>1.87702865458385</v>
          </cell>
          <cell r="M189">
            <v>1.92398486758658</v>
          </cell>
          <cell r="N189">
            <v>1.95641857978204</v>
          </cell>
          <cell r="O189">
            <v>1.99233029820731</v>
          </cell>
          <cell r="P189">
            <v>2.0493303028226</v>
          </cell>
          <cell r="Q189">
            <v>2.06910804155382</v>
          </cell>
          <cell r="R189">
            <v>2.06534256842097</v>
          </cell>
          <cell r="S189">
            <v>2.07003840742159</v>
          </cell>
          <cell r="T189">
            <v>2.10028244350775</v>
          </cell>
          <cell r="U189">
            <v>2.09162955361219</v>
          </cell>
          <cell r="V189">
            <v>2.1057706990899</v>
          </cell>
          <cell r="W189">
            <v>2.12220416558719</v>
          </cell>
          <cell r="X189">
            <v>2.20482440832654</v>
          </cell>
          <cell r="Y189">
            <v>2.28452065254869</v>
          </cell>
          <cell r="Z189">
            <v>2.34291943102451</v>
          </cell>
          <cell r="AA189">
            <v>2.41525743417294</v>
          </cell>
          <cell r="AB189">
            <v>2.43369160162025</v>
          </cell>
          <cell r="AC189">
            <v>2.48081425923515</v>
          </cell>
          <cell r="AD189">
            <v>2.57449204734893</v>
          </cell>
          <cell r="AE189">
            <v>2.65134411471155</v>
          </cell>
          <cell r="AF189">
            <v>2.70218187309257</v>
          </cell>
          <cell r="AG189">
            <v>2.65657927964575</v>
          </cell>
          <cell r="AH189">
            <v>2.53737406868109</v>
          </cell>
          <cell r="AI189">
            <v>2.34436122938048</v>
          </cell>
          <cell r="AJ189">
            <v>2.19739386378754</v>
          </cell>
          <cell r="AK189">
            <v>1.92420396582247</v>
          </cell>
          <cell r="AL189">
            <v>1.75968142021445</v>
          </cell>
          <cell r="AM189">
            <v>1.75909067291332</v>
          </cell>
          <cell r="AN189">
            <v>1.72302235013915</v>
          </cell>
          <cell r="AO189">
            <v>1.75431285417578</v>
          </cell>
          <cell r="AP189">
            <v>1.7935771705539</v>
          </cell>
          <cell r="AQ189">
            <v>1.78857302000834</v>
          </cell>
          <cell r="AR189">
            <v>1.86588407996469</v>
          </cell>
          <cell r="AS189">
            <v>1.83516320608408</v>
          </cell>
          <cell r="AT189">
            <v>1.71952299269304</v>
          </cell>
          <cell r="AU189">
            <v>1.70322033144717</v>
          </cell>
          <cell r="AV189">
            <v>1.75291591940976</v>
          </cell>
          <cell r="AW189">
            <v>1.9240083093913</v>
          </cell>
          <cell r="AX189">
            <v>2.16990417606698</v>
          </cell>
          <cell r="AY189">
            <v>2.42976284819937</v>
          </cell>
          <cell r="AZ189">
            <v>2.6334410718196</v>
          </cell>
          <cell r="BA189">
            <v>2.72858978540522</v>
          </cell>
          <cell r="BB189">
            <v>2.6467785599492</v>
          </cell>
          <cell r="BC189">
            <v>2.49084795267571</v>
          </cell>
          <cell r="BD189">
            <v>2.29180310613874</v>
          </cell>
          <cell r="BE189">
            <v>2.17407970927613</v>
          </cell>
          <cell r="BF189">
            <v>2.08349975629251</v>
          </cell>
          <cell r="BG189">
            <v>2.05022602596749</v>
          </cell>
          <cell r="BH189">
            <v>2.06049150404701</v>
          </cell>
          <cell r="BI189">
            <v>2.05192647608321</v>
          </cell>
          <cell r="BJ189">
            <v>2.05142669967134</v>
          </cell>
          <cell r="BK189">
            <v>2.02831249137201</v>
          </cell>
          <cell r="BL189">
            <v>1.95298387680629</v>
          </cell>
          <cell r="BM189">
            <v>1.813274714858</v>
          </cell>
          <cell r="BN189">
            <v>1.67367050318789</v>
          </cell>
        </row>
        <row r="190">
          <cell r="A190" t="str">
            <v>Pakistan</v>
          </cell>
          <cell r="B190" t="str">
            <v>PAK</v>
          </cell>
          <cell r="C190" t="str">
            <v>Population growth (annual %)</v>
          </cell>
          <cell r="D190" t="str">
            <v>SP.POP.GROW</v>
          </cell>
        </row>
        <row r="190">
          <cell r="F190">
            <v>2.36472889373643</v>
          </cell>
          <cell r="G190">
            <v>2.43118768332347</v>
          </cell>
          <cell r="H190">
            <v>2.48669473121956</v>
          </cell>
          <cell r="I190">
            <v>2.5310356103411</v>
          </cell>
          <cell r="J190">
            <v>2.56684106008072</v>
          </cell>
          <cell r="K190">
            <v>2.601875717401</v>
          </cell>
          <cell r="L190">
            <v>2.63544926986708</v>
          </cell>
          <cell r="M190">
            <v>2.66092807867096</v>
          </cell>
          <cell r="N190">
            <v>2.67777285318679</v>
          </cell>
          <cell r="O190">
            <v>2.69130967923511</v>
          </cell>
          <cell r="P190">
            <v>2.70200307581996</v>
          </cell>
          <cell r="Q190">
            <v>2.72069479423856</v>
          </cell>
          <cell r="R190">
            <v>2.7594984859001</v>
          </cell>
          <cell r="S190">
            <v>2.82286835545066</v>
          </cell>
          <cell r="T190">
            <v>2.90156606678947</v>
          </cell>
          <cell r="U190">
            <v>2.97468474811461</v>
          </cell>
          <cell r="V190">
            <v>3.038800442493</v>
          </cell>
          <cell r="W190">
            <v>3.10673862962525</v>
          </cell>
          <cell r="X190">
            <v>3.17840644530864</v>
          </cell>
          <cell r="Y190">
            <v>3.24633566107116</v>
          </cell>
          <cell r="Z190">
            <v>3.30910993350615</v>
          </cell>
          <cell r="AA190">
            <v>3.35306715250304</v>
          </cell>
          <cell r="AB190">
            <v>3.36395198863257</v>
          </cell>
          <cell r="AC190">
            <v>3.33680864962638</v>
          </cell>
          <cell r="AD190">
            <v>3.28332847493813</v>
          </cell>
          <cell r="AE190">
            <v>3.22734411998303</v>
          </cell>
          <cell r="AF190">
            <v>3.17377434849292</v>
          </cell>
          <cell r="AG190">
            <v>3.10913770402658</v>
          </cell>
          <cell r="AH190">
            <v>3.03397086057946</v>
          </cell>
          <cell r="AI190">
            <v>2.9555623179075</v>
          </cell>
          <cell r="AJ190">
            <v>2.86682281823704</v>
          </cell>
          <cell r="AK190">
            <v>2.78844365093571</v>
          </cell>
          <cell r="AL190">
            <v>2.74959673413431</v>
          </cell>
          <cell r="AM190">
            <v>2.75957007369441</v>
          </cell>
          <cell r="AN190">
            <v>2.79700104872349</v>
          </cell>
          <cell r="AO190">
            <v>2.8453423355274</v>
          </cell>
          <cell r="AP190">
            <v>2.87019895596487</v>
          </cell>
          <cell r="AQ190">
            <v>2.84772273029078</v>
          </cell>
          <cell r="AR190">
            <v>2.76568738838623</v>
          </cell>
          <cell r="AS190">
            <v>2.64739931502914</v>
          </cell>
          <cell r="AT190">
            <v>2.52149866831143</v>
          </cell>
          <cell r="AU190">
            <v>2.41700252616766</v>
          </cell>
          <cell r="AV190">
            <v>2.34192576063281</v>
          </cell>
          <cell r="AW190">
            <v>2.30598367710782</v>
          </cell>
          <cell r="AX190">
            <v>2.29642161843433</v>
          </cell>
          <cell r="AY190">
            <v>2.29323255388171</v>
          </cell>
          <cell r="AZ190">
            <v>2.28167186525189</v>
          </cell>
          <cell r="BA190">
            <v>2.26305004896445</v>
          </cell>
          <cell r="BB190">
            <v>2.23333573207748</v>
          </cell>
          <cell r="BC190">
            <v>2.19703454391766</v>
          </cell>
          <cell r="BD190">
            <v>2.1587965238654</v>
          </cell>
          <cell r="BE190">
            <v>2.12622217687153</v>
          </cell>
          <cell r="BF190">
            <v>2.10324458397736</v>
          </cell>
          <cell r="BG190">
            <v>2.09245641637654</v>
          </cell>
          <cell r="BH190">
            <v>2.08855182687829</v>
          </cell>
          <cell r="BI190">
            <v>2.08632617723589</v>
          </cell>
          <cell r="BJ190">
            <v>2.07757838708128</v>
          </cell>
          <cell r="BK190">
            <v>2.05754609472119</v>
          </cell>
          <cell r="BL190">
            <v>2.02296715968838</v>
          </cell>
          <cell r="BM190">
            <v>1.97831956650447</v>
          </cell>
          <cell r="BN190">
            <v>1.93131882333006</v>
          </cell>
        </row>
        <row r="191">
          <cell r="A191" t="str">
            <v>Panama</v>
          </cell>
          <cell r="B191" t="str">
            <v>PAN</v>
          </cell>
          <cell r="C191" t="str">
            <v>Population growth (annual %)</v>
          </cell>
          <cell r="D191" t="str">
            <v>SP.POP.GROW</v>
          </cell>
        </row>
        <row r="191">
          <cell r="F191">
            <v>2.96657806827057</v>
          </cell>
          <cell r="G191">
            <v>2.98194714008769</v>
          </cell>
          <cell r="H191">
            <v>2.9859591767673</v>
          </cell>
          <cell r="I191">
            <v>2.97713167217589</v>
          </cell>
          <cell r="J191">
            <v>2.96029736952053</v>
          </cell>
          <cell r="K191">
            <v>2.93576402153568</v>
          </cell>
          <cell r="L191">
            <v>2.91008794048759</v>
          </cell>
          <cell r="M191">
            <v>2.88879907591708</v>
          </cell>
          <cell r="N191">
            <v>2.87225141030665</v>
          </cell>
          <cell r="O191">
            <v>2.85789338056806</v>
          </cell>
          <cell r="P191">
            <v>2.84260629737529</v>
          </cell>
          <cell r="Q191">
            <v>2.81983683773426</v>
          </cell>
          <cell r="R191">
            <v>2.7852723737396</v>
          </cell>
          <cell r="S191">
            <v>2.73551599679865</v>
          </cell>
          <cell r="T191">
            <v>2.67631249901161</v>
          </cell>
          <cell r="U191">
            <v>2.61553688895324</v>
          </cell>
          <cell r="V191">
            <v>2.55800840063834</v>
          </cell>
          <cell r="W191">
            <v>2.50524153115412</v>
          </cell>
          <cell r="X191">
            <v>2.45705909585561</v>
          </cell>
          <cell r="Y191">
            <v>2.41390351926107</v>
          </cell>
          <cell r="Z191">
            <v>2.37127081973383</v>
          </cell>
          <cell r="AA191">
            <v>2.33114678279206</v>
          </cell>
          <cell r="AB191">
            <v>2.29368782877353</v>
          </cell>
          <cell r="AC191">
            <v>2.25847533496693</v>
          </cell>
          <cell r="AD191">
            <v>2.2267540855381</v>
          </cell>
          <cell r="AE191">
            <v>2.19720495434515</v>
          </cell>
          <cell r="AF191">
            <v>2.16976528075385</v>
          </cell>
          <cell r="AG191">
            <v>2.1464013829065</v>
          </cell>
          <cell r="AH191">
            <v>2.12490085507548</v>
          </cell>
          <cell r="AI191">
            <v>2.10715779578349</v>
          </cell>
          <cell r="AJ191">
            <v>2.08931760110261</v>
          </cell>
          <cell r="AK191">
            <v>2.07237606313745</v>
          </cell>
          <cell r="AL191">
            <v>2.06076488642851</v>
          </cell>
          <cell r="AM191">
            <v>2.05261510398336</v>
          </cell>
          <cell r="AN191">
            <v>2.04845703539545</v>
          </cell>
          <cell r="AO191">
            <v>2.04575160415724</v>
          </cell>
          <cell r="AP191">
            <v>2.03950364701646</v>
          </cell>
          <cell r="AQ191">
            <v>2.02603949896113</v>
          </cell>
          <cell r="AR191">
            <v>2.00155742538443</v>
          </cell>
          <cell r="AS191">
            <v>1.97076125499642</v>
          </cell>
          <cell r="AT191">
            <v>1.93823884576133</v>
          </cell>
          <cell r="AU191">
            <v>1.90919616917819</v>
          </cell>
          <cell r="AV191">
            <v>1.88299482726429</v>
          </cell>
          <cell r="AW191">
            <v>1.86162107227921</v>
          </cell>
          <cell r="AX191">
            <v>1.844594481936</v>
          </cell>
          <cell r="AY191">
            <v>1.82843415437771</v>
          </cell>
          <cell r="AZ191">
            <v>1.81144133251892</v>
          </cell>
          <cell r="BA191">
            <v>1.79442753117612</v>
          </cell>
          <cell r="BB191">
            <v>1.77615040079667</v>
          </cell>
          <cell r="BC191">
            <v>1.75791916002705</v>
          </cell>
          <cell r="BD191">
            <v>1.7359675150347</v>
          </cell>
          <cell r="BE191">
            <v>1.71610529133903</v>
          </cell>
          <cell r="BF191">
            <v>1.70425637555166</v>
          </cell>
          <cell r="BG191">
            <v>1.70266644495945</v>
          </cell>
          <cell r="BH191">
            <v>1.70730192071397</v>
          </cell>
          <cell r="BI191">
            <v>1.71342547401684</v>
          </cell>
          <cell r="BJ191">
            <v>1.7115446013077</v>
          </cell>
          <cell r="BK191">
            <v>1.69263129326398</v>
          </cell>
          <cell r="BL191">
            <v>1.65193014674349</v>
          </cell>
          <cell r="BM191">
            <v>1.59625723019903</v>
          </cell>
          <cell r="BN191">
            <v>1.53665174614508</v>
          </cell>
        </row>
        <row r="192">
          <cell r="A192" t="str">
            <v>Peru</v>
          </cell>
          <cell r="B192" t="str">
            <v>PER</v>
          </cell>
          <cell r="C192" t="str">
            <v>Population growth (annual %)</v>
          </cell>
          <cell r="D192" t="str">
            <v>SP.POP.GROW</v>
          </cell>
        </row>
        <row r="192">
          <cell r="F192">
            <v>2.8311011423631</v>
          </cell>
          <cell r="G192">
            <v>2.8577510171949</v>
          </cell>
          <cell r="H192">
            <v>2.86866792513165</v>
          </cell>
          <cell r="I192">
            <v>2.86105122532333</v>
          </cell>
          <cell r="J192">
            <v>2.84099058301121</v>
          </cell>
          <cell r="K192">
            <v>2.81517430084273</v>
          </cell>
          <cell r="L192">
            <v>2.79222390013596</v>
          </cell>
          <cell r="M192">
            <v>2.77557836690948</v>
          </cell>
          <cell r="N192">
            <v>2.76733113150829</v>
          </cell>
          <cell r="O192">
            <v>2.76406738502361</v>
          </cell>
          <cell r="P192">
            <v>2.75936231672987</v>
          </cell>
          <cell r="Q192">
            <v>2.7486555846814</v>
          </cell>
          <cell r="R192">
            <v>2.73195240100627</v>
          </cell>
          <cell r="S192">
            <v>2.70805371213401</v>
          </cell>
          <cell r="T192">
            <v>2.67861498883045</v>
          </cell>
          <cell r="U192">
            <v>2.64749402089193</v>
          </cell>
          <cell r="V192">
            <v>2.61569840101772</v>
          </cell>
          <cell r="W192">
            <v>2.58123077459395</v>
          </cell>
          <cell r="X192">
            <v>2.54441033136927</v>
          </cell>
          <cell r="Y192">
            <v>2.50564989486715</v>
          </cell>
          <cell r="Z192">
            <v>2.4642334177472</v>
          </cell>
          <cell r="AA192">
            <v>2.42252978500424</v>
          </cell>
          <cell r="AB192">
            <v>2.38402119452282</v>
          </cell>
          <cell r="AC192">
            <v>2.35019654496123</v>
          </cell>
          <cell r="AD192">
            <v>2.3183164969447</v>
          </cell>
          <cell r="AE192">
            <v>2.2874835470966</v>
          </cell>
          <cell r="AF192">
            <v>2.25269149866523</v>
          </cell>
          <cell r="AG192">
            <v>2.20909829130548</v>
          </cell>
          <cell r="AH192">
            <v>2.15466021985799</v>
          </cell>
          <cell r="AI192">
            <v>2.09339656909962</v>
          </cell>
          <cell r="AJ192">
            <v>2.02254667950541</v>
          </cell>
          <cell r="AK192">
            <v>1.95410380291151</v>
          </cell>
          <cell r="AL192">
            <v>1.90329587663094</v>
          </cell>
          <cell r="AM192">
            <v>1.87595139322878</v>
          </cell>
          <cell r="AN192">
            <v>1.85989856247358</v>
          </cell>
          <cell r="AO192">
            <v>1.85379114511081</v>
          </cell>
          <cell r="AP192">
            <v>1.82986790775339</v>
          </cell>
          <cell r="AQ192">
            <v>1.75794404115024</v>
          </cell>
          <cell r="AR192">
            <v>1.624521713713</v>
          </cell>
          <cell r="AS192">
            <v>1.45286831279612</v>
          </cell>
          <cell r="AT192">
            <v>1.27433150316884</v>
          </cell>
          <cell r="AU192">
            <v>1.11939418945658</v>
          </cell>
          <cell r="AV192">
            <v>0.995922165955881</v>
          </cell>
          <cell r="AW192">
            <v>0.916462047758842</v>
          </cell>
          <cell r="AX192">
            <v>0.871919037656189</v>
          </cell>
          <cell r="AY192">
            <v>0.843037361589071</v>
          </cell>
          <cell r="AZ192">
            <v>0.818626243389892</v>
          </cell>
          <cell r="BA192">
            <v>0.805943390415502</v>
          </cell>
          <cell r="BB192">
            <v>0.803219606503164</v>
          </cell>
          <cell r="BC192">
            <v>0.812925977468265</v>
          </cell>
          <cell r="BD192">
            <v>0.811896398192238</v>
          </cell>
          <cell r="BE192">
            <v>0.825158485436818</v>
          </cell>
          <cell r="BF192">
            <v>0.901465289348181</v>
          </cell>
          <cell r="BG192">
            <v>1.05701942309521</v>
          </cell>
          <cell r="BH192">
            <v>1.25615925906743</v>
          </cell>
          <cell r="BI192">
            <v>1.48315720541552</v>
          </cell>
          <cell r="BJ192">
            <v>1.66192767329954</v>
          </cell>
          <cell r="BK192">
            <v>1.7182682912873</v>
          </cell>
          <cell r="BL192">
            <v>1.6161567459337</v>
          </cell>
          <cell r="BM192">
            <v>1.40921005836136</v>
          </cell>
          <cell r="BN192">
            <v>1.16860255316618</v>
          </cell>
        </row>
        <row r="193">
          <cell r="A193" t="str">
            <v>Philippines</v>
          </cell>
          <cell r="B193" t="str">
            <v>PHL</v>
          </cell>
          <cell r="C193" t="str">
            <v>Population growth (annual %)</v>
          </cell>
          <cell r="D193" t="str">
            <v>SP.POP.GROW</v>
          </cell>
        </row>
        <row r="193">
          <cell r="F193">
            <v>3.33662908779753</v>
          </cell>
          <cell r="G193">
            <v>3.31789880334126</v>
          </cell>
          <cell r="H193">
            <v>3.27682290124414</v>
          </cell>
          <cell r="I193">
            <v>3.20880801707912</v>
          </cell>
          <cell r="J193">
            <v>3.12603264995139</v>
          </cell>
          <cell r="K193">
            <v>3.04026788675988</v>
          </cell>
          <cell r="L193">
            <v>2.96767032184262</v>
          </cell>
          <cell r="M193">
            <v>2.91598281659411</v>
          </cell>
          <cell r="N193">
            <v>2.89050204904106</v>
          </cell>
          <cell r="O193">
            <v>2.88243058083597</v>
          </cell>
          <cell r="P193">
            <v>2.87986848308364</v>
          </cell>
          <cell r="Q193">
            <v>2.87214553450177</v>
          </cell>
          <cell r="R193">
            <v>2.85767042102528</v>
          </cell>
          <cell r="S193">
            <v>2.83341771604902</v>
          </cell>
          <cell r="T193">
            <v>2.80379689303484</v>
          </cell>
          <cell r="U193">
            <v>2.77310191862044</v>
          </cell>
          <cell r="V193">
            <v>2.74833735383266</v>
          </cell>
          <cell r="W193">
            <v>2.73352319954061</v>
          </cell>
          <cell r="X193">
            <v>2.73088201295684</v>
          </cell>
          <cell r="Y193">
            <v>2.73546599931733</v>
          </cell>
          <cell r="Z193">
            <v>2.73906984441208</v>
          </cell>
          <cell r="AA193">
            <v>2.7373185008073</v>
          </cell>
          <cell r="AB193">
            <v>2.73173293312812</v>
          </cell>
          <cell r="AC193">
            <v>2.72118096010247</v>
          </cell>
          <cell r="AD193">
            <v>2.7055805342892</v>
          </cell>
          <cell r="AE193">
            <v>2.68941794337261</v>
          </cell>
          <cell r="AF193">
            <v>2.6695974508539</v>
          </cell>
          <cell r="AG193">
            <v>2.63875276390612</v>
          </cell>
          <cell r="AH193">
            <v>2.59511612581592</v>
          </cell>
          <cell r="AI193">
            <v>2.54341698853248</v>
          </cell>
          <cell r="AJ193">
            <v>2.48854736178958</v>
          </cell>
          <cell r="AK193">
            <v>2.43692169509371</v>
          </cell>
          <cell r="AL193">
            <v>2.39162198460988</v>
          </cell>
          <cell r="AM193">
            <v>2.35506331381177</v>
          </cell>
          <cell r="AN193">
            <v>2.32423288705927</v>
          </cell>
          <cell r="AO193">
            <v>2.29162769780264</v>
          </cell>
          <cell r="AP193">
            <v>2.25600708968298</v>
          </cell>
          <cell r="AQ193">
            <v>2.22229580254455</v>
          </cell>
          <cell r="AR193">
            <v>2.19073742433526</v>
          </cell>
          <cell r="AS193">
            <v>2.15904576400315</v>
          </cell>
          <cell r="AT193">
            <v>2.13259721715136</v>
          </cell>
          <cell r="AU193">
            <v>2.10192867951874</v>
          </cell>
          <cell r="AV193">
            <v>2.05181558435414</v>
          </cell>
          <cell r="AW193">
            <v>1.97735239047008</v>
          </cell>
          <cell r="AX193">
            <v>1.88936545844739</v>
          </cell>
          <cell r="AY193">
            <v>1.79372218827953</v>
          </cell>
          <cell r="AZ193">
            <v>1.71110434098395</v>
          </cell>
          <cell r="BA193">
            <v>1.65996399032321</v>
          </cell>
          <cell r="BB193">
            <v>1.64985843674273</v>
          </cell>
          <cell r="BC193">
            <v>1.6661133640265</v>
          </cell>
          <cell r="BD193">
            <v>1.69181178702327</v>
          </cell>
          <cell r="BE193">
            <v>1.70412578861596</v>
          </cell>
          <cell r="BF193">
            <v>1.69208799737211</v>
          </cell>
          <cell r="BG193">
            <v>1.64668215233623</v>
          </cell>
          <cell r="BH193">
            <v>1.57936252126472</v>
          </cell>
          <cell r="BI193">
            <v>1.50710255674413</v>
          </cell>
          <cell r="BJ193">
            <v>1.44527760718223</v>
          </cell>
          <cell r="BK193">
            <v>1.39596533979435</v>
          </cell>
          <cell r="BL193">
            <v>1.36449622326603</v>
          </cell>
          <cell r="BM193">
            <v>1.34542996462104</v>
          </cell>
          <cell r="BN193">
            <v>1.32879471462686</v>
          </cell>
        </row>
        <row r="194">
          <cell r="A194" t="str">
            <v>Palau</v>
          </cell>
          <cell r="B194" t="str">
            <v>PLW</v>
          </cell>
          <cell r="C194" t="str">
            <v>Population growth (annual %)</v>
          </cell>
          <cell r="D194" t="str">
            <v>SP.POP.GROW</v>
          </cell>
        </row>
        <row r="194">
          <cell r="F194">
            <v>2.79604386570473</v>
          </cell>
          <cell r="G194">
            <v>2.77809276966436</v>
          </cell>
          <cell r="H194">
            <v>2.26858257176276</v>
          </cell>
          <cell r="I194">
            <v>2.11638201633306</v>
          </cell>
          <cell r="J194">
            <v>1.95445960729703</v>
          </cell>
          <cell r="K194">
            <v>1.55978458690814</v>
          </cell>
          <cell r="L194">
            <v>1.3418249043845</v>
          </cell>
          <cell r="M194">
            <v>1.14969013952419</v>
          </cell>
          <cell r="N194">
            <v>1.36068312447442</v>
          </cell>
          <cell r="O194">
            <v>1.58841939155943</v>
          </cell>
          <cell r="P194">
            <v>2.07939075983229</v>
          </cell>
          <cell r="Q194">
            <v>2.38604358536204</v>
          </cell>
          <cell r="R194">
            <v>2.26708952625483</v>
          </cell>
          <cell r="S194">
            <v>1.55614583155552</v>
          </cell>
          <cell r="T194">
            <v>0.583182711120684</v>
          </cell>
          <cell r="U194">
            <v>-0.48964462650818</v>
          </cell>
          <cell r="V194">
            <v>-1.48348546866822</v>
          </cell>
          <cell r="W194">
            <v>-1.89189438439389</v>
          </cell>
          <cell r="X194">
            <v>-1.44483032872565</v>
          </cell>
          <cell r="Y194">
            <v>-0.434266731884358</v>
          </cell>
          <cell r="Z194">
            <v>0.84223074418647</v>
          </cell>
          <cell r="AA194">
            <v>1.91941376492782</v>
          </cell>
          <cell r="AB194">
            <v>2.54735590943313</v>
          </cell>
          <cell r="AC194">
            <v>2.67379173573665</v>
          </cell>
          <cell r="AD194">
            <v>2.57460710808105</v>
          </cell>
          <cell r="AE194">
            <v>2.19965754288556</v>
          </cell>
          <cell r="AF194">
            <v>2.04614378482257</v>
          </cell>
          <cell r="AG194">
            <v>1.95651554948401</v>
          </cell>
          <cell r="AH194">
            <v>2.08913590313763</v>
          </cell>
          <cell r="AI194">
            <v>2.41218401073469</v>
          </cell>
          <cell r="AJ194">
            <v>2.48496641659458</v>
          </cell>
          <cell r="AK194">
            <v>2.66460926298398</v>
          </cell>
          <cell r="AL194">
            <v>2.65072762117329</v>
          </cell>
          <cell r="AM194">
            <v>2.72578959350931</v>
          </cell>
          <cell r="AN194">
            <v>2.49622024874837</v>
          </cell>
          <cell r="AO194">
            <v>2.53775450973002</v>
          </cell>
          <cell r="AP194">
            <v>2.34181697092059</v>
          </cell>
          <cell r="AQ194">
            <v>2.15794235071453</v>
          </cell>
          <cell r="AR194">
            <v>1.95799918778002</v>
          </cell>
          <cell r="AS194">
            <v>1.74780698679664</v>
          </cell>
          <cell r="AT194">
            <v>1.4859732044369</v>
          </cell>
          <cell r="AU194">
            <v>1.2912661481022</v>
          </cell>
          <cell r="AV194">
            <v>0.861768399040876</v>
          </cell>
          <cell r="AW194">
            <v>0.247019509066322</v>
          </cell>
          <cell r="AX194">
            <v>-0.388447959753951</v>
          </cell>
          <cell r="AY194">
            <v>-1.21540309741969</v>
          </cell>
          <cell r="AZ194">
            <v>-1.99469201310629</v>
          </cell>
          <cell r="BA194">
            <v>-2.38213392502156</v>
          </cell>
          <cell r="BB194">
            <v>-2.25967774608654</v>
          </cell>
          <cell r="BC194">
            <v>-1.85415310682776</v>
          </cell>
          <cell r="BD194">
            <v>-1.15400978178336</v>
          </cell>
          <cell r="BE194">
            <v>-0.638726982864775</v>
          </cell>
          <cell r="BF194">
            <v>-0.181622162418011</v>
          </cell>
          <cell r="BG194">
            <v>0.124900663449695</v>
          </cell>
          <cell r="BH194">
            <v>0.226693211277624</v>
          </cell>
          <cell r="BI194">
            <v>0.299579117873217</v>
          </cell>
          <cell r="BJ194">
            <v>0.512287550402811</v>
          </cell>
          <cell r="BK194">
            <v>0.571110174925296</v>
          </cell>
          <cell r="BL194">
            <v>0.501226266544612</v>
          </cell>
          <cell r="BM194">
            <v>0.504253970702902</v>
          </cell>
          <cell r="BN194">
            <v>0.452214965755851</v>
          </cell>
        </row>
        <row r="195">
          <cell r="A195" t="str">
            <v>Papua New Guinea</v>
          </cell>
          <cell r="B195" t="str">
            <v>PNG</v>
          </cell>
          <cell r="C195" t="str">
            <v>Population growth (annual %)</v>
          </cell>
          <cell r="D195" t="str">
            <v>SP.POP.GROW</v>
          </cell>
        </row>
        <row r="195">
          <cell r="F195">
            <v>1.80961732820997</v>
          </cell>
          <cell r="G195">
            <v>1.86735018732104</v>
          </cell>
          <cell r="H195">
            <v>1.92943704880998</v>
          </cell>
          <cell r="I195">
            <v>2.00319426405115</v>
          </cell>
          <cell r="J195">
            <v>2.08205131661377</v>
          </cell>
          <cell r="K195">
            <v>2.15923802498278</v>
          </cell>
          <cell r="L195">
            <v>2.22483494430678</v>
          </cell>
          <cell r="M195">
            <v>2.27730412447167</v>
          </cell>
          <cell r="N195">
            <v>2.3131784755231</v>
          </cell>
          <cell r="O195">
            <v>2.33844667136937</v>
          </cell>
          <cell r="P195">
            <v>2.35743486668721</v>
          </cell>
          <cell r="Q195">
            <v>2.37944807326814</v>
          </cell>
          <cell r="R195">
            <v>2.40603859630702</v>
          </cell>
          <cell r="S195">
            <v>2.44053504432129</v>
          </cell>
          <cell r="T195">
            <v>2.47934873113989</v>
          </cell>
          <cell r="U195">
            <v>2.51220448871105</v>
          </cell>
          <cell r="V195">
            <v>2.53939272366417</v>
          </cell>
          <cell r="W195">
            <v>2.57050675308886</v>
          </cell>
          <cell r="X195">
            <v>2.60581500591964</v>
          </cell>
          <cell r="Y195">
            <v>2.64200388428547</v>
          </cell>
          <cell r="Z195">
            <v>2.67701681544592</v>
          </cell>
          <cell r="AA195">
            <v>2.69997632864909</v>
          </cell>
          <cell r="AB195">
            <v>2.69653204992667</v>
          </cell>
          <cell r="AC195">
            <v>2.66242673994082</v>
          </cell>
          <cell r="AD195">
            <v>2.60837339821779</v>
          </cell>
          <cell r="AE195">
            <v>2.55173765545913</v>
          </cell>
          <cell r="AF195">
            <v>2.5021962173014</v>
          </cell>
          <cell r="AG195">
            <v>2.45631975539679</v>
          </cell>
          <cell r="AH195">
            <v>2.41808726735063</v>
          </cell>
          <cell r="AI195">
            <v>2.386366029586</v>
          </cell>
          <cell r="AJ195">
            <v>2.34879584820994</v>
          </cell>
          <cell r="AK195">
            <v>2.31501217897449</v>
          </cell>
          <cell r="AL195">
            <v>2.30636483790931</v>
          </cell>
          <cell r="AM195">
            <v>2.32889797169376</v>
          </cell>
          <cell r="AN195">
            <v>2.36824161809603</v>
          </cell>
          <cell r="AO195">
            <v>2.42257561119337</v>
          </cell>
          <cell r="AP195">
            <v>2.46042224376673</v>
          </cell>
          <cell r="AQ195">
            <v>2.45077733374868</v>
          </cell>
          <cell r="AR195">
            <v>2.37929080019649</v>
          </cell>
          <cell r="AS195">
            <v>2.27313096170266</v>
          </cell>
          <cell r="AT195">
            <v>2.14920585401279</v>
          </cell>
          <cell r="AU195">
            <v>2.05410109581223</v>
          </cell>
          <cell r="AV195">
            <v>2.0250166100713</v>
          </cell>
          <cell r="AW195">
            <v>2.08105620930197</v>
          </cell>
          <cell r="AX195">
            <v>2.18941532365374</v>
          </cell>
          <cell r="AY195">
            <v>2.31316650706915</v>
          </cell>
          <cell r="AZ195">
            <v>2.40230456583012</v>
          </cell>
          <cell r="BA195">
            <v>2.43320837123961</v>
          </cell>
          <cell r="BB195">
            <v>2.38768244502485</v>
          </cell>
          <cell r="BC195">
            <v>2.29321319778709</v>
          </cell>
          <cell r="BD195">
            <v>2.18756194972916</v>
          </cell>
          <cell r="BE195">
            <v>2.10303595947999</v>
          </cell>
          <cell r="BF195">
            <v>2.04146150645363</v>
          </cell>
          <cell r="BG195">
            <v>2.01269943044096</v>
          </cell>
          <cell r="BH195">
            <v>2.00622070097932</v>
          </cell>
          <cell r="BI195">
            <v>2.00249213453639</v>
          </cell>
          <cell r="BJ195">
            <v>1.99017879640459</v>
          </cell>
          <cell r="BK195">
            <v>1.97474647313459</v>
          </cell>
          <cell r="BL195">
            <v>1.95370007291066</v>
          </cell>
          <cell r="BM195">
            <v>1.9287015742933</v>
          </cell>
          <cell r="BN195">
            <v>1.9039398924888</v>
          </cell>
        </row>
        <row r="196">
          <cell r="A196" t="str">
            <v>Poland</v>
          </cell>
          <cell r="B196" t="str">
            <v>POL</v>
          </cell>
          <cell r="C196" t="str">
            <v>Population growth (annual %)</v>
          </cell>
          <cell r="D196" t="str">
            <v>SP.POP.GROW</v>
          </cell>
        </row>
        <row r="196">
          <cell r="F196">
            <v>1.09578967474124</v>
          </cell>
          <cell r="G196">
            <v>1.14315401418553</v>
          </cell>
          <cell r="H196">
            <v>1.32252564710048</v>
          </cell>
          <cell r="I196">
            <v>1.38220463805364</v>
          </cell>
          <cell r="J196">
            <v>0.976289383725576</v>
          </cell>
          <cell r="K196">
            <v>0.747873418831712</v>
          </cell>
          <cell r="L196">
            <v>0.961728386006623</v>
          </cell>
          <cell r="M196">
            <v>0.956732069447229</v>
          </cell>
          <cell r="N196">
            <v>0.782340328898866</v>
          </cell>
          <cell r="O196">
            <v>0.355759845018321</v>
          </cell>
          <cell r="P196">
            <v>0.364260163980666</v>
          </cell>
          <cell r="Q196">
            <v>0.826716475011768</v>
          </cell>
          <cell r="R196">
            <v>0.908113632602921</v>
          </cell>
          <cell r="S196">
            <v>0.959785770177262</v>
          </cell>
          <cell r="T196">
            <v>0.99359553240035</v>
          </cell>
          <cell r="U196">
            <v>0.99779538250044</v>
          </cell>
          <cell r="V196">
            <v>0.963866722795674</v>
          </cell>
          <cell r="W196">
            <v>0.794064583275141</v>
          </cell>
          <cell r="X196">
            <v>0.802185476116554</v>
          </cell>
          <cell r="Y196">
            <v>0.923267472012982</v>
          </cell>
          <cell r="Z196">
            <v>0.90786848811038</v>
          </cell>
          <cell r="AA196">
            <v>0.920284572106585</v>
          </cell>
          <cell r="AB196">
            <v>0.937688926120541</v>
          </cell>
          <cell r="AC196">
            <v>0.90459069212033</v>
          </cell>
          <cell r="AD196">
            <v>0.803585474669463</v>
          </cell>
          <cell r="AE196">
            <v>0.681065576626595</v>
          </cell>
          <cell r="AF196">
            <v>0.564203449048717</v>
          </cell>
          <cell r="AG196">
            <v>0.414457482867701</v>
          </cell>
          <cell r="AH196">
            <v>0.361655504808961</v>
          </cell>
          <cell r="AI196">
            <v>0.392398205207372</v>
          </cell>
          <cell r="AJ196">
            <v>0.354679168347882</v>
          </cell>
          <cell r="AK196">
            <v>0.306681390812185</v>
          </cell>
          <cell r="AL196">
            <v>0.254450913938076</v>
          </cell>
          <cell r="AM196">
            <v>0.211012328819338</v>
          </cell>
          <cell r="AN196">
            <v>0.13572103385363</v>
          </cell>
          <cell r="AO196">
            <v>0.0760741823645528</v>
          </cell>
          <cell r="AP196">
            <v>0.0654553694247315</v>
          </cell>
          <cell r="AQ196">
            <v>0.0357533013623718</v>
          </cell>
          <cell r="AR196">
            <v>-0.0083027528251411</v>
          </cell>
          <cell r="AS196">
            <v>-1.04433539837844</v>
          </cell>
          <cell r="AT196">
            <v>-0.0275871247282958</v>
          </cell>
          <cell r="AU196">
            <v>-0.0463189372499392</v>
          </cell>
          <cell r="AV196">
            <v>-0.067492701646486</v>
          </cell>
          <cell r="AW196">
            <v>-0.0585127351273288</v>
          </cell>
          <cell r="AX196">
            <v>-0.043948953332248</v>
          </cell>
          <cell r="AY196">
            <v>-0.0633705742926632</v>
          </cell>
          <cell r="AZ196">
            <v>-0.0543050208038707</v>
          </cell>
          <cell r="BA196">
            <v>0.0136373796827091</v>
          </cell>
          <cell r="BB196">
            <v>0.067763227021235</v>
          </cell>
          <cell r="BC196">
            <v>-0.285609121534849</v>
          </cell>
          <cell r="BD196">
            <v>0.0537697088781007</v>
          </cell>
          <cell r="BE196">
            <v>-0.000239076003298365</v>
          </cell>
          <cell r="BF196">
            <v>-0.0603600174744649</v>
          </cell>
          <cell r="BG196">
            <v>-0.0748462292920506</v>
          </cell>
          <cell r="BH196">
            <v>-0.0666411009657168</v>
          </cell>
          <cell r="BI196">
            <v>-0.04298513087435</v>
          </cell>
          <cell r="BJ196">
            <v>0.0124800985844923</v>
          </cell>
          <cell r="BK196">
            <v>-0.000200132782838419</v>
          </cell>
          <cell r="BL196">
            <v>-0.0244271070993493</v>
          </cell>
          <cell r="BM196">
            <v>-0.175062058196296</v>
          </cell>
          <cell r="BN196">
            <v>-0.311960753470552</v>
          </cell>
        </row>
        <row r="197">
          <cell r="A197" t="str">
            <v>Pre-demographic dividend</v>
          </cell>
          <cell r="B197" t="str">
            <v>PRE</v>
          </cell>
          <cell r="C197" t="str">
            <v>Population growth (annual %)</v>
          </cell>
          <cell r="D197" t="str">
            <v>SP.POP.GROW</v>
          </cell>
        </row>
        <row r="197">
          <cell r="F197">
            <v>2.27728832756735</v>
          </cell>
          <cell r="G197">
            <v>2.32397191911345</v>
          </cell>
          <cell r="H197">
            <v>2.36750017685334</v>
          </cell>
          <cell r="I197">
            <v>2.40684649439962</v>
          </cell>
          <cell r="J197">
            <v>2.44351017907016</v>
          </cell>
          <cell r="K197">
            <v>2.48081508411084</v>
          </cell>
          <cell r="L197">
            <v>2.51909818564032</v>
          </cell>
          <cell r="M197">
            <v>2.5557067142099</v>
          </cell>
          <cell r="N197">
            <v>2.59039799893104</v>
          </cell>
          <cell r="O197">
            <v>2.62465124853964</v>
          </cell>
          <cell r="P197">
            <v>2.64753958532675</v>
          </cell>
          <cell r="Q197">
            <v>2.67164751755071</v>
          </cell>
          <cell r="R197">
            <v>2.71938943269797</v>
          </cell>
          <cell r="S197">
            <v>2.79656224941075</v>
          </cell>
          <cell r="T197">
            <v>2.88610058742158</v>
          </cell>
          <cell r="U197">
            <v>2.98373158343695</v>
          </cell>
          <cell r="V197">
            <v>3.05454926792974</v>
          </cell>
          <cell r="W197">
            <v>3.06368557411825</v>
          </cell>
          <cell r="X197">
            <v>2.99811657733903</v>
          </cell>
          <cell r="Y197">
            <v>2.88800348005441</v>
          </cell>
          <cell r="Z197">
            <v>2.7704795574013</v>
          </cell>
          <cell r="AA197">
            <v>2.6807256223331</v>
          </cell>
          <cell r="AB197">
            <v>2.62752167189706</v>
          </cell>
          <cell r="AC197">
            <v>2.62241290206387</v>
          </cell>
          <cell r="AD197">
            <v>2.65163467157576</v>
          </cell>
          <cell r="AE197">
            <v>2.67853774344462</v>
          </cell>
          <cell r="AF197">
            <v>2.69973210324625</v>
          </cell>
          <cell r="AG197">
            <v>2.742646033312</v>
          </cell>
          <cell r="AH197">
            <v>2.80918819286209</v>
          </cell>
          <cell r="AI197">
            <v>2.88566218963744</v>
          </cell>
          <cell r="AJ197">
            <v>2.97335836935635</v>
          </cell>
          <cell r="AK197">
            <v>3.04146986967055</v>
          </cell>
          <cell r="AL197">
            <v>3.05449498397068</v>
          </cell>
          <cell r="AM197">
            <v>3.00002354744464</v>
          </cell>
          <cell r="AN197">
            <v>2.90594166666519</v>
          </cell>
          <cell r="AO197">
            <v>2.79974347589851</v>
          </cell>
          <cell r="AP197">
            <v>2.72007701629455</v>
          </cell>
          <cell r="AQ197">
            <v>2.68692603615452</v>
          </cell>
          <cell r="AR197">
            <v>2.71380399339631</v>
          </cell>
          <cell r="AS197">
            <v>2.77852866012942</v>
          </cell>
          <cell r="AT197">
            <v>2.85222878000944</v>
          </cell>
          <cell r="AU197">
            <v>2.90671978674966</v>
          </cell>
          <cell r="AV197">
            <v>2.93556928431455</v>
          </cell>
          <cell r="AW197">
            <v>2.93039548580096</v>
          </cell>
          <cell r="AX197">
            <v>2.90403645924486</v>
          </cell>
          <cell r="AY197">
            <v>2.87093938445599</v>
          </cell>
          <cell r="AZ197">
            <v>2.8490050216182</v>
          </cell>
          <cell r="BA197">
            <v>2.84519341657263</v>
          </cell>
          <cell r="BB197">
            <v>2.86498688055386</v>
          </cell>
          <cell r="BC197">
            <v>2.89786209331851</v>
          </cell>
          <cell r="BD197">
            <v>2.93196247556837</v>
          </cell>
          <cell r="BE197">
            <v>2.95308239478263</v>
          </cell>
          <cell r="BF197">
            <v>2.95558951334762</v>
          </cell>
          <cell r="BG197">
            <v>2.93495951083158</v>
          </cell>
          <cell r="BH197">
            <v>2.89900208102362</v>
          </cell>
          <cell r="BI197">
            <v>2.85946591910778</v>
          </cell>
          <cell r="BJ197">
            <v>2.82418374737507</v>
          </cell>
          <cell r="BK197">
            <v>2.79176818724804</v>
          </cell>
          <cell r="BL197">
            <v>2.76433606987581</v>
          </cell>
          <cell r="BM197">
            <v>2.74027385937923</v>
          </cell>
          <cell r="BN197">
            <v>2.71556175903054</v>
          </cell>
        </row>
        <row r="198">
          <cell r="A198" t="str">
            <v>Puerto Rico</v>
          </cell>
          <cell r="B198" t="str">
            <v>PRI</v>
          </cell>
          <cell r="C198" t="str">
            <v>Population growth (annual %)</v>
          </cell>
          <cell r="D198" t="str">
            <v>SP.POP.GROW</v>
          </cell>
        </row>
        <row r="198">
          <cell r="F198">
            <v>1.75390951961888</v>
          </cell>
          <cell r="G198">
            <v>2.08665471807182</v>
          </cell>
          <cell r="H198">
            <v>2.18816476905175</v>
          </cell>
          <cell r="I198">
            <v>1.95855069106078</v>
          </cell>
          <cell r="J198">
            <v>1.55144868010407</v>
          </cell>
          <cell r="K198">
            <v>1.18779053856161</v>
          </cell>
          <cell r="L198">
            <v>0.784686198506567</v>
          </cell>
          <cell r="M198">
            <v>0.617590849260864</v>
          </cell>
          <cell r="N198">
            <v>0.826234252650182</v>
          </cell>
          <cell r="O198">
            <v>1.25322114449074</v>
          </cell>
          <cell r="P198">
            <v>1.61275276235287</v>
          </cell>
          <cell r="Q198">
            <v>1.97395182320182</v>
          </cell>
          <cell r="R198">
            <v>2.16053159177698</v>
          </cell>
          <cell r="S198">
            <v>2.08024400439387</v>
          </cell>
          <cell r="T198">
            <v>1.84391684512292</v>
          </cell>
          <cell r="U198">
            <v>1.65141896454239</v>
          </cell>
          <cell r="V198">
            <v>1.46225771552751</v>
          </cell>
          <cell r="W198">
            <v>1.31009506167118</v>
          </cell>
          <cell r="X198">
            <v>1.22802479293144</v>
          </cell>
          <cell r="Y198">
            <v>1.18958028431993</v>
          </cell>
          <cell r="Z198">
            <v>1.13366199009904</v>
          </cell>
          <cell r="AA198">
            <v>1.07059222662227</v>
          </cell>
          <cell r="AB198">
            <v>1.02253405929605</v>
          </cell>
          <cell r="AC198">
            <v>0.993257484264671</v>
          </cell>
          <cell r="AD198">
            <v>0.976322961324904</v>
          </cell>
          <cell r="AE198">
            <v>0.959374954914661</v>
          </cell>
          <cell r="AF198">
            <v>0.942762657281243</v>
          </cell>
          <cell r="AG198">
            <v>0.926818889529725</v>
          </cell>
          <cell r="AH198">
            <v>0.909864623031999</v>
          </cell>
          <cell r="AI198">
            <v>0.890295757233682</v>
          </cell>
          <cell r="AJ198">
            <v>0.707415569453379</v>
          </cell>
          <cell r="AK198">
            <v>0.645450037357204</v>
          </cell>
          <cell r="AL198">
            <v>0.842176258032361</v>
          </cell>
          <cell r="AM198">
            <v>0.928877577460167</v>
          </cell>
          <cell r="AN198">
            <v>0.923749875729803</v>
          </cell>
          <cell r="AO198">
            <v>1.12186266889252</v>
          </cell>
          <cell r="AP198">
            <v>0.929312007272833</v>
          </cell>
          <cell r="AQ198">
            <v>0.574788689661522</v>
          </cell>
          <cell r="AR198">
            <v>0.500714523269446</v>
          </cell>
          <cell r="AS198">
            <v>0.276558688867414</v>
          </cell>
          <cell r="AT198">
            <v>0.214145951376015</v>
          </cell>
          <cell r="AU198">
            <v>0.128937305848895</v>
          </cell>
          <cell r="AV198">
            <v>0.0625899064015263</v>
          </cell>
          <cell r="AW198">
            <v>0.0204626359646878</v>
          </cell>
          <cell r="AX198">
            <v>-0.144242360500613</v>
          </cell>
          <cell r="AY198">
            <v>-0.423467205495354</v>
          </cell>
          <cell r="AZ198">
            <v>-0.585620757159528</v>
          </cell>
          <cell r="BA198">
            <v>-0.58667739163101</v>
          </cell>
          <cell r="BB198">
            <v>-0.54540189449208</v>
          </cell>
          <cell r="BC198">
            <v>-0.506170056982176</v>
          </cell>
          <cell r="BD198">
            <v>-1.15654029293994</v>
          </cell>
          <cell r="BE198">
            <v>-1.20998793422288</v>
          </cell>
          <cell r="BF198">
            <v>-1.14593097838135</v>
          </cell>
          <cell r="BG198">
            <v>-1.6331283312239</v>
          </cell>
          <cell r="BH198">
            <v>-1.75920825815177</v>
          </cell>
          <cell r="BI198">
            <v>-1.93497109034618</v>
          </cell>
          <cell r="BJ198">
            <v>-2.4180176217623</v>
          </cell>
          <cell r="BK198">
            <v>-4.0483910336329</v>
          </cell>
          <cell r="BL198">
            <v>0.0106465459574109</v>
          </cell>
          <cell r="BM198">
            <v>2.71339743651063</v>
          </cell>
          <cell r="BN198">
            <v>-0.548623693577984</v>
          </cell>
        </row>
        <row r="199">
          <cell r="A199" t="str">
            <v>Korea, Dem. People's Rep.</v>
          </cell>
          <cell r="B199" t="str">
            <v>PRK</v>
          </cell>
          <cell r="C199" t="str">
            <v>Population growth (annual %)</v>
          </cell>
          <cell r="D199" t="str">
            <v>SP.POP.GROW</v>
          </cell>
        </row>
        <row r="199">
          <cell r="F199">
            <v>2.09107047147851</v>
          </cell>
          <cell r="G199">
            <v>1.75159523510555</v>
          </cell>
          <cell r="H199">
            <v>1.61878815689292</v>
          </cell>
          <cell r="I199">
            <v>1.78212392431152</v>
          </cell>
          <cell r="J199">
            <v>2.13546278208341</v>
          </cell>
          <cell r="K199">
            <v>2.49829707438543</v>
          </cell>
          <cell r="L199">
            <v>2.74289504381937</v>
          </cell>
          <cell r="M199">
            <v>2.88677767937718</v>
          </cell>
          <cell r="N199">
            <v>2.89925038057522</v>
          </cell>
          <cell r="O199">
            <v>2.81539865197655</v>
          </cell>
          <cell r="P199">
            <v>2.73205385946962</v>
          </cell>
          <cell r="Q199">
            <v>2.65360705004856</v>
          </cell>
          <cell r="R199">
            <v>2.50385810366112</v>
          </cell>
          <cell r="S199">
            <v>2.27443064789028</v>
          </cell>
          <cell r="T199">
            <v>2.0024988021063</v>
          </cell>
          <cell r="U199">
            <v>1.7058679063647</v>
          </cell>
          <cell r="V199">
            <v>1.45018725522733</v>
          </cell>
          <cell r="W199">
            <v>1.2978557780245</v>
          </cell>
          <cell r="X199">
            <v>1.28278199523259</v>
          </cell>
          <cell r="Y199">
            <v>1.36268837284435</v>
          </cell>
          <cell r="Z199">
            <v>1.47195939378847</v>
          </cell>
          <cell r="AA199">
            <v>1.55202094194441</v>
          </cell>
          <cell r="AB199">
            <v>1.5955705511804</v>
          </cell>
          <cell r="AC199">
            <v>1.58280900636041</v>
          </cell>
          <cell r="AD199">
            <v>1.53247817367718</v>
          </cell>
          <cell r="AE199">
            <v>1.47010522169839</v>
          </cell>
          <cell r="AF199">
            <v>1.42635058344664</v>
          </cell>
          <cell r="AG199">
            <v>1.4119898643268</v>
          </cell>
          <cell r="AH199">
            <v>1.43793961740389</v>
          </cell>
          <cell r="AI199">
            <v>1.48587330161904</v>
          </cell>
          <cell r="AJ199">
            <v>1.54563926173168</v>
          </cell>
          <cell r="AK199">
            <v>1.58021673258295</v>
          </cell>
          <cell r="AL199">
            <v>1.55642854791469</v>
          </cell>
          <cell r="AM199">
            <v>1.4571650651694</v>
          </cell>
          <cell r="AN199">
            <v>1.309038830304</v>
          </cell>
          <cell r="AO199">
            <v>1.1421333600163</v>
          </cell>
          <cell r="AP199">
            <v>0.998170415698841</v>
          </cell>
          <cell r="AQ199">
            <v>0.898075761795588</v>
          </cell>
          <cell r="AR199">
            <v>0.860282041926016</v>
          </cell>
          <cell r="AS199">
            <v>0.865557871602023</v>
          </cell>
          <cell r="AT199">
            <v>0.885350468079157</v>
          </cell>
          <cell r="AU199">
            <v>0.888579901324607</v>
          </cell>
          <cell r="AV199">
            <v>0.865930453488353</v>
          </cell>
          <cell r="AW199">
            <v>0.805103447974985</v>
          </cell>
          <cell r="AX199">
            <v>0.719726576713489</v>
          </cell>
          <cell r="AY199">
            <v>0.628450936400168</v>
          </cell>
          <cell r="AZ199">
            <v>0.553298087827228</v>
          </cell>
          <cell r="BA199">
            <v>0.502338521694822</v>
          </cell>
          <cell r="BB199">
            <v>0.485026305458813</v>
          </cell>
          <cell r="BC199">
            <v>0.492066889676383</v>
          </cell>
          <cell r="BD199">
            <v>0.506081340779637</v>
          </cell>
          <cell r="BE199">
            <v>0.514396262366461</v>
          </cell>
          <cell r="BF199">
            <v>0.518246253061351</v>
          </cell>
          <cell r="BG199">
            <v>0.51330357772782</v>
          </cell>
          <cell r="BH199">
            <v>0.501732435620516</v>
          </cell>
          <cell r="BI199">
            <v>0.490511296531531</v>
          </cell>
          <cell r="BJ199">
            <v>0.481502958338939</v>
          </cell>
          <cell r="BK199">
            <v>0.469955192788577</v>
          </cell>
          <cell r="BL199">
            <v>0.455141902020057</v>
          </cell>
          <cell r="BM199">
            <v>0.437971578219383</v>
          </cell>
          <cell r="BN199">
            <v>0.418961992745777</v>
          </cell>
        </row>
        <row r="200">
          <cell r="A200" t="str">
            <v>Portugal</v>
          </cell>
          <cell r="B200" t="str">
            <v>PRT</v>
          </cell>
          <cell r="C200" t="str">
            <v>Population growth (annual %)</v>
          </cell>
          <cell r="D200" t="str">
            <v>SP.POP.GROW</v>
          </cell>
        </row>
        <row r="200">
          <cell r="F200">
            <v>0.805085263650629</v>
          </cell>
          <cell r="G200">
            <v>0.721622435848292</v>
          </cell>
          <cell r="H200">
            <v>0.403565948731515</v>
          </cell>
          <cell r="I200">
            <v>0.0554641622745771</v>
          </cell>
          <cell r="J200">
            <v>-0.407786764016639</v>
          </cell>
          <cell r="K200">
            <v>-0.754120303282112</v>
          </cell>
          <cell r="L200">
            <v>-0.634300161386171</v>
          </cell>
          <cell r="M200">
            <v>-0.427640384149605</v>
          </cell>
          <cell r="N200">
            <v>-0.897396122779751</v>
          </cell>
          <cell r="O200">
            <v>-0.886270250512273</v>
          </cell>
          <cell r="P200">
            <v>-0.423397124354385</v>
          </cell>
          <cell r="Q200">
            <v>-0.154288053208668</v>
          </cell>
          <cell r="R200">
            <v>0.0309322603347991</v>
          </cell>
          <cell r="S200">
            <v>1.3948780479403</v>
          </cell>
          <cell r="T200">
            <v>3.80041403952037</v>
          </cell>
          <cell r="U200">
            <v>2.8440967172144</v>
          </cell>
          <cell r="V200">
            <v>1.06175496688687</v>
          </cell>
          <cell r="W200">
            <v>1.07895655527658</v>
          </cell>
          <cell r="X200">
            <v>1.07199361183604</v>
          </cell>
          <cell r="Y200">
            <v>1.08143206705044</v>
          </cell>
          <cell r="Z200">
            <v>0.867080703431986</v>
          </cell>
          <cell r="AA200">
            <v>0.611332101414692</v>
          </cell>
          <cell r="AB200">
            <v>0.463965043811485</v>
          </cell>
          <cell r="AC200">
            <v>0.384553079813775</v>
          </cell>
          <cell r="AD200">
            <v>0.273538751901793</v>
          </cell>
          <cell r="AE200">
            <v>0.0909537577185482</v>
          </cell>
          <cell r="AF200">
            <v>-0.0269454386407305</v>
          </cell>
          <cell r="AG200">
            <v>-0.103951995334113</v>
          </cell>
          <cell r="AH200">
            <v>-0.145920470784671</v>
          </cell>
          <cell r="AI200">
            <v>-0.217948479672573</v>
          </cell>
          <cell r="AJ200">
            <v>-0.230481754329704</v>
          </cell>
          <cell r="AK200">
            <v>-0.0777492667122609</v>
          </cell>
          <cell r="AL200">
            <v>0.122316595483017</v>
          </cell>
          <cell r="AM200">
            <v>0.269089467950249</v>
          </cell>
          <cell r="AN200">
            <v>0.346203938301886</v>
          </cell>
          <cell r="AO200">
            <v>0.375996187340096</v>
          </cell>
          <cell r="AP200">
            <v>0.446460604971181</v>
          </cell>
          <cell r="AQ200">
            <v>0.505389233382722</v>
          </cell>
          <cell r="AR200">
            <v>0.565630442435222</v>
          </cell>
          <cell r="AS200">
            <v>0.702859953319024</v>
          </cell>
          <cell r="AT200">
            <v>0.705230637323876</v>
          </cell>
          <cell r="AU200">
            <v>0.547667939660689</v>
          </cell>
          <cell r="AV200">
            <v>0.375411414855816</v>
          </cell>
          <cell r="AW200">
            <v>0.239128989611917</v>
          </cell>
          <cell r="AX200">
            <v>0.185532266654625</v>
          </cell>
          <cell r="AY200">
            <v>0.18033244147767</v>
          </cell>
          <cell r="AZ200">
            <v>0.196304384487306</v>
          </cell>
          <cell r="BA200">
            <v>0.144191279853498</v>
          </cell>
          <cell r="BB200">
            <v>0.0953308592370666</v>
          </cell>
          <cell r="BC200">
            <v>0.0459100367184907</v>
          </cell>
          <cell r="BD200">
            <v>-0.147084878575482</v>
          </cell>
          <cell r="BE200">
            <v>-0.405421787747567</v>
          </cell>
          <cell r="BF200">
            <v>-0.548815210952228</v>
          </cell>
          <cell r="BG200">
            <v>-0.539190466792077</v>
          </cell>
          <cell r="BH200">
            <v>-0.414141101993213</v>
          </cell>
          <cell r="BI200">
            <v>-0.315459016997883</v>
          </cell>
          <cell r="BJ200">
            <v>-0.243889410358812</v>
          </cell>
          <cell r="BK200">
            <v>-0.160104021146769</v>
          </cell>
          <cell r="BL200">
            <v>0.0237334946497115</v>
          </cell>
          <cell r="BM200">
            <v>0.10511412524675</v>
          </cell>
          <cell r="BN200">
            <v>0.0227417236448834</v>
          </cell>
        </row>
        <row r="201">
          <cell r="A201" t="str">
            <v>Paraguay</v>
          </cell>
          <cell r="B201" t="str">
            <v>PRY</v>
          </cell>
          <cell r="C201" t="str">
            <v>Population growth (annual %)</v>
          </cell>
          <cell r="D201" t="str">
            <v>SP.POP.GROW</v>
          </cell>
        </row>
        <row r="201">
          <cell r="F201">
            <v>2.62093269123076</v>
          </cell>
          <cell r="G201">
            <v>2.63181123010687</v>
          </cell>
          <cell r="H201">
            <v>2.63918942582495</v>
          </cell>
          <cell r="I201">
            <v>2.6454680065156</v>
          </cell>
          <cell r="J201">
            <v>2.64649593550035</v>
          </cell>
          <cell r="K201">
            <v>2.6539573867408</v>
          </cell>
          <cell r="L201">
            <v>2.65695609368026</v>
          </cell>
          <cell r="M201">
            <v>2.63347750058521</v>
          </cell>
          <cell r="N201">
            <v>2.58003172868221</v>
          </cell>
          <cell r="O201">
            <v>2.51073251391104</v>
          </cell>
          <cell r="P201">
            <v>2.43973244391314</v>
          </cell>
          <cell r="Q201">
            <v>2.38747711062931</v>
          </cell>
          <cell r="R201">
            <v>2.36929969338265</v>
          </cell>
          <cell r="S201">
            <v>2.39265364203078</v>
          </cell>
          <cell r="T201">
            <v>2.44506702037906</v>
          </cell>
          <cell r="U201">
            <v>2.49900499916636</v>
          </cell>
          <cell r="V201">
            <v>2.54747735545157</v>
          </cell>
          <cell r="W201">
            <v>2.60801862966755</v>
          </cell>
          <cell r="X201">
            <v>2.68071749862559</v>
          </cell>
          <cell r="Y201">
            <v>2.7556007856757</v>
          </cell>
          <cell r="Z201">
            <v>2.8290462716146</v>
          </cell>
          <cell r="AA201">
            <v>2.88624507781844</v>
          </cell>
          <cell r="AB201">
            <v>2.91861233313117</v>
          </cell>
          <cell r="AC201">
            <v>2.91909368911801</v>
          </cell>
          <cell r="AD201">
            <v>2.8958567207958</v>
          </cell>
          <cell r="AE201">
            <v>2.86556645580745</v>
          </cell>
          <cell r="AF201">
            <v>2.83155974134815</v>
          </cell>
          <cell r="AG201">
            <v>2.7861269086491</v>
          </cell>
          <cell r="AH201">
            <v>2.7292053863559</v>
          </cell>
          <cell r="AI201">
            <v>2.66377419260854</v>
          </cell>
          <cell r="AJ201">
            <v>2.59276262858374</v>
          </cell>
          <cell r="AK201">
            <v>2.52129481925765</v>
          </cell>
          <cell r="AL201">
            <v>2.45551020092441</v>
          </cell>
          <cell r="AM201">
            <v>2.39835023236874</v>
          </cell>
          <cell r="AN201">
            <v>2.34560735800442</v>
          </cell>
          <cell r="AO201">
            <v>2.29303388715936</v>
          </cell>
          <cell r="AP201">
            <v>2.23478797043753</v>
          </cell>
          <cell r="AQ201">
            <v>2.17195743540837</v>
          </cell>
          <cell r="AR201">
            <v>2.10205425147017</v>
          </cell>
          <cell r="AS201">
            <v>2.02778452157071</v>
          </cell>
          <cell r="AT201">
            <v>1.95771662857208</v>
          </cell>
          <cell r="AU201">
            <v>1.88896533012197</v>
          </cell>
          <cell r="AV201">
            <v>1.80973203951664</v>
          </cell>
          <cell r="AW201">
            <v>1.71734172000812</v>
          </cell>
          <cell r="AX201">
            <v>1.61910633964865</v>
          </cell>
          <cell r="AY201">
            <v>1.51855468262496</v>
          </cell>
          <cell r="AZ201">
            <v>1.4308598919908</v>
          </cell>
          <cell r="BA201">
            <v>1.37200628372035</v>
          </cell>
          <cell r="BB201">
            <v>1.3503219318629</v>
          </cell>
          <cell r="BC201">
            <v>1.35430829278367</v>
          </cell>
          <cell r="BD201">
            <v>1.36648150233433</v>
          </cell>
          <cell r="BE201">
            <v>1.37243441106067</v>
          </cell>
          <cell r="BF201">
            <v>1.37280982867693</v>
          </cell>
          <cell r="BG201">
            <v>1.3616134394318</v>
          </cell>
          <cell r="BH201">
            <v>1.34288874047377</v>
          </cell>
          <cell r="BI201">
            <v>1.32376609888762</v>
          </cell>
          <cell r="BJ201">
            <v>1.30717021817901</v>
          </cell>
          <cell r="BK201">
            <v>1.2878740141998</v>
          </cell>
          <cell r="BL201">
            <v>1.26523860853119</v>
          </cell>
          <cell r="BM201">
            <v>1.2399108173403</v>
          </cell>
          <cell r="BN201">
            <v>1.21392184813006</v>
          </cell>
        </row>
        <row r="202">
          <cell r="A202" t="str">
            <v>West Bank and Gaza</v>
          </cell>
          <cell r="B202" t="str">
            <v>PSE</v>
          </cell>
          <cell r="C202" t="str">
            <v>Population growth (annual %)</v>
          </cell>
          <cell r="D202" t="str">
            <v>SP.POP.GROW</v>
          </cell>
        </row>
        <row r="202">
          <cell r="AJ202">
            <v>4.47788760269407</v>
          </cell>
          <cell r="AK202">
            <v>4.47788607336765</v>
          </cell>
          <cell r="AL202">
            <v>4.47788423489973</v>
          </cell>
          <cell r="AM202">
            <v>4.47785249754387</v>
          </cell>
          <cell r="AN202">
            <v>4.47787288220599</v>
          </cell>
          <cell r="AO202">
            <v>4.47787800224899</v>
          </cell>
          <cell r="AP202">
            <v>4.47787204469171</v>
          </cell>
          <cell r="AQ202">
            <v>2.55526947769926</v>
          </cell>
          <cell r="AR202">
            <v>2.55526837039158</v>
          </cell>
          <cell r="AS202">
            <v>2.55523569844846</v>
          </cell>
          <cell r="AT202">
            <v>2.5552675698799</v>
          </cell>
          <cell r="AU202">
            <v>2.55528456623402</v>
          </cell>
          <cell r="AV202">
            <v>2.55524755562296</v>
          </cell>
          <cell r="AW202">
            <v>2.55527589181892</v>
          </cell>
          <cell r="AX202">
            <v>2.5552623734323</v>
          </cell>
          <cell r="AY202">
            <v>2.55525867519272</v>
          </cell>
          <cell r="AZ202">
            <v>2.55525196026943</v>
          </cell>
          <cell r="BA202">
            <v>2.75135880229092</v>
          </cell>
          <cell r="BB202">
            <v>2.66795074941001</v>
          </cell>
          <cell r="BC202">
            <v>2.59703221798976</v>
          </cell>
          <cell r="BD202">
            <v>2.52518683079236</v>
          </cell>
          <cell r="BE202">
            <v>2.46768715003228</v>
          </cell>
          <cell r="BF202">
            <v>2.40084831983677</v>
          </cell>
          <cell r="BG202">
            <v>2.3440772109436</v>
          </cell>
          <cell r="BH202">
            <v>2.29048005844149</v>
          </cell>
          <cell r="BI202">
            <v>2.24610527580178</v>
          </cell>
          <cell r="BJ202">
            <v>1.98868634871278</v>
          </cell>
          <cell r="BK202">
            <v>2.5330114844554</v>
          </cell>
          <cell r="BL202">
            <v>2.51178246264674</v>
          </cell>
          <cell r="BM202">
            <v>2.48654993848325</v>
          </cell>
          <cell r="BN202">
            <v>2.45703865277568</v>
          </cell>
        </row>
        <row r="203">
          <cell r="A203" t="str">
            <v>Pacific island small states</v>
          </cell>
          <cell r="B203" t="str">
            <v>PSS</v>
          </cell>
          <cell r="C203" t="str">
            <v>Population growth (annual %)</v>
          </cell>
          <cell r="D203" t="str">
            <v>SP.POP.GROW</v>
          </cell>
        </row>
        <row r="203">
          <cell r="F203">
            <v>3.27490220376758</v>
          </cell>
          <cell r="G203">
            <v>3.34969789365051</v>
          </cell>
          <cell r="H203">
            <v>3.33340553654205</v>
          </cell>
          <cell r="I203">
            <v>3.22042389775474</v>
          </cell>
          <cell r="J203">
            <v>3.02683525178102</v>
          </cell>
          <cell r="K203">
            <v>2.83176281473203</v>
          </cell>
          <cell r="L203">
            <v>2.66455171488404</v>
          </cell>
          <cell r="M203">
            <v>2.51921737620499</v>
          </cell>
          <cell r="N203">
            <v>2.40640859043975</v>
          </cell>
          <cell r="O203">
            <v>2.32398492944459</v>
          </cell>
          <cell r="P203">
            <v>2.24617454237028</v>
          </cell>
          <cell r="Q203">
            <v>2.17320168389345</v>
          </cell>
          <cell r="R203">
            <v>2.12331798277721</v>
          </cell>
          <cell r="S203">
            <v>2.0948916346883</v>
          </cell>
          <cell r="T203">
            <v>2.08621389835891</v>
          </cell>
          <cell r="U203">
            <v>2.07140339455687</v>
          </cell>
          <cell r="V203">
            <v>2.05608936442927</v>
          </cell>
          <cell r="W203">
            <v>2.07566195204956</v>
          </cell>
          <cell r="X203">
            <v>2.13532548058053</v>
          </cell>
          <cell r="Y203">
            <v>2.21071766285692</v>
          </cell>
          <cell r="Z203">
            <v>2.31603715798056</v>
          </cell>
          <cell r="AA203">
            <v>2.38369016431909</v>
          </cell>
          <cell r="AB203">
            <v>2.33901424136455</v>
          </cell>
          <cell r="AC203">
            <v>2.15052704167078</v>
          </cell>
          <cell r="AD203">
            <v>1.88048695026022</v>
          </cell>
          <cell r="AE203">
            <v>1.57309780619495</v>
          </cell>
          <cell r="AF203">
            <v>1.32314677442203</v>
          </cell>
          <cell r="AG203">
            <v>1.19991243931916</v>
          </cell>
          <cell r="AH203">
            <v>1.24354868222861</v>
          </cell>
          <cell r="AI203">
            <v>1.39829631074795</v>
          </cell>
          <cell r="AJ203">
            <v>1.58818221039976</v>
          </cell>
          <cell r="AK203">
            <v>1.72527183953856</v>
          </cell>
          <cell r="AL203">
            <v>1.77922386477603</v>
          </cell>
          <cell r="AM203">
            <v>1.7256752624033</v>
          </cell>
          <cell r="AN203">
            <v>1.59065509438791</v>
          </cell>
          <cell r="AO203">
            <v>1.4506367576455</v>
          </cell>
          <cell r="AP203">
            <v>1.34061946381645</v>
          </cell>
          <cell r="AQ203">
            <v>1.25179699572946</v>
          </cell>
          <cell r="AR203">
            <v>1.19010609553814</v>
          </cell>
          <cell r="AS203">
            <v>1.15956238182721</v>
          </cell>
          <cell r="AT203">
            <v>1.12196431910911</v>
          </cell>
          <cell r="AU203">
            <v>1.0895609858355</v>
          </cell>
          <cell r="AV203">
            <v>1.08509534213552</v>
          </cell>
          <cell r="AW203">
            <v>1.12059073140686</v>
          </cell>
          <cell r="AX203">
            <v>1.17981081477805</v>
          </cell>
          <cell r="AY203">
            <v>1.25873829271208</v>
          </cell>
          <cell r="AZ203">
            <v>1.32110551137326</v>
          </cell>
          <cell r="BA203">
            <v>1.35330094656372</v>
          </cell>
          <cell r="BB203">
            <v>1.3376878487328</v>
          </cell>
          <cell r="BC203">
            <v>1.28961347729557</v>
          </cell>
          <cell r="BD203">
            <v>1.23273375723467</v>
          </cell>
          <cell r="BE203">
            <v>1.19301028455602</v>
          </cell>
          <cell r="BF203">
            <v>1.18564565165549</v>
          </cell>
          <cell r="BG203">
            <v>1.22450935546408</v>
          </cell>
          <cell r="BH203">
            <v>1.29198410368924</v>
          </cell>
          <cell r="BI203">
            <v>1.36668510667587</v>
          </cell>
          <cell r="BJ203">
            <v>1.42609601030119</v>
          </cell>
          <cell r="BK203">
            <v>1.46993491522119</v>
          </cell>
          <cell r="BL203">
            <v>1.48826881534747</v>
          </cell>
          <cell r="BM203">
            <v>1.48803432591804</v>
          </cell>
          <cell r="BN203">
            <v>1.48424766247601</v>
          </cell>
        </row>
        <row r="204">
          <cell r="A204" t="str">
            <v>Post-demographic dividend</v>
          </cell>
          <cell r="B204" t="str">
            <v>PST</v>
          </cell>
          <cell r="C204" t="str">
            <v>Population growth (annual %)</v>
          </cell>
          <cell r="D204" t="str">
            <v>SP.POP.GROW</v>
          </cell>
        </row>
        <row r="204">
          <cell r="F204">
            <v>1.21733386119209</v>
          </cell>
          <cell r="G204">
            <v>1.23394525171435</v>
          </cell>
          <cell r="H204">
            <v>1.19993780031653</v>
          </cell>
          <cell r="I204">
            <v>1.16481597313347</v>
          </cell>
          <cell r="J204">
            <v>1.11512579430912</v>
          </cell>
          <cell r="K204">
            <v>1.03163714953882</v>
          </cell>
          <cell r="L204">
            <v>0.965793041193464</v>
          </cell>
          <cell r="M204">
            <v>0.924321654132655</v>
          </cell>
          <cell r="N204">
            <v>0.91515196932221</v>
          </cell>
          <cell r="O204">
            <v>0.906083315319876</v>
          </cell>
          <cell r="P204">
            <v>1.11236747916792</v>
          </cell>
          <cell r="Q204">
            <v>0.9321519410191</v>
          </cell>
          <cell r="R204">
            <v>0.878602706669568</v>
          </cell>
          <cell r="S204">
            <v>0.84651960521218</v>
          </cell>
          <cell r="T204">
            <v>0.798435114491383</v>
          </cell>
          <cell r="U204">
            <v>0.711720758353934</v>
          </cell>
          <cell r="V204">
            <v>0.689817488150084</v>
          </cell>
          <cell r="W204">
            <v>0.688929354821141</v>
          </cell>
          <cell r="X204">
            <v>0.712789509327564</v>
          </cell>
          <cell r="Y204">
            <v>0.675184280142929</v>
          </cell>
          <cell r="Z204">
            <v>0.668323857089774</v>
          </cell>
          <cell r="AA204">
            <v>0.604850615552309</v>
          </cell>
          <cell r="AB204">
            <v>0.553755311693578</v>
          </cell>
          <cell r="AC204">
            <v>0.517540943582844</v>
          </cell>
          <cell r="AD204">
            <v>0.518659435432653</v>
          </cell>
          <cell r="AE204">
            <v>0.548468135611316</v>
          </cell>
          <cell r="AF204">
            <v>0.562478925004697</v>
          </cell>
          <cell r="AG204">
            <v>0.58121937913505</v>
          </cell>
          <cell r="AH204">
            <v>0.620488264613897</v>
          </cell>
          <cell r="AI204">
            <v>0.635916154006551</v>
          </cell>
          <cell r="AJ204">
            <v>0.707713777574654</v>
          </cell>
          <cell r="AK204">
            <v>0.708702707179953</v>
          </cell>
          <cell r="AL204">
            <v>0.664258543368263</v>
          </cell>
          <cell r="AM204">
            <v>0.578971847860203</v>
          </cell>
          <cell r="AN204">
            <v>0.528870849352643</v>
          </cell>
          <cell r="AO204">
            <v>0.531777700241292</v>
          </cell>
          <cell r="AP204">
            <v>0.509427270169311</v>
          </cell>
          <cell r="AQ204">
            <v>0.486545284866182</v>
          </cell>
          <cell r="AR204">
            <v>0.477710322827818</v>
          </cell>
          <cell r="AS204">
            <v>0.500614064682466</v>
          </cell>
          <cell r="AT204">
            <v>0.479852975204892</v>
          </cell>
          <cell r="AU204">
            <v>0.503207036997225</v>
          </cell>
          <cell r="AV204">
            <v>0.49972981190507</v>
          </cell>
          <cell r="AW204">
            <v>0.517854140522104</v>
          </cell>
          <cell r="AX204">
            <v>0.508273758297634</v>
          </cell>
          <cell r="AY204">
            <v>0.543608276495405</v>
          </cell>
          <cell r="AZ204">
            <v>0.563382323837217</v>
          </cell>
          <cell r="BA204">
            <v>0.606078876980433</v>
          </cell>
          <cell r="BB204">
            <v>0.515044363712121</v>
          </cell>
          <cell r="BC204">
            <v>0.466184669545086</v>
          </cell>
          <cell r="BD204">
            <v>0.275999145253607</v>
          </cell>
          <cell r="BE204">
            <v>0.419918178763723</v>
          </cell>
          <cell r="BF204">
            <v>0.438957237172005</v>
          </cell>
          <cell r="BG204">
            <v>0.455769353283813</v>
          </cell>
          <cell r="BH204">
            <v>0.447485666297752</v>
          </cell>
          <cell r="BI204">
            <v>0.452766054778266</v>
          </cell>
          <cell r="BJ204">
            <v>0.382623560768167</v>
          </cell>
          <cell r="BK204">
            <v>0.350812965368448</v>
          </cell>
          <cell r="BL204">
            <v>0.28203083367579</v>
          </cell>
          <cell r="BM204">
            <v>0.371481685877399</v>
          </cell>
          <cell r="BN204">
            <v>-0.0557446749518533</v>
          </cell>
        </row>
        <row r="205">
          <cell r="A205" t="str">
            <v>French Polynesia</v>
          </cell>
          <cell r="B205" t="str">
            <v>PYF</v>
          </cell>
          <cell r="C205" t="str">
            <v>Population growth (annual %)</v>
          </cell>
          <cell r="D205" t="str">
            <v>SP.POP.GROW</v>
          </cell>
        </row>
        <row r="205">
          <cell r="F205">
            <v>3.30665891204059</v>
          </cell>
          <cell r="G205">
            <v>3.58648050670189</v>
          </cell>
          <cell r="H205">
            <v>3.74826134839173</v>
          </cell>
          <cell r="I205">
            <v>3.71273127156955</v>
          </cell>
          <cell r="J205">
            <v>3.60656604685663</v>
          </cell>
          <cell r="K205">
            <v>3.44689441694044</v>
          </cell>
          <cell r="L205">
            <v>3.32603138579122</v>
          </cell>
          <cell r="M205">
            <v>3.28478914601363</v>
          </cell>
          <cell r="N205">
            <v>3.31709316294848</v>
          </cell>
          <cell r="O205">
            <v>3.38360150477047</v>
          </cell>
          <cell r="P205">
            <v>3.4644932342663</v>
          </cell>
          <cell r="Q205">
            <v>3.48196654359717</v>
          </cell>
          <cell r="R205">
            <v>3.48717715731072</v>
          </cell>
          <cell r="S205">
            <v>3.42876992282455</v>
          </cell>
          <cell r="T205">
            <v>3.33948009652964</v>
          </cell>
          <cell r="U205">
            <v>3.24630812339564</v>
          </cell>
          <cell r="V205">
            <v>3.14708747754679</v>
          </cell>
          <cell r="W205">
            <v>3.0829493405628</v>
          </cell>
          <cell r="X205">
            <v>3.04521375297921</v>
          </cell>
          <cell r="Y205">
            <v>3.02242638630363</v>
          </cell>
          <cell r="Z205">
            <v>2.99201119189557</v>
          </cell>
          <cell r="AA205">
            <v>2.94750825857985</v>
          </cell>
          <cell r="AB205">
            <v>2.89416962067946</v>
          </cell>
          <cell r="AC205">
            <v>2.82204741718791</v>
          </cell>
          <cell r="AD205">
            <v>2.73442122405618</v>
          </cell>
          <cell r="AE205">
            <v>2.66603682502709</v>
          </cell>
          <cell r="AF205">
            <v>2.59572928111702</v>
          </cell>
          <cell r="AG205">
            <v>2.4730781257717</v>
          </cell>
          <cell r="AH205">
            <v>2.30921813831639</v>
          </cell>
          <cell r="AI205">
            <v>2.11213157588563</v>
          </cell>
          <cell r="AJ205">
            <v>1.8879610967369</v>
          </cell>
          <cell r="AK205">
            <v>1.71410242226405</v>
          </cell>
          <cell r="AL205">
            <v>1.63016134998621</v>
          </cell>
          <cell r="AM205">
            <v>1.6721978949675</v>
          </cell>
          <cell r="AN205">
            <v>1.78971139821938</v>
          </cell>
          <cell r="AO205">
            <v>1.93426817206596</v>
          </cell>
          <cell r="AP205">
            <v>2.01753593457028</v>
          </cell>
          <cell r="AQ205">
            <v>2.0541017492291</v>
          </cell>
          <cell r="AR205">
            <v>1.99032178338447</v>
          </cell>
          <cell r="AS205">
            <v>1.872153116033</v>
          </cell>
          <cell r="AT205">
            <v>1.74959673894231</v>
          </cell>
          <cell r="AU205">
            <v>1.63881336497459</v>
          </cell>
          <cell r="AV205">
            <v>1.48742085643585</v>
          </cell>
          <cell r="AW205">
            <v>1.29271981973125</v>
          </cell>
          <cell r="AX205">
            <v>1.08203668489816</v>
          </cell>
          <cell r="AY205">
            <v>0.856894699861071</v>
          </cell>
          <cell r="AZ205">
            <v>0.653018031123067</v>
          </cell>
          <cell r="BA205">
            <v>0.511409081108386</v>
          </cell>
          <cell r="BB205">
            <v>0.450389939917963</v>
          </cell>
          <cell r="BC205">
            <v>0.448745827848425</v>
          </cell>
          <cell r="BD205">
            <v>0.46915658616853</v>
          </cell>
          <cell r="BE205">
            <v>0.481837052041604</v>
          </cell>
          <cell r="BF205">
            <v>0.495804118415203</v>
          </cell>
          <cell r="BG205">
            <v>0.509552892497902</v>
          </cell>
          <cell r="BH205">
            <v>0.516123546754037</v>
          </cell>
          <cell r="BI205">
            <v>0.532049201477854</v>
          </cell>
          <cell r="BJ205">
            <v>0.556400386544863</v>
          </cell>
          <cell r="BK205">
            <v>0.565206883686247</v>
          </cell>
          <cell r="BL205">
            <v>0.578860345386691</v>
          </cell>
          <cell r="BM205">
            <v>0.578020813572585</v>
          </cell>
          <cell r="BN205">
            <v>0.57859233749858</v>
          </cell>
        </row>
        <row r="206">
          <cell r="A206" t="str">
            <v>Qatar</v>
          </cell>
          <cell r="B206" t="str">
            <v>QAT</v>
          </cell>
          <cell r="C206" t="str">
            <v>Population growth (annual %)</v>
          </cell>
          <cell r="D206" t="str">
            <v>SP.POP.GROW</v>
          </cell>
        </row>
        <row r="206">
          <cell r="F206">
            <v>8.18998117906724</v>
          </cell>
          <cell r="G206">
            <v>8.99271187098664</v>
          </cell>
          <cell r="H206">
            <v>9.25337844848827</v>
          </cell>
          <cell r="I206">
            <v>9.04214652497957</v>
          </cell>
          <cell r="J206">
            <v>8.60204378920142</v>
          </cell>
          <cell r="K206">
            <v>8.1083741952006</v>
          </cell>
          <cell r="L206">
            <v>7.76565481887857</v>
          </cell>
          <cell r="M206">
            <v>7.70056744519876</v>
          </cell>
          <cell r="N206">
            <v>7.91195943548693</v>
          </cell>
          <cell r="O206">
            <v>8.21846200342182</v>
          </cell>
          <cell r="P206">
            <v>8.64717610628134</v>
          </cell>
          <cell r="Q206">
            <v>8.88234674513282</v>
          </cell>
          <cell r="R206">
            <v>8.56893536096014</v>
          </cell>
          <cell r="S206">
            <v>7.74071646931864</v>
          </cell>
          <cell r="T206">
            <v>6.72711728869869</v>
          </cell>
          <cell r="U206">
            <v>5.56425504483603</v>
          </cell>
          <cell r="V206">
            <v>4.83361182174464</v>
          </cell>
          <cell r="W206">
            <v>5.14613921939958</v>
          </cell>
          <cell r="X206">
            <v>6.66293594898438</v>
          </cell>
          <cell r="Y206">
            <v>8.61084746786332</v>
          </cell>
          <cell r="Z206">
            <v>10.3407101531617</v>
          </cell>
          <cell r="AA206">
            <v>11.1479651493631</v>
          </cell>
          <cell r="AB206">
            <v>10.9464567130456</v>
          </cell>
          <cell r="AC206">
            <v>9.83713667068288</v>
          </cell>
          <cell r="AD206">
            <v>8.32149244743487</v>
          </cell>
          <cell r="AE206">
            <v>6.99012735129757</v>
          </cell>
          <cell r="AF206">
            <v>5.957416510267</v>
          </cell>
          <cell r="AG206">
            <v>4.95778759076813</v>
          </cell>
          <cell r="AH206">
            <v>3.99412859887038</v>
          </cell>
          <cell r="AI206">
            <v>3.11060802295087</v>
          </cell>
          <cell r="AJ206">
            <v>2.29953399016747</v>
          </cell>
          <cell r="AK206">
            <v>1.63808143463054</v>
          </cell>
          <cell r="AL206">
            <v>1.21901593988858</v>
          </cell>
          <cell r="AM206">
            <v>1.10360526870794</v>
          </cell>
          <cell r="AN206">
            <v>1.25490259638619</v>
          </cell>
          <cell r="AO206">
            <v>1.75375014232374</v>
          </cell>
          <cell r="AP206">
            <v>2.41803867056304</v>
          </cell>
          <cell r="AQ206">
            <v>2.98968062224744</v>
          </cell>
          <cell r="AR206">
            <v>3.37271239730739</v>
          </cell>
          <cell r="AS206">
            <v>3.78065461319414</v>
          </cell>
          <cell r="AT206">
            <v>3.73482305388275</v>
          </cell>
          <cell r="AU206">
            <v>4.11863431983587</v>
          </cell>
          <cell r="AV206">
            <v>6.18934102718183</v>
          </cell>
          <cell r="AW206">
            <v>9.97828744204832</v>
          </cell>
          <cell r="AX206">
            <v>13.8697349388998</v>
          </cell>
          <cell r="AY206">
            <v>16.7001995945579</v>
          </cell>
          <cell r="AZ206">
            <v>17.5122072684481</v>
          </cell>
          <cell r="BA206">
            <v>16.4755762908398</v>
          </cell>
          <cell r="BB206">
            <v>14.1439235768071</v>
          </cell>
          <cell r="BC206">
            <v>11.4833710187286</v>
          </cell>
          <cell r="BD206">
            <v>9.23184348445773</v>
          </cell>
          <cell r="BE206">
            <v>7.57537257117744</v>
          </cell>
          <cell r="BF206">
            <v>6.20148517007306</v>
          </cell>
          <cell r="BG206">
            <v>5.11490132315641</v>
          </cell>
          <cell r="BH206">
            <v>4.23975568526253</v>
          </cell>
          <cell r="BI206">
            <v>3.39762651032449</v>
          </cell>
          <cell r="BJ206">
            <v>2.61575105799256</v>
          </cell>
          <cell r="BK206">
            <v>2.0687541103032</v>
          </cell>
          <cell r="BL206">
            <v>1.79524654253794</v>
          </cell>
          <cell r="BM206">
            <v>1.71500358488996</v>
          </cell>
          <cell r="BN206">
            <v>1.70229646419473</v>
          </cell>
        </row>
        <row r="207">
          <cell r="A207" t="str">
            <v>Romania</v>
          </cell>
          <cell r="B207" t="str">
            <v>ROU</v>
          </cell>
          <cell r="C207" t="str">
            <v>Population growth (annual %)</v>
          </cell>
          <cell r="D207" t="str">
            <v>SP.POP.GROW</v>
          </cell>
        </row>
        <row r="207">
          <cell r="F207">
            <v>0.802690192184129</v>
          </cell>
          <cell r="G207">
            <v>0.651595835691077</v>
          </cell>
          <cell r="H207">
            <v>0.647377535798313</v>
          </cell>
          <cell r="I207">
            <v>0.643086645958438</v>
          </cell>
          <cell r="J207">
            <v>0.592612643075023</v>
          </cell>
          <cell r="K207">
            <v>0.961514846201681</v>
          </cell>
          <cell r="L207">
            <v>1.64542826578947</v>
          </cell>
          <cell r="M207">
            <v>1.3504476706304</v>
          </cell>
          <cell r="N207">
            <v>1.05158168279261</v>
          </cell>
          <cell r="O207">
            <v>1.19852285419382</v>
          </cell>
          <cell r="P207">
            <v>1.03738983756395</v>
          </cell>
          <cell r="Q207">
            <v>0.955222600818755</v>
          </cell>
          <cell r="R207">
            <v>0.85663776612112</v>
          </cell>
          <cell r="S207">
            <v>0.925588793249952</v>
          </cell>
          <cell r="T207">
            <v>1.24829220616137</v>
          </cell>
          <cell r="U207">
            <v>1.20458776216374</v>
          </cell>
          <cell r="V207">
            <v>0.944235678563911</v>
          </cell>
          <cell r="W207">
            <v>0.893984020893602</v>
          </cell>
          <cell r="X207">
            <v>0.631327429634966</v>
          </cell>
          <cell r="Y207">
            <v>0.527314447799743</v>
          </cell>
          <cell r="Z207">
            <v>0.654341869540002</v>
          </cell>
          <cell r="AA207">
            <v>0.547287797531317</v>
          </cell>
          <cell r="AB207">
            <v>0.376306456784292</v>
          </cell>
          <cell r="AC207">
            <v>0.35427994718411</v>
          </cell>
          <cell r="AD207">
            <v>0.407515550779296</v>
          </cell>
          <cell r="AE207">
            <v>0.455749591132157</v>
          </cell>
          <cell r="AF207">
            <v>0.491803435719855</v>
          </cell>
          <cell r="AG207">
            <v>0.470502241971901</v>
          </cell>
          <cell r="AH207">
            <v>0.449148207465758</v>
          </cell>
          <cell r="AI207">
            <v>0.17417662808295</v>
          </cell>
          <cell r="AJ207">
            <v>-0.868693831241648</v>
          </cell>
          <cell r="AK207">
            <v>-0.9034629284532</v>
          </cell>
          <cell r="AL207">
            <v>-0.136109142211483</v>
          </cell>
          <cell r="AM207">
            <v>-0.14537906455364</v>
          </cell>
          <cell r="AN207">
            <v>-0.20231879638046</v>
          </cell>
          <cell r="AO207">
            <v>-0.288129485530899</v>
          </cell>
          <cell r="AP207">
            <v>-0.287897951541563</v>
          </cell>
          <cell r="AQ207">
            <v>-0.206980241940766</v>
          </cell>
          <cell r="AR207">
            <v>-0.156978616024445</v>
          </cell>
          <cell r="AS207">
            <v>-0.129440039806255</v>
          </cell>
          <cell r="AT207">
            <v>-1.39542998635748</v>
          </cell>
          <cell r="AU207">
            <v>-1.83065499370162</v>
          </cell>
          <cell r="AV207">
            <v>-0.7212622974018</v>
          </cell>
          <cell r="AW207">
            <v>-0.569786272532879</v>
          </cell>
          <cell r="AX207">
            <v>-0.61753095660306</v>
          </cell>
          <cell r="AY207">
            <v>-0.592402560029107</v>
          </cell>
          <cell r="AZ207">
            <v>-1.47722298197717</v>
          </cell>
          <cell r="BA207">
            <v>-1.66638264306554</v>
          </cell>
          <cell r="BB207">
            <v>-0.833088754778975</v>
          </cell>
          <cell r="BC207">
            <v>-0.593959183588628</v>
          </cell>
          <cell r="BD207">
            <v>-0.491866212866043</v>
          </cell>
          <cell r="BE207">
            <v>-0.445177936198383</v>
          </cell>
          <cell r="BF207">
            <v>-0.371323062878035</v>
          </cell>
          <cell r="BG207">
            <v>-0.374575497762261</v>
          </cell>
          <cell r="BH207">
            <v>-0.470052227864654</v>
          </cell>
          <cell r="BI207">
            <v>-0.573660845379617</v>
          </cell>
          <cell r="BJ207">
            <v>-0.578007015146885</v>
          </cell>
          <cell r="BK207">
            <v>-0.587493307403584</v>
          </cell>
          <cell r="BL207">
            <v>-0.526814821936341</v>
          </cell>
          <cell r="BM207">
            <v>-0.590892001960428</v>
          </cell>
          <cell r="BN207">
            <v>-0.742062870100068</v>
          </cell>
        </row>
        <row r="208">
          <cell r="A208" t="str">
            <v>Russian Federation</v>
          </cell>
          <cell r="B208" t="str">
            <v>RUS</v>
          </cell>
          <cell r="C208" t="str">
            <v>Population growth (annual %)</v>
          </cell>
          <cell r="D208" t="str">
            <v>SP.POP.GROW</v>
          </cell>
        </row>
        <row r="208">
          <cell r="F208">
            <v>1.11060183638626</v>
          </cell>
          <cell r="G208">
            <v>1.11145521122451</v>
          </cell>
          <cell r="H208">
            <v>1.11053215737069</v>
          </cell>
          <cell r="I208">
            <v>1.11110025764706</v>
          </cell>
          <cell r="J208">
            <v>1.11072584654368</v>
          </cell>
          <cell r="K208">
            <v>0.568815874401956</v>
          </cell>
          <cell r="L208">
            <v>0.569499004627627</v>
          </cell>
          <cell r="M208">
            <v>0.5693766257186</v>
          </cell>
          <cell r="N208">
            <v>0.569238017722672</v>
          </cell>
          <cell r="O208">
            <v>0.569083468255144</v>
          </cell>
          <cell r="P208">
            <v>0.574250600262548</v>
          </cell>
          <cell r="Q208">
            <v>0.57324610343637</v>
          </cell>
          <cell r="R208">
            <v>0.574501349565654</v>
          </cell>
          <cell r="S208">
            <v>0.573468037351157</v>
          </cell>
          <cell r="T208">
            <v>0.573923976270934</v>
          </cell>
          <cell r="U208">
            <v>0.703185038023715</v>
          </cell>
          <cell r="V208">
            <v>0.70268347396018</v>
          </cell>
          <cell r="W208">
            <v>0.702887650025717</v>
          </cell>
          <cell r="X208">
            <v>0.703053203604969</v>
          </cell>
          <cell r="Y208">
            <v>0.709655479527404</v>
          </cell>
          <cell r="Z208">
            <v>0.667503222289735</v>
          </cell>
          <cell r="AA208">
            <v>0.628287744424107</v>
          </cell>
          <cell r="AB208">
            <v>0.598250932058307</v>
          </cell>
          <cell r="AC208">
            <v>0.757352967626051</v>
          </cell>
          <cell r="AD208">
            <v>0.776688028447148</v>
          </cell>
          <cell r="AE208">
            <v>0.717573866435774</v>
          </cell>
          <cell r="AF208">
            <v>0.697384550046896</v>
          </cell>
          <cell r="AG208">
            <v>0.648303809439665</v>
          </cell>
          <cell r="AH208">
            <v>0.586603532881112</v>
          </cell>
          <cell r="AI208">
            <v>0.168018341182166</v>
          </cell>
          <cell r="AJ208">
            <v>0.286681129515534</v>
          </cell>
          <cell r="AK208">
            <v>0.0969789790408762</v>
          </cell>
          <cell r="AL208">
            <v>-0.0534820276606834</v>
          </cell>
          <cell r="AM208">
            <v>-0.0342679070319955</v>
          </cell>
          <cell r="AN208">
            <v>-0.0216487632128753</v>
          </cell>
          <cell r="AO208">
            <v>-0.145451546598357</v>
          </cell>
          <cell r="AP208">
            <v>-0.165341653753189</v>
          </cell>
          <cell r="AQ208">
            <v>-0.165486143348056</v>
          </cell>
          <cell r="AR208">
            <v>-0.309278191504336</v>
          </cell>
          <cell r="AS208">
            <v>-0.420614990249978</v>
          </cell>
          <cell r="AT208">
            <v>-0.424090524785415</v>
          </cell>
          <cell r="AU208">
            <v>-0.460024258081391</v>
          </cell>
          <cell r="AV208">
            <v>-0.453780668020263</v>
          </cell>
          <cell r="AW208">
            <v>-0.402681471328549</v>
          </cell>
          <cell r="AX208">
            <v>-0.381452794741516</v>
          </cell>
          <cell r="AY208">
            <v>-0.327445270108383</v>
          </cell>
          <cell r="AZ208">
            <v>-0.17108203294568</v>
          </cell>
          <cell r="BA208">
            <v>-0.0439492591634852</v>
          </cell>
          <cell r="BB208">
            <v>0.0301077605196216</v>
          </cell>
          <cell r="BC208">
            <v>0.0448957880908489</v>
          </cell>
          <cell r="BD208">
            <v>0.077981777433695</v>
          </cell>
          <cell r="BE208">
            <v>0.168305035277726</v>
          </cell>
          <cell r="BF208">
            <v>0.212950704549247</v>
          </cell>
          <cell r="BG208">
            <v>0.217642262118</v>
          </cell>
          <cell r="BH208">
            <v>0.192557946508244</v>
          </cell>
          <cell r="BI208">
            <v>0.170245238698228</v>
          </cell>
          <cell r="BJ208">
            <v>0.106870569429971</v>
          </cell>
          <cell r="BK208">
            <v>-0.0130668924933287</v>
          </cell>
          <cell r="BL208">
            <v>-0.0495686654330689</v>
          </cell>
          <cell r="BM208">
            <v>-0.230950388878624</v>
          </cell>
          <cell r="BN208">
            <v>-0.436200432159658</v>
          </cell>
        </row>
        <row r="209">
          <cell r="A209" t="str">
            <v>Rwanda</v>
          </cell>
          <cell r="B209" t="str">
            <v>RWA</v>
          </cell>
          <cell r="C209" t="str">
            <v>Population growth (annual %)</v>
          </cell>
          <cell r="D209" t="str">
            <v>SP.POP.GROW</v>
          </cell>
        </row>
        <row r="209">
          <cell r="F209">
            <v>2.11534555742156</v>
          </cell>
          <cell r="G209">
            <v>1.80472770191673</v>
          </cell>
          <cell r="H209">
            <v>1.70439277857007</v>
          </cell>
          <cell r="I209">
            <v>1.87705830474869</v>
          </cell>
          <cell r="J209">
            <v>2.22760130854927</v>
          </cell>
          <cell r="K209">
            <v>2.62742707032989</v>
          </cell>
          <cell r="L209">
            <v>2.94339246654419</v>
          </cell>
          <cell r="M209">
            <v>3.13494634532267</v>
          </cell>
          <cell r="N209">
            <v>3.16203113427377</v>
          </cell>
          <cell r="O209">
            <v>3.08416156508058</v>
          </cell>
          <cell r="P209">
            <v>2.99092433953869</v>
          </cell>
          <cell r="Q209">
            <v>2.94715673845188</v>
          </cell>
          <cell r="R209">
            <v>2.94544123923677</v>
          </cell>
          <cell r="S209">
            <v>3.00257984505495</v>
          </cell>
          <cell r="T209">
            <v>3.09763109462868</v>
          </cell>
          <cell r="U209">
            <v>3.18825112838326</v>
          </cell>
          <cell r="V209">
            <v>3.25907971945035</v>
          </cell>
          <cell r="W209">
            <v>3.32691664468967</v>
          </cell>
          <cell r="X209">
            <v>3.38973130333002</v>
          </cell>
          <cell r="Y209">
            <v>3.44486945059417</v>
          </cell>
          <cell r="Z209">
            <v>3.35705124641142</v>
          </cell>
          <cell r="AA209">
            <v>3.24184615417149</v>
          </cell>
          <cell r="AB209">
            <v>3.32550698697655</v>
          </cell>
          <cell r="AC209">
            <v>3.65507301557764</v>
          </cell>
          <cell r="AD209">
            <v>4.05105098544085</v>
          </cell>
          <cell r="AE209">
            <v>4.71650716519792</v>
          </cell>
          <cell r="AF209">
            <v>5.08639411836843</v>
          </cell>
          <cell r="AG209">
            <v>4.44562835428873</v>
          </cell>
          <cell r="AH209">
            <v>2.62857701033127</v>
          </cell>
          <cell r="AI209">
            <v>0.163395745197278</v>
          </cell>
          <cell r="AJ209">
            <v>-2.85217545670266</v>
          </cell>
          <cell r="AK209">
            <v>-5.53869064436439</v>
          </cell>
          <cell r="AL209">
            <v>-6.76613251948345</v>
          </cell>
          <cell r="AM209">
            <v>-5.3702198230545</v>
          </cell>
          <cell r="AN209">
            <v>-1.69485374971122</v>
          </cell>
          <cell r="AO209">
            <v>2.98128294401203</v>
          </cell>
          <cell r="AP209">
            <v>6.54598115315629</v>
          </cell>
          <cell r="AQ209">
            <v>8.11794625712278</v>
          </cell>
          <cell r="AR209">
            <v>7.44863812905111</v>
          </cell>
          <cell r="AS209">
            <v>5.60499233054659</v>
          </cell>
          <cell r="AT209">
            <v>3.68077407201797</v>
          </cell>
          <cell r="AU209">
            <v>2.35223377891559</v>
          </cell>
          <cell r="AV209">
            <v>1.53202840012521</v>
          </cell>
          <cell r="AW209">
            <v>1.43126145069821</v>
          </cell>
          <cell r="AX209">
            <v>1.82307893077429</v>
          </cell>
          <cell r="AY209">
            <v>2.2717033133256</v>
          </cell>
          <cell r="AZ209">
            <v>2.51600026513617</v>
          </cell>
          <cell r="BA209">
            <v>2.66819869450647</v>
          </cell>
          <cell r="BB209">
            <v>2.67518890808298</v>
          </cell>
          <cell r="BC209">
            <v>2.58885008064935</v>
          </cell>
          <cell r="BD209">
            <v>2.4985228270333</v>
          </cell>
          <cell r="BE209">
            <v>2.45979861275517</v>
          </cell>
          <cell r="BF209">
            <v>2.45195069689716</v>
          </cell>
          <cell r="BG209">
            <v>2.48552575680974</v>
          </cell>
          <cell r="BH209">
            <v>2.54270036203703</v>
          </cell>
          <cell r="BI209">
            <v>2.6024940114545</v>
          </cell>
          <cell r="BJ209">
            <v>2.63976245281264</v>
          </cell>
          <cell r="BK209">
            <v>2.64406078348327</v>
          </cell>
          <cell r="BL209">
            <v>2.60731374636986</v>
          </cell>
          <cell r="BM209">
            <v>2.54338844179175</v>
          </cell>
          <cell r="BN209">
            <v>2.47304828028797</v>
          </cell>
        </row>
        <row r="210">
          <cell r="A210" t="str">
            <v>South Asia</v>
          </cell>
          <cell r="B210" t="str">
            <v>SAS</v>
          </cell>
          <cell r="C210" t="str">
            <v>Population growth (annual %)</v>
          </cell>
          <cell r="D210" t="str">
            <v>SP.POP.GROW</v>
          </cell>
        </row>
        <row r="210">
          <cell r="F210">
            <v>2.11231599187995</v>
          </cell>
          <cell r="G210">
            <v>2.14633042754726</v>
          </cell>
          <cell r="H210">
            <v>2.17639812386541</v>
          </cell>
          <cell r="I210">
            <v>2.20230258197537</v>
          </cell>
          <cell r="J210">
            <v>2.2245364886729</v>
          </cell>
          <cell r="K210">
            <v>2.24529251386953</v>
          </cell>
          <cell r="L210">
            <v>2.26398021427687</v>
          </cell>
          <cell r="M210">
            <v>2.27821418391517</v>
          </cell>
          <cell r="N210">
            <v>2.28761894962508</v>
          </cell>
          <cell r="O210">
            <v>2.29398412977307</v>
          </cell>
          <cell r="P210">
            <v>2.29732955994236</v>
          </cell>
          <cell r="Q210">
            <v>2.30158522100699</v>
          </cell>
          <cell r="R210">
            <v>2.31128495762907</v>
          </cell>
          <cell r="S210">
            <v>2.32820881931846</v>
          </cell>
          <cell r="T210">
            <v>2.34907910518226</v>
          </cell>
          <cell r="U210">
            <v>2.36862669992288</v>
          </cell>
          <cell r="V210">
            <v>2.38344269443434</v>
          </cell>
          <cell r="W210">
            <v>2.39405896307419</v>
          </cell>
          <cell r="X210">
            <v>2.39947108827792</v>
          </cell>
          <cell r="Y210">
            <v>2.400168365406</v>
          </cell>
          <cell r="Z210">
            <v>2.39901790030486</v>
          </cell>
          <cell r="AA210">
            <v>2.39513154723123</v>
          </cell>
          <cell r="AB210">
            <v>2.3849330863182</v>
          </cell>
          <cell r="AC210">
            <v>2.36770177733617</v>
          </cell>
          <cell r="AD210">
            <v>2.34549632371719</v>
          </cell>
          <cell r="AE210">
            <v>2.31953744587517</v>
          </cell>
          <cell r="AF210">
            <v>2.29349645594485</v>
          </cell>
          <cell r="AG210">
            <v>2.27055470701809</v>
          </cell>
          <cell r="AH210">
            <v>2.25229469287495</v>
          </cell>
          <cell r="AI210">
            <v>2.23620231725923</v>
          </cell>
          <cell r="AJ210">
            <v>2.21972021876962</v>
          </cell>
          <cell r="AK210">
            <v>2.19890394075473</v>
          </cell>
          <cell r="AL210">
            <v>2.1715826361244</v>
          </cell>
          <cell r="AM210">
            <v>2.13630925769675</v>
          </cell>
          <cell r="AN210">
            <v>2.09549604108092</v>
          </cell>
          <cell r="AO210">
            <v>2.05205086878695</v>
          </cell>
          <cell r="AP210">
            <v>2.00937088698952</v>
          </cell>
          <cell r="AQ210">
            <v>1.96873616071007</v>
          </cell>
          <cell r="AR210">
            <v>1.93139193939797</v>
          </cell>
          <cell r="AS210">
            <v>1.89573800653132</v>
          </cell>
          <cell r="AT210">
            <v>1.8603834218403</v>
          </cell>
          <cell r="AU210">
            <v>1.82246117483433</v>
          </cell>
          <cell r="AV210">
            <v>1.78009115324085</v>
          </cell>
          <cell r="AW210">
            <v>1.73213920585995</v>
          </cell>
          <cell r="AX210">
            <v>1.68057359947751</v>
          </cell>
          <cell r="AY210">
            <v>1.62945332740685</v>
          </cell>
          <cell r="AZ210">
            <v>1.58022286456236</v>
          </cell>
          <cell r="BA210">
            <v>1.53109638952103</v>
          </cell>
          <cell r="BB210">
            <v>1.48236254287004</v>
          </cell>
          <cell r="BC210">
            <v>1.43492162815882</v>
          </cell>
          <cell r="BD210">
            <v>1.38755974750433</v>
          </cell>
          <cell r="BE210">
            <v>1.33661535788343</v>
          </cell>
          <cell r="BF210">
            <v>1.3078674313397</v>
          </cell>
          <cell r="BG210">
            <v>1.28215324493084</v>
          </cell>
          <cell r="BH210">
            <v>1.26097714806075</v>
          </cell>
          <cell r="BI210">
            <v>1.24443504128682</v>
          </cell>
          <cell r="BJ210">
            <v>1.22492615301573</v>
          </cell>
          <cell r="BK210">
            <v>1.20319351718783</v>
          </cell>
          <cell r="BL210">
            <v>1.175104964768</v>
          </cell>
          <cell r="BM210">
            <v>1.14968406597154</v>
          </cell>
          <cell r="BN210">
            <v>1.13200071137301</v>
          </cell>
        </row>
        <row r="211">
          <cell r="A211" t="str">
            <v>Saudi Arabia</v>
          </cell>
          <cell r="B211" t="str">
            <v>SAU</v>
          </cell>
          <cell r="C211" t="str">
            <v>Population growth (annual %)</v>
          </cell>
          <cell r="D211" t="str">
            <v>SP.POP.GROW</v>
          </cell>
        </row>
        <row r="211">
          <cell r="F211">
            <v>3.18658751064605</v>
          </cell>
          <cell r="G211">
            <v>3.35482494172808</v>
          </cell>
          <cell r="H211">
            <v>3.46349114424254</v>
          </cell>
          <cell r="I211">
            <v>3.49756615784395</v>
          </cell>
          <cell r="J211">
            <v>3.49429769701077</v>
          </cell>
          <cell r="K211">
            <v>3.48389552377641</v>
          </cell>
          <cell r="L211">
            <v>3.5216685601016</v>
          </cell>
          <cell r="M211">
            <v>3.64207282540334</v>
          </cell>
          <cell r="N211">
            <v>3.86091259838008</v>
          </cell>
          <cell r="O211">
            <v>4.13617647345898</v>
          </cell>
          <cell r="P211">
            <v>4.42800961087366</v>
          </cell>
          <cell r="Q211">
            <v>4.6807209953964</v>
          </cell>
          <cell r="R211">
            <v>4.86859297136658</v>
          </cell>
          <cell r="S211">
            <v>4.9784899052462</v>
          </cell>
          <cell r="T211">
            <v>5.04395353701712</v>
          </cell>
          <cell r="U211">
            <v>5.03892653290932</v>
          </cell>
          <cell r="V211">
            <v>5.05730809968569</v>
          </cell>
          <cell r="W211">
            <v>5.21223856570144</v>
          </cell>
          <cell r="X211">
            <v>5.5239149398597</v>
          </cell>
          <cell r="Y211">
            <v>5.8812556442643</v>
          </cell>
          <cell r="Z211">
            <v>6.20398378861241</v>
          </cell>
          <cell r="AA211">
            <v>6.35951551063154</v>
          </cell>
          <cell r="AB211">
            <v>6.28043759009727</v>
          </cell>
          <cell r="AC211">
            <v>5.95287630463174</v>
          </cell>
          <cell r="AD211">
            <v>5.48470563416436</v>
          </cell>
          <cell r="AE211">
            <v>5.01844130006399</v>
          </cell>
          <cell r="AF211">
            <v>4.61484094507127</v>
          </cell>
          <cell r="AG211">
            <v>4.23172227980647</v>
          </cell>
          <cell r="AH211">
            <v>3.87997524707518</v>
          </cell>
          <cell r="AI211">
            <v>3.5583419673515</v>
          </cell>
          <cell r="AJ211">
            <v>3.26576405191973</v>
          </cell>
          <cell r="AK211">
            <v>2.99529245500891</v>
          </cell>
          <cell r="AL211">
            <v>2.74291711153841</v>
          </cell>
          <cell r="AM211">
            <v>2.508224541944</v>
          </cell>
          <cell r="AN211">
            <v>2.30282853413074</v>
          </cell>
          <cell r="AO211">
            <v>2.09737122311897</v>
          </cell>
          <cell r="AP211">
            <v>1.94223313224432</v>
          </cell>
          <cell r="AQ211">
            <v>1.91972614728922</v>
          </cell>
          <cell r="AR211">
            <v>2.05736271616499</v>
          </cell>
          <cell r="AS211">
            <v>2.29734876534761</v>
          </cell>
          <cell r="AT211">
            <v>2.57406723814462</v>
          </cell>
          <cell r="AU211">
            <v>2.8028083230475</v>
          </cell>
          <cell r="AV211">
            <v>2.94324930419448</v>
          </cell>
          <cell r="AW211">
            <v>2.96600342613357</v>
          </cell>
          <cell r="AX211">
            <v>2.91183759436303</v>
          </cell>
          <cell r="AY211">
            <v>2.82392863492397</v>
          </cell>
          <cell r="AZ211">
            <v>2.762800178975</v>
          </cell>
          <cell r="BA211">
            <v>2.75679467813432</v>
          </cell>
          <cell r="BB211">
            <v>2.82495712979043</v>
          </cell>
          <cell r="BC211">
            <v>2.92764323588465</v>
          </cell>
          <cell r="BD211">
            <v>3.03897438018909</v>
          </cell>
          <cell r="BE211">
            <v>3.09072464553231</v>
          </cell>
          <cell r="BF211">
            <v>3.03079439709524</v>
          </cell>
          <cell r="BG211">
            <v>2.83622090250505</v>
          </cell>
          <cell r="BH211">
            <v>2.55807744862499</v>
          </cell>
          <cell r="BI211">
            <v>2.2624230012955</v>
          </cell>
          <cell r="BJ211">
            <v>2.00706639082931</v>
          </cell>
          <cell r="BK211">
            <v>1.8010622175453</v>
          </cell>
          <cell r="BL211">
            <v>1.66477670240957</v>
          </cell>
          <cell r="BM211">
            <v>1.57883732958732</v>
          </cell>
          <cell r="BN211">
            <v>1.50189239379077</v>
          </cell>
        </row>
        <row r="212">
          <cell r="A212" t="str">
            <v>Sudan</v>
          </cell>
          <cell r="B212" t="str">
            <v>SDN</v>
          </cell>
          <cell r="C212" t="str">
            <v>Population growth (annual %)</v>
          </cell>
          <cell r="D212" t="str">
            <v>SP.POP.GROW</v>
          </cell>
        </row>
        <row r="212">
          <cell r="F212">
            <v>2.93840386514407</v>
          </cell>
          <cell r="G212">
            <v>2.97540644549361</v>
          </cell>
          <cell r="H212">
            <v>3.01132583706654</v>
          </cell>
          <cell r="I212">
            <v>3.04654301750741</v>
          </cell>
          <cell r="J212">
            <v>3.08121771548161</v>
          </cell>
          <cell r="K212">
            <v>3.11744411246374</v>
          </cell>
          <cell r="L212">
            <v>3.15339338967002</v>
          </cell>
          <cell r="M212">
            <v>3.18492336850895</v>
          </cell>
          <cell r="N212">
            <v>3.2110636126535</v>
          </cell>
          <cell r="O212">
            <v>3.23493601860978</v>
          </cell>
          <cell r="P212">
            <v>3.25123887591632</v>
          </cell>
          <cell r="Q212">
            <v>3.27083624689257</v>
          </cell>
          <cell r="R212">
            <v>3.30963011057005</v>
          </cell>
          <cell r="S212">
            <v>3.37195375203892</v>
          </cell>
          <cell r="T212">
            <v>3.4444041224252</v>
          </cell>
          <cell r="U212">
            <v>3.51351373890017</v>
          </cell>
          <cell r="V212">
            <v>3.56288404131328</v>
          </cell>
          <cell r="W212">
            <v>3.58521671397439</v>
          </cell>
          <cell r="X212">
            <v>3.5759838945733</v>
          </cell>
          <cell r="Y212">
            <v>3.54416687947172</v>
          </cell>
          <cell r="Z212">
            <v>3.52020723443271</v>
          </cell>
          <cell r="AA212">
            <v>3.49748487744991</v>
          </cell>
          <cell r="AB212">
            <v>3.44516827882312</v>
          </cell>
          <cell r="AC212">
            <v>3.35959227645802</v>
          </cell>
          <cell r="AD212">
            <v>3.26132452783339</v>
          </cell>
          <cell r="AE212">
            <v>3.13064385898903</v>
          </cell>
          <cell r="AF212">
            <v>3.02808499738687</v>
          </cell>
          <cell r="AG212">
            <v>3.03555182641174</v>
          </cell>
          <cell r="AH212">
            <v>3.17724739612985</v>
          </cell>
          <cell r="AI212">
            <v>3.38683113258142</v>
          </cell>
          <cell r="AJ212">
            <v>3.62548238998446</v>
          </cell>
          <cell r="AK212">
            <v>3.77993722143915</v>
          </cell>
          <cell r="AL212">
            <v>3.76127708654102</v>
          </cell>
          <cell r="AM212">
            <v>3.53511132628199</v>
          </cell>
          <cell r="AN212">
            <v>3.18907431445146</v>
          </cell>
          <cell r="AO212">
            <v>2.81394772752274</v>
          </cell>
          <cell r="AP212">
            <v>2.51636624262934</v>
          </cell>
          <cell r="AQ212">
            <v>2.3396465515531</v>
          </cell>
          <cell r="AR212">
            <v>2.32142050160631</v>
          </cell>
          <cell r="AS212">
            <v>2.40638171779433</v>
          </cell>
          <cell r="AT212">
            <v>2.51997836866929</v>
          </cell>
          <cell r="AU212">
            <v>2.58928564304227</v>
          </cell>
          <cell r="AV212">
            <v>2.59870916551553</v>
          </cell>
          <cell r="AW212">
            <v>2.52606883804909</v>
          </cell>
          <cell r="AX212">
            <v>2.40456477806808</v>
          </cell>
          <cell r="AY212">
            <v>2.27543686612699</v>
          </cell>
          <cell r="AZ212">
            <v>2.18305556388922</v>
          </cell>
          <cell r="BA212">
            <v>2.14074008464901</v>
          </cell>
          <cell r="BB212">
            <v>2.16311546445095</v>
          </cell>
          <cell r="BC212">
            <v>2.22824511570542</v>
          </cell>
          <cell r="BD212">
            <v>2.30259996034346</v>
          </cell>
          <cell r="BE212">
            <v>2.35980816804628</v>
          </cell>
          <cell r="BF212">
            <v>2.39896299523952</v>
          </cell>
          <cell r="BG212">
            <v>2.41210746724027</v>
          </cell>
          <cell r="BH212">
            <v>2.40720186967684</v>
          </cell>
          <cell r="BI212">
            <v>2.398795478465</v>
          </cell>
          <cell r="BJ212">
            <v>2.39524232580927</v>
          </cell>
          <cell r="BK212">
            <v>2.39225797194196</v>
          </cell>
          <cell r="BL212">
            <v>2.39143408960219</v>
          </cell>
          <cell r="BM212">
            <v>2.39107177389208</v>
          </cell>
          <cell r="BN212">
            <v>2.38879876590215</v>
          </cell>
        </row>
        <row r="213">
          <cell r="A213" t="str">
            <v>Senegal</v>
          </cell>
          <cell r="B213" t="str">
            <v>SEN</v>
          </cell>
          <cell r="C213" t="str">
            <v>Population growth (annual %)</v>
          </cell>
          <cell r="D213" t="str">
            <v>SP.POP.GROW</v>
          </cell>
        </row>
        <row r="213">
          <cell r="F213">
            <v>2.72309954914539</v>
          </cell>
          <cell r="G213">
            <v>2.73952669951415</v>
          </cell>
          <cell r="H213">
            <v>2.76210596519546</v>
          </cell>
          <cell r="I213">
            <v>2.79226483531336</v>
          </cell>
          <cell r="J213">
            <v>2.8264666688742</v>
          </cell>
          <cell r="K213">
            <v>2.85078979458506</v>
          </cell>
          <cell r="L213">
            <v>2.86836114348179</v>
          </cell>
          <cell r="M213">
            <v>2.8928614068418</v>
          </cell>
          <cell r="N213">
            <v>2.92670191554085</v>
          </cell>
          <cell r="O213">
            <v>2.96020867141187</v>
          </cell>
          <cell r="P213">
            <v>3.00828696227461</v>
          </cell>
          <cell r="Q213">
            <v>3.03834034551058</v>
          </cell>
          <cell r="R213">
            <v>3.00209443265609</v>
          </cell>
          <cell r="S213">
            <v>2.88586829187685</v>
          </cell>
          <cell r="T213">
            <v>2.72778373310725</v>
          </cell>
          <cell r="U213">
            <v>2.55398237414753</v>
          </cell>
          <cell r="V213">
            <v>2.42479806275393</v>
          </cell>
          <cell r="W213">
            <v>2.3871791902826</v>
          </cell>
          <cell r="X213">
            <v>2.46405599998694</v>
          </cell>
          <cell r="Y213">
            <v>2.61464804987905</v>
          </cell>
          <cell r="Z213">
            <v>2.77816496338617</v>
          </cell>
          <cell r="AA213">
            <v>2.90647852963081</v>
          </cell>
          <cell r="AB213">
            <v>2.99761570850068</v>
          </cell>
          <cell r="AC213">
            <v>3.03820890118104</v>
          </cell>
          <cell r="AD213">
            <v>3.04224289601625</v>
          </cell>
          <cell r="AE213">
            <v>3.03380581058891</v>
          </cell>
          <cell r="AF213">
            <v>3.02805916491308</v>
          </cell>
          <cell r="AG213">
            <v>3.02089167745662</v>
          </cell>
          <cell r="AH213">
            <v>3.01461279033686</v>
          </cell>
          <cell r="AI213">
            <v>3.00491589585269</v>
          </cell>
          <cell r="AJ213">
            <v>2.99983055115285</v>
          </cell>
          <cell r="AK213">
            <v>2.97993678899953</v>
          </cell>
          <cell r="AL213">
            <v>2.91888946278802</v>
          </cell>
          <cell r="AM213">
            <v>2.80842519856111</v>
          </cell>
          <cell r="AN213">
            <v>2.67156053036812</v>
          </cell>
          <cell r="AO213">
            <v>2.53057482877794</v>
          </cell>
          <cell r="AP213">
            <v>2.41651134304893</v>
          </cell>
          <cell r="AQ213">
            <v>2.34769235916499</v>
          </cell>
          <cell r="AR213">
            <v>2.33605706696522</v>
          </cell>
          <cell r="AS213">
            <v>2.3651696565344</v>
          </cell>
          <cell r="AT213">
            <v>2.40379636073153</v>
          </cell>
          <cell r="AU213">
            <v>2.43707421375491</v>
          </cell>
          <cell r="AV213">
            <v>2.47574680772691</v>
          </cell>
          <cell r="AW213">
            <v>2.51625851370763</v>
          </cell>
          <cell r="AX213">
            <v>2.5575305157668</v>
          </cell>
          <cell r="AY213">
            <v>2.60021649034163</v>
          </cell>
          <cell r="AZ213">
            <v>2.64267297338368</v>
          </cell>
          <cell r="BA213">
            <v>2.68144527622377</v>
          </cell>
          <cell r="BB213">
            <v>2.71499686317668</v>
          </cell>
          <cell r="BC213">
            <v>2.74312787749023</v>
          </cell>
          <cell r="BD213">
            <v>2.7667570258595</v>
          </cell>
          <cell r="BE213">
            <v>2.78561459548468</v>
          </cell>
          <cell r="BF213">
            <v>2.79913166148371</v>
          </cell>
          <cell r="BG213">
            <v>2.80669872856731</v>
          </cell>
          <cell r="BH213">
            <v>2.80829036215636</v>
          </cell>
          <cell r="BI213">
            <v>2.80732966748881</v>
          </cell>
          <cell r="BJ213">
            <v>2.80057660226301</v>
          </cell>
          <cell r="BK213">
            <v>2.78187970760459</v>
          </cell>
          <cell r="BL213">
            <v>2.74996220289833</v>
          </cell>
          <cell r="BM213">
            <v>2.70939118149213</v>
          </cell>
          <cell r="BN213">
            <v>2.66589050828054</v>
          </cell>
        </row>
        <row r="214">
          <cell r="A214" t="str">
            <v>Singapore</v>
          </cell>
          <cell r="B214" t="str">
            <v>SGP</v>
          </cell>
          <cell r="C214" t="str">
            <v>Population growth (annual %)</v>
          </cell>
          <cell r="D214" t="str">
            <v>SP.POP.GROW</v>
          </cell>
        </row>
        <row r="214">
          <cell r="F214">
            <v>3.34479340675401</v>
          </cell>
          <cell r="G214">
            <v>2.76910469544055</v>
          </cell>
          <cell r="H214">
            <v>2.52749548206484</v>
          </cell>
          <cell r="I214">
            <v>2.56297370452389</v>
          </cell>
          <cell r="J214">
            <v>2.43005118260502</v>
          </cell>
          <cell r="K214">
            <v>2.48619300668598</v>
          </cell>
          <cell r="L214">
            <v>2.20867874028433</v>
          </cell>
          <cell r="M214">
            <v>1.72452639562583</v>
          </cell>
          <cell r="N214">
            <v>1.50452955145281</v>
          </cell>
          <cell r="O214">
            <v>1.55489873401336</v>
          </cell>
          <cell r="P214">
            <v>1.83378763451827</v>
          </cell>
          <cell r="Q214">
            <v>1.85220871957903</v>
          </cell>
          <cell r="R214">
            <v>1.86869708026235</v>
          </cell>
          <cell r="S214">
            <v>1.6641425915583</v>
          </cell>
          <cell r="T214">
            <v>1.46026991588953</v>
          </cell>
          <cell r="U214">
            <v>1.347723377756</v>
          </cell>
          <cell r="V214">
            <v>1.38572346856491</v>
          </cell>
          <cell r="W214">
            <v>1.20970078915976</v>
          </cell>
          <cell r="X214">
            <v>1.26239247977074</v>
          </cell>
          <cell r="Y214">
            <v>1.26923429916508</v>
          </cell>
          <cell r="Z214">
            <v>4.80768900934127</v>
          </cell>
          <cell r="AA214">
            <v>4.38859363289509</v>
          </cell>
          <cell r="AB214">
            <v>1.29874466224405</v>
          </cell>
          <cell r="AC214">
            <v>1.89022198562678</v>
          </cell>
          <cell r="AD214">
            <v>0.136645170706526</v>
          </cell>
          <cell r="AE214">
            <v>-0.0944905570612704</v>
          </cell>
          <cell r="AF214">
            <v>1.50383305795572</v>
          </cell>
          <cell r="AG214">
            <v>2.53777386733667</v>
          </cell>
          <cell r="AH214">
            <v>2.93574373454983</v>
          </cell>
          <cell r="AI214">
            <v>3.88909360745296</v>
          </cell>
          <cell r="AJ214">
            <v>2.84548286486563</v>
          </cell>
          <cell r="AK214">
            <v>3.00425639462047</v>
          </cell>
          <cell r="AL214">
            <v>2.5298067473268</v>
          </cell>
          <cell r="AM214">
            <v>3.13658693183625</v>
          </cell>
          <cell r="AN214">
            <v>3.03781348481124</v>
          </cell>
          <cell r="AO214">
            <v>4.06431846839031</v>
          </cell>
          <cell r="AP214">
            <v>3.35744219516066</v>
          </cell>
          <cell r="AQ214">
            <v>3.39721227677289</v>
          </cell>
          <cell r="AR214">
            <v>0.799148451003927</v>
          </cell>
          <cell r="AS214">
            <v>1.73204223254257</v>
          </cell>
          <cell r="AT214">
            <v>2.69735584326358</v>
          </cell>
          <cell r="AU214">
            <v>0.912639805776796</v>
          </cell>
          <cell r="AV214">
            <v>-1.47453284191939</v>
          </cell>
          <cell r="AW214">
            <v>1.2519166730553</v>
          </cell>
          <cell r="AX214">
            <v>2.35051128857175</v>
          </cell>
          <cell r="AY214">
            <v>3.1293891560754</v>
          </cell>
          <cell r="AZ214">
            <v>4.16600286360933</v>
          </cell>
          <cell r="BA214">
            <v>5.32151708302623</v>
          </cell>
          <cell r="BB214">
            <v>3.0159499147579</v>
          </cell>
          <cell r="BC214">
            <v>1.77183287926401</v>
          </cell>
          <cell r="BD214">
            <v>2.08490245606007</v>
          </cell>
          <cell r="BE214">
            <v>2.45339033031018</v>
          </cell>
          <cell r="BF214">
            <v>1.61930809858875</v>
          </cell>
          <cell r="BG214">
            <v>1.29844017799226</v>
          </cell>
          <cell r="BH214">
            <v>1.18637693749822</v>
          </cell>
          <cell r="BI214">
            <v>1.29743609938602</v>
          </cell>
          <cell r="BJ214">
            <v>0.0885954699924263</v>
          </cell>
          <cell r="BK214">
            <v>0.469704298714121</v>
          </cell>
          <cell r="BL214">
            <v>1.14428330688929</v>
          </cell>
          <cell r="BM214">
            <v>-0.311904961250833</v>
          </cell>
          <cell r="BN214">
            <v>-4.17033630017526</v>
          </cell>
        </row>
        <row r="215">
          <cell r="A215" t="str">
            <v>Solomon Islands</v>
          </cell>
          <cell r="B215" t="str">
            <v>SLB</v>
          </cell>
          <cell r="C215" t="str">
            <v>Population growth (annual %)</v>
          </cell>
          <cell r="D215" t="str">
            <v>SP.POP.GROW</v>
          </cell>
        </row>
        <row r="215">
          <cell r="F215">
            <v>2.95801395371897</v>
          </cell>
          <cell r="G215">
            <v>2.9666373606151</v>
          </cell>
          <cell r="H215">
            <v>2.99221150998291</v>
          </cell>
          <cell r="I215">
            <v>3.00323789531337</v>
          </cell>
          <cell r="J215">
            <v>3.00414681340476</v>
          </cell>
          <cell r="K215">
            <v>3.00947804562731</v>
          </cell>
          <cell r="L215">
            <v>3.02068972075569</v>
          </cell>
          <cell r="M215">
            <v>3.09503509007163</v>
          </cell>
          <cell r="N215">
            <v>3.24460639639675</v>
          </cell>
          <cell r="O215">
            <v>3.43449505288172</v>
          </cell>
          <cell r="P215">
            <v>3.62965429341625</v>
          </cell>
          <cell r="Q215">
            <v>3.7717815252287</v>
          </cell>
          <cell r="R215">
            <v>3.84067939762316</v>
          </cell>
          <cell r="S215">
            <v>3.82483308980617</v>
          </cell>
          <cell r="T215">
            <v>3.74235792183374</v>
          </cell>
          <cell r="U215">
            <v>3.65570919312218</v>
          </cell>
          <cell r="V215">
            <v>3.56621966210105</v>
          </cell>
          <cell r="W215">
            <v>3.5042717488816</v>
          </cell>
          <cell r="X215">
            <v>3.44307529895356</v>
          </cell>
          <cell r="Y215">
            <v>3.40092459854874</v>
          </cell>
          <cell r="Z215">
            <v>3.35786483949882</v>
          </cell>
          <cell r="AA215">
            <v>3.31167837136301</v>
          </cell>
          <cell r="AB215">
            <v>3.23969436320836</v>
          </cell>
          <cell r="AC215">
            <v>3.14183020994796</v>
          </cell>
          <cell r="AD215">
            <v>3.03540974844841</v>
          </cell>
          <cell r="AE215">
            <v>2.92840886930557</v>
          </cell>
          <cell r="AF215">
            <v>2.84160146920448</v>
          </cell>
          <cell r="AG215">
            <v>2.78613597355628</v>
          </cell>
          <cell r="AH215">
            <v>2.77360954978136</v>
          </cell>
          <cell r="AI215">
            <v>2.79531352479106</v>
          </cell>
          <cell r="AJ215">
            <v>2.81754194619397</v>
          </cell>
          <cell r="AK215">
            <v>2.83461282934787</v>
          </cell>
          <cell r="AL215">
            <v>2.83721169033271</v>
          </cell>
          <cell r="AM215">
            <v>2.83769588706243</v>
          </cell>
          <cell r="AN215">
            <v>2.82370439665019</v>
          </cell>
          <cell r="AO215">
            <v>2.81058521093559</v>
          </cell>
          <cell r="AP215">
            <v>2.79692420996909</v>
          </cell>
          <cell r="AQ215">
            <v>2.77791315163853</v>
          </cell>
          <cell r="AR215">
            <v>2.74915267953106</v>
          </cell>
          <cell r="AS215">
            <v>2.71994779356805</v>
          </cell>
          <cell r="AT215">
            <v>2.69770391824447</v>
          </cell>
          <cell r="AU215">
            <v>2.67300698866026</v>
          </cell>
          <cell r="AV215">
            <v>2.62511532913077</v>
          </cell>
          <cell r="AW215">
            <v>2.54727680588936</v>
          </cell>
          <cell r="AX215">
            <v>2.449105518236</v>
          </cell>
          <cell r="AY215">
            <v>2.34878369051101</v>
          </cell>
          <cell r="AZ215">
            <v>2.27029568615046</v>
          </cell>
          <cell r="BA215">
            <v>2.25685345328693</v>
          </cell>
          <cell r="BB215">
            <v>2.32026965944478</v>
          </cell>
          <cell r="BC215">
            <v>2.43127551805425</v>
          </cell>
          <cell r="BD215">
            <v>2.55507020291129</v>
          </cell>
          <cell r="BE215">
            <v>2.650329874041</v>
          </cell>
          <cell r="BF215">
            <v>2.7078233621751</v>
          </cell>
          <cell r="BG215">
            <v>2.71941675327576</v>
          </cell>
          <cell r="BH215">
            <v>2.69783428578086</v>
          </cell>
          <cell r="BI215">
            <v>2.66748790965528</v>
          </cell>
          <cell r="BJ215">
            <v>2.64331166884439</v>
          </cell>
          <cell r="BK215">
            <v>2.61108522453765</v>
          </cell>
          <cell r="BL215">
            <v>2.56539282268413</v>
          </cell>
          <cell r="BM215">
            <v>2.5146180244063</v>
          </cell>
          <cell r="BN215">
            <v>2.46145611048306</v>
          </cell>
        </row>
        <row r="216">
          <cell r="A216" t="str">
            <v>Sierra Leone</v>
          </cell>
          <cell r="B216" t="str">
            <v>SLE</v>
          </cell>
          <cell r="C216" t="str">
            <v>Population growth (annual %)</v>
          </cell>
          <cell r="D216" t="str">
            <v>SP.POP.GROW</v>
          </cell>
        </row>
        <row r="216">
          <cell r="F216">
            <v>1.48747669785781</v>
          </cell>
          <cell r="G216">
            <v>1.53506536369888</v>
          </cell>
          <cell r="H216">
            <v>1.58259046894603</v>
          </cell>
          <cell r="I216">
            <v>1.62695793816092</v>
          </cell>
          <cell r="J216">
            <v>1.67062620563793</v>
          </cell>
          <cell r="K216">
            <v>1.71370447821804</v>
          </cell>
          <cell r="L216">
            <v>1.75663724634242</v>
          </cell>
          <cell r="M216">
            <v>1.80179347446601</v>
          </cell>
          <cell r="N216">
            <v>1.84864619092198</v>
          </cell>
          <cell r="O216">
            <v>1.8957457045719</v>
          </cell>
          <cell r="P216">
            <v>1.94236696438054</v>
          </cell>
          <cell r="Q216">
            <v>1.98602358624654</v>
          </cell>
          <cell r="R216">
            <v>2.02776852587647</v>
          </cell>
          <cell r="S216">
            <v>2.06405613360806</v>
          </cell>
          <cell r="T216">
            <v>2.09790563351257</v>
          </cell>
          <cell r="U216">
            <v>2.13166483601408</v>
          </cell>
          <cell r="V216">
            <v>2.16513922853014</v>
          </cell>
          <cell r="W216">
            <v>2.19426136430586</v>
          </cell>
          <cell r="X216">
            <v>2.21739792950577</v>
          </cell>
          <cell r="Y216">
            <v>2.23787315788541</v>
          </cell>
          <cell r="Z216">
            <v>2.20710365177754</v>
          </cell>
          <cell r="AA216">
            <v>2.17164423409643</v>
          </cell>
          <cell r="AB216">
            <v>2.22606397764256</v>
          </cell>
          <cell r="AC216">
            <v>2.39276078971061</v>
          </cell>
          <cell r="AD216">
            <v>2.60345815676512</v>
          </cell>
          <cell r="AE216">
            <v>2.88497497647791</v>
          </cell>
          <cell r="AF216">
            <v>3.05420240931823</v>
          </cell>
          <cell r="AG216">
            <v>2.89184364347752</v>
          </cell>
          <cell r="AH216">
            <v>2.3255639910773</v>
          </cell>
          <cell r="AI216">
            <v>1.52388064390845</v>
          </cell>
          <cell r="AJ216">
            <v>0.666790189513667</v>
          </cell>
          <cell r="AK216">
            <v>-0.0215261735873063</v>
          </cell>
          <cell r="AL216">
            <v>-0.432469638017099</v>
          </cell>
          <cell r="AM216">
            <v>-0.444162468973845</v>
          </cell>
          <cell r="AN216">
            <v>-0.13529560038268</v>
          </cell>
          <cell r="AO216">
            <v>0.202098039300242</v>
          </cell>
          <cell r="AP216">
            <v>0.52347755483578</v>
          </cell>
          <cell r="AQ216">
            <v>1.05978211227827</v>
          </cell>
          <cell r="AR216">
            <v>1.82934316233639</v>
          </cell>
          <cell r="AS216">
            <v>2.70154058188933</v>
          </cell>
          <cell r="AT216">
            <v>3.63045656941593</v>
          </cell>
          <cell r="AU216">
            <v>4.35674881457331</v>
          </cell>
          <cell r="AV216">
            <v>4.62967716509865</v>
          </cell>
          <cell r="AW216">
            <v>4.38094481484451</v>
          </cell>
          <cell r="AX216">
            <v>3.82070265637155</v>
          </cell>
          <cell r="AY216">
            <v>3.20050142239898</v>
          </cell>
          <cell r="AZ216">
            <v>2.71448454503149</v>
          </cell>
          <cell r="BA216">
            <v>2.37502131168906</v>
          </cell>
          <cell r="BB216">
            <v>2.24307734560433</v>
          </cell>
          <cell r="BC216">
            <v>2.25256721055559</v>
          </cell>
          <cell r="BD216">
            <v>2.27459429500247</v>
          </cell>
          <cell r="BE216">
            <v>2.25001929332056</v>
          </cell>
          <cell r="BF216">
            <v>2.23024483169117</v>
          </cell>
          <cell r="BG216">
            <v>2.20708602343823</v>
          </cell>
          <cell r="BH216">
            <v>2.18142872081082</v>
          </cell>
          <cell r="BI216">
            <v>2.16462008761445</v>
          </cell>
          <cell r="BJ216">
            <v>2.15406938155801</v>
          </cell>
          <cell r="BK216">
            <v>2.13663626508494</v>
          </cell>
          <cell r="BL216">
            <v>2.10903821950532</v>
          </cell>
          <cell r="BM216">
            <v>2.07450135530529</v>
          </cell>
          <cell r="BN216">
            <v>2.03946335994037</v>
          </cell>
        </row>
        <row r="217">
          <cell r="A217" t="str">
            <v>El Salvador</v>
          </cell>
          <cell r="B217" t="str">
            <v>SLV</v>
          </cell>
          <cell r="C217" t="str">
            <v>Population growth (annual %)</v>
          </cell>
          <cell r="D217" t="str">
            <v>SP.POP.GROW</v>
          </cell>
        </row>
        <row r="217">
          <cell r="F217">
            <v>2.86080953629817</v>
          </cell>
          <cell r="G217">
            <v>2.92818094935616</v>
          </cell>
          <cell r="H217">
            <v>2.95923842819797</v>
          </cell>
          <cell r="I217">
            <v>2.9484929827916</v>
          </cell>
          <cell r="J217">
            <v>2.90753264805306</v>
          </cell>
          <cell r="K217">
            <v>2.85285658388862</v>
          </cell>
          <cell r="L217">
            <v>2.7969275203577</v>
          </cell>
          <cell r="M217">
            <v>2.74409095209651</v>
          </cell>
          <cell r="N217">
            <v>2.69791999978516</v>
          </cell>
          <cell r="O217">
            <v>2.65486840429143</v>
          </cell>
          <cell r="P217">
            <v>2.60641808138475</v>
          </cell>
          <cell r="Q217">
            <v>2.54682584624131</v>
          </cell>
          <cell r="R217">
            <v>2.47633090097283</v>
          </cell>
          <cell r="S217">
            <v>2.39232955983024</v>
          </cell>
          <cell r="T217">
            <v>2.29917964041392</v>
          </cell>
          <cell r="U217">
            <v>2.20948820958143</v>
          </cell>
          <cell r="V217">
            <v>2.11849139384763</v>
          </cell>
          <cell r="W217">
            <v>2.01322695593631</v>
          </cell>
          <cell r="X217">
            <v>1.88973699118773</v>
          </cell>
          <cell r="Y217">
            <v>1.75802587603132</v>
          </cell>
          <cell r="Z217">
            <v>1.62522686088645</v>
          </cell>
          <cell r="AA217">
            <v>1.50785263224564</v>
          </cell>
          <cell r="AB217">
            <v>1.41856577502673</v>
          </cell>
          <cell r="AC217">
            <v>1.36639490771277</v>
          </cell>
          <cell r="AD217">
            <v>1.34102837538427</v>
          </cell>
          <cell r="AE217">
            <v>1.3187647344168</v>
          </cell>
          <cell r="AF217">
            <v>1.29481136904132</v>
          </cell>
          <cell r="AG217">
            <v>1.28897506954449</v>
          </cell>
          <cell r="AH217">
            <v>1.30320743936839</v>
          </cell>
          <cell r="AI217">
            <v>1.32688623710826</v>
          </cell>
          <cell r="AJ217">
            <v>1.35912770581488</v>
          </cell>
          <cell r="AK217">
            <v>1.37822291905538</v>
          </cell>
          <cell r="AL217">
            <v>1.35974086774381</v>
          </cell>
          <cell r="AM217">
            <v>1.29273340900499</v>
          </cell>
          <cell r="AN217">
            <v>1.1918445489298</v>
          </cell>
          <cell r="AO217">
            <v>1.08391318074652</v>
          </cell>
          <cell r="AP217">
            <v>0.98538506115477</v>
          </cell>
          <cell r="AQ217">
            <v>0.891824485519938</v>
          </cell>
          <cell r="AR217">
            <v>0.808586819844346</v>
          </cell>
          <cell r="AS217">
            <v>0.734629859038728</v>
          </cell>
          <cell r="AT217">
            <v>0.661385875615771</v>
          </cell>
          <cell r="AU217">
            <v>0.591095778305081</v>
          </cell>
          <cell r="AV217">
            <v>0.534217202054578</v>
          </cell>
          <cell r="AW217">
            <v>0.494697409468476</v>
          </cell>
          <cell r="AX217">
            <v>0.469082938733706</v>
          </cell>
          <cell r="AY217">
            <v>0.449589963729516</v>
          </cell>
          <cell r="AZ217">
            <v>0.433559244636088</v>
          </cell>
          <cell r="BA217">
            <v>0.42421860025302</v>
          </cell>
          <cell r="BB217">
            <v>0.421679553379335</v>
          </cell>
          <cell r="BC217">
            <v>0.424566261779668</v>
          </cell>
          <cell r="BD217">
            <v>0.43067750767237</v>
          </cell>
          <cell r="BE217">
            <v>0.439491797451583</v>
          </cell>
          <cell r="BF217">
            <v>0.450320730659221</v>
          </cell>
          <cell r="BG217">
            <v>0.462504406912423</v>
          </cell>
          <cell r="BH217">
            <v>0.475379938992478</v>
          </cell>
          <cell r="BI217">
            <v>0.489163801354667</v>
          </cell>
          <cell r="BJ217">
            <v>0.501983868180685</v>
          </cell>
          <cell r="BK217">
            <v>0.509273429616579</v>
          </cell>
          <cell r="BL217">
            <v>0.509699113997832</v>
          </cell>
          <cell r="BM217">
            <v>0.50466302323087</v>
          </cell>
          <cell r="BN217">
            <v>0.496729089150811</v>
          </cell>
        </row>
        <row r="218">
          <cell r="A218" t="str">
            <v>San Marino</v>
          </cell>
          <cell r="B218" t="str">
            <v>SMR</v>
          </cell>
          <cell r="C218" t="str">
            <v>Population growth (annual %)</v>
          </cell>
          <cell r="D218" t="str">
            <v>SP.POP.GROW</v>
          </cell>
        </row>
        <row r="218">
          <cell r="F218">
            <v>2.53242846472542</v>
          </cell>
          <cell r="G218">
            <v>2.61147245119845</v>
          </cell>
          <cell r="H218">
            <v>2.51501532050823</v>
          </cell>
          <cell r="I218">
            <v>2.55862343699658</v>
          </cell>
          <cell r="J218">
            <v>2.35209779977323</v>
          </cell>
          <cell r="K218">
            <v>2.32036830896298</v>
          </cell>
          <cell r="L218">
            <v>2.15311398121889</v>
          </cell>
          <cell r="M218">
            <v>1.94180858571015</v>
          </cell>
          <cell r="N218">
            <v>1.65749650942126</v>
          </cell>
          <cell r="O218">
            <v>1.27737052523859</v>
          </cell>
          <cell r="P218">
            <v>0.8752677779936</v>
          </cell>
          <cell r="Q218">
            <v>0.498933730536568</v>
          </cell>
          <cell r="R218">
            <v>0.3636274524753</v>
          </cell>
          <cell r="S218">
            <v>0.509919008113151</v>
          </cell>
          <cell r="T218">
            <v>0.850853449131458</v>
          </cell>
          <cell r="U218">
            <v>1.28775423544788</v>
          </cell>
          <cell r="V218">
            <v>1.5364776241285</v>
          </cell>
          <cell r="W218">
            <v>1.78328867525503</v>
          </cell>
          <cell r="X218">
            <v>1.70944333593</v>
          </cell>
          <cell r="Y218">
            <v>1.55493444100858</v>
          </cell>
          <cell r="Z218">
            <v>1.42548810797869</v>
          </cell>
          <cell r="AA218">
            <v>1.28757143600454</v>
          </cell>
          <cell r="AB218">
            <v>1.13673469052393</v>
          </cell>
          <cell r="AC218">
            <v>1.11952285428996</v>
          </cell>
          <cell r="AD218">
            <v>1.09396768112039</v>
          </cell>
          <cell r="AE218">
            <v>1.09948751582791</v>
          </cell>
          <cell r="AF218">
            <v>1.08323783253418</v>
          </cell>
          <cell r="AG218">
            <v>1.07162942488503</v>
          </cell>
          <cell r="AH218">
            <v>1.20302837540462</v>
          </cell>
          <cell r="AI218">
            <v>1.21360206686792</v>
          </cell>
          <cell r="AJ218">
            <v>1.35866061332581</v>
          </cell>
          <cell r="AK218">
            <v>1.52587977980768</v>
          </cell>
          <cell r="AL218">
            <v>1.51088049348983</v>
          </cell>
          <cell r="AM218">
            <v>1.49620871329179</v>
          </cell>
          <cell r="AN218">
            <v>1.30842625276999</v>
          </cell>
          <cell r="AO218">
            <v>1.25725141062126</v>
          </cell>
          <cell r="AP218">
            <v>1.17390018150833</v>
          </cell>
          <cell r="AQ218">
            <v>1.07837941723067</v>
          </cell>
          <cell r="AR218">
            <v>1.07424355025206</v>
          </cell>
          <cell r="AS218">
            <v>1.16849006281107</v>
          </cell>
          <cell r="AT218">
            <v>1.29528928451134</v>
          </cell>
          <cell r="AU218">
            <v>1.27517667409015</v>
          </cell>
          <cell r="AV218">
            <v>1.360709093817</v>
          </cell>
          <cell r="AW218">
            <v>1.3251676451791</v>
          </cell>
          <cell r="AX218">
            <v>1.31124660455393</v>
          </cell>
          <cell r="AY218">
            <v>1.25387118364638</v>
          </cell>
          <cell r="AZ218">
            <v>1.25164781174186</v>
          </cell>
          <cell r="BA218">
            <v>1.20989211827004</v>
          </cell>
          <cell r="BB218">
            <v>1.27656445524852</v>
          </cell>
          <cell r="BC218">
            <v>1.27648962734242</v>
          </cell>
          <cell r="BD218">
            <v>1.38051686722579</v>
          </cell>
          <cell r="BE218">
            <v>1.40533697168839</v>
          </cell>
          <cell r="BF218">
            <v>1.39507652563326</v>
          </cell>
          <cell r="BG218">
            <v>1.18178335464656</v>
          </cell>
          <cell r="BH218">
            <v>0.993800751461318</v>
          </cell>
          <cell r="BI218">
            <v>0.697889702987901</v>
          </cell>
          <cell r="BJ218">
            <v>0.500194570138155</v>
          </cell>
          <cell r="BK218">
            <v>0.335038486999643</v>
          </cell>
          <cell r="BL218">
            <v>0.23651855869801</v>
          </cell>
          <cell r="BM218">
            <v>0.218282733201192</v>
          </cell>
          <cell r="BN218">
            <v>0.211926846846953</v>
          </cell>
        </row>
        <row r="219">
          <cell r="A219" t="str">
            <v>Somalia</v>
          </cell>
          <cell r="B219" t="str">
            <v>SOM</v>
          </cell>
          <cell r="C219" t="str">
            <v>Population growth (annual %)</v>
          </cell>
          <cell r="D219" t="str">
            <v>SP.POP.GROW</v>
          </cell>
        </row>
        <row r="219">
          <cell r="F219">
            <v>2.08829992544575</v>
          </cell>
          <cell r="G219">
            <v>2.11282150288947</v>
          </cell>
          <cell r="H219">
            <v>2.14313105523368</v>
          </cell>
          <cell r="I219">
            <v>2.17879765582533</v>
          </cell>
          <cell r="J219">
            <v>2.2178555958938</v>
          </cell>
          <cell r="K219">
            <v>2.42083810629079</v>
          </cell>
          <cell r="L219">
            <v>2.64258162393069</v>
          </cell>
          <cell r="M219">
            <v>2.59624983325652</v>
          </cell>
          <cell r="N219">
            <v>2.20924935214102</v>
          </cell>
          <cell r="O219">
            <v>1.69321620718322</v>
          </cell>
          <cell r="P219">
            <v>0.803482630742401</v>
          </cell>
          <cell r="Q219">
            <v>0.213890779226615</v>
          </cell>
          <cell r="R219">
            <v>0.939138401746856</v>
          </cell>
          <cell r="S219">
            <v>3.36909937644883</v>
          </cell>
          <cell r="T219">
            <v>6.58537048787527</v>
          </cell>
          <cell r="U219">
            <v>9.78046566843496</v>
          </cell>
          <cell r="V219">
            <v>11.5347141219095</v>
          </cell>
          <cell r="W219">
            <v>11.2701520396038</v>
          </cell>
          <cell r="X219">
            <v>9.19630649948586</v>
          </cell>
          <cell r="Y219">
            <v>6.38261864144195</v>
          </cell>
          <cell r="Z219">
            <v>3.59595422615871</v>
          </cell>
          <cell r="AA219">
            <v>1.47763729529274</v>
          </cell>
          <cell r="AB219">
            <v>0.159587121559645</v>
          </cell>
          <cell r="AC219">
            <v>-0.0586550302395065</v>
          </cell>
          <cell r="AD219">
            <v>0.511410720993627</v>
          </cell>
          <cell r="AE219">
            <v>1.31672436319755</v>
          </cell>
          <cell r="AF219">
            <v>1.84600923938452</v>
          </cell>
          <cell r="AG219">
            <v>2.06185883199842</v>
          </cell>
          <cell r="AH219">
            <v>1.81123315599403</v>
          </cell>
          <cell r="AI219">
            <v>1.27907787637224</v>
          </cell>
          <cell r="AJ219">
            <v>0.675036867116766</v>
          </cell>
          <cell r="AK219">
            <v>0.293135015812035</v>
          </cell>
          <cell r="AL219">
            <v>0.280386987170928</v>
          </cell>
          <cell r="AM219">
            <v>0.772419947308619</v>
          </cell>
          <cell r="AN219">
            <v>1.60193261112755</v>
          </cell>
          <cell r="AO219">
            <v>2.51801685626898</v>
          </cell>
          <cell r="AP219">
            <v>3.24559077385044</v>
          </cell>
          <cell r="AQ219">
            <v>3.6976392457257</v>
          </cell>
          <cell r="AR219">
            <v>3.79505271075599</v>
          </cell>
          <cell r="AS219">
            <v>3.65767657771865</v>
          </cell>
          <cell r="AT219">
            <v>3.4830425932668</v>
          </cell>
          <cell r="AU219">
            <v>3.36734609264359</v>
          </cell>
          <cell r="AV219">
            <v>3.25214883645261</v>
          </cell>
          <cell r="AW219">
            <v>3.15722924271754</v>
          </cell>
          <cell r="AX219">
            <v>3.07749760578888</v>
          </cell>
          <cell r="AY219">
            <v>2.98972423082969</v>
          </cell>
          <cell r="AZ219">
            <v>2.89543778815699</v>
          </cell>
          <cell r="BA219">
            <v>2.82139662177133</v>
          </cell>
          <cell r="BB219">
            <v>2.77330927806934</v>
          </cell>
          <cell r="BC219">
            <v>2.74573941935183</v>
          </cell>
          <cell r="BD219">
            <v>2.72266121595</v>
          </cell>
          <cell r="BE219">
            <v>2.70369419193737</v>
          </cell>
          <cell r="BF219">
            <v>2.7017534202225</v>
          </cell>
          <cell r="BG219">
            <v>2.71739579646015</v>
          </cell>
          <cell r="BH219">
            <v>2.74537714131231</v>
          </cell>
          <cell r="BI219">
            <v>2.77638699167351</v>
          </cell>
          <cell r="BJ219">
            <v>2.80492970604885</v>
          </cell>
          <cell r="BK219">
            <v>2.83192542389384</v>
          </cell>
          <cell r="BL219">
            <v>2.85513551663708</v>
          </cell>
          <cell r="BM219">
            <v>2.87428009490378</v>
          </cell>
          <cell r="BN219">
            <v>2.89162280892118</v>
          </cell>
        </row>
        <row r="220">
          <cell r="A220" t="str">
            <v>Serbia</v>
          </cell>
          <cell r="B220" t="str">
            <v>SRB</v>
          </cell>
          <cell r="C220" t="str">
            <v>Population growth (annual %)</v>
          </cell>
          <cell r="D220" t="str">
            <v>SP.POP.GROW</v>
          </cell>
        </row>
        <row r="220">
          <cell r="F220">
            <v>0.708741562839802</v>
          </cell>
          <cell r="G220">
            <v>0.614188134009926</v>
          </cell>
          <cell r="H220">
            <v>0.536194314138537</v>
          </cell>
          <cell r="I220">
            <v>0.488998529419177</v>
          </cell>
          <cell r="J220">
            <v>0.427760811564091</v>
          </cell>
          <cell r="K220">
            <v>0.689405004046871</v>
          </cell>
          <cell r="L220">
            <v>0.568473216639124</v>
          </cell>
          <cell r="M220">
            <v>0.507431317146919</v>
          </cell>
          <cell r="N220">
            <v>0.432901108958548</v>
          </cell>
          <cell r="O220">
            <v>0.388015145146731</v>
          </cell>
          <cell r="P220">
            <v>0.586344189699901</v>
          </cell>
          <cell r="Q220">
            <v>0.568748867126879</v>
          </cell>
          <cell r="R220">
            <v>0.537331609581752</v>
          </cell>
          <cell r="S220">
            <v>0.52043158466485</v>
          </cell>
          <cell r="T220">
            <v>0.489819746380598</v>
          </cell>
          <cell r="U220">
            <v>0.709469484903307</v>
          </cell>
          <cell r="V220">
            <v>0.608072630953131</v>
          </cell>
          <cell r="W220">
            <v>0.535899599260452</v>
          </cell>
          <cell r="X220">
            <v>0.478502519397543</v>
          </cell>
          <cell r="Y220">
            <v>0.408330497937078</v>
          </cell>
          <cell r="Z220">
            <v>0.582381276293279</v>
          </cell>
          <cell r="AA220">
            <v>0.471540112523836</v>
          </cell>
          <cell r="AB220">
            <v>0.375637683447559</v>
          </cell>
          <cell r="AC220">
            <v>0.280805158775381</v>
          </cell>
          <cell r="AD220">
            <v>0.200093443669341</v>
          </cell>
          <cell r="AE220">
            <v>0.425532557013849</v>
          </cell>
          <cell r="AF220">
            <v>0.291506765323521</v>
          </cell>
          <cell r="AG220">
            <v>0.185062841977923</v>
          </cell>
          <cell r="AH220">
            <v>0.118788372709042</v>
          </cell>
          <cell r="AI220">
            <v>0.0659326192540292</v>
          </cell>
          <cell r="AJ220">
            <v>0.126942857726194</v>
          </cell>
          <cell r="AK220">
            <v>0.666421572481417</v>
          </cell>
          <cell r="AL220">
            <v>0.689223724061183</v>
          </cell>
          <cell r="AM220">
            <v>0.45784871504276</v>
          </cell>
          <cell r="AN220">
            <v>-1.4229670890223</v>
          </cell>
          <cell r="AO220">
            <v>-0.0992314596975416</v>
          </cell>
          <cell r="AP220">
            <v>-0.279907993137813</v>
          </cell>
          <cell r="AQ220">
            <v>-0.379260986251296</v>
          </cell>
          <cell r="AR220">
            <v>-0.361977304916285</v>
          </cell>
          <cell r="AS220">
            <v>-0.319524801286905</v>
          </cell>
          <cell r="AT220">
            <v>-0.171946646904854</v>
          </cell>
          <cell r="AU220">
            <v>-0.0921469496277098</v>
          </cell>
          <cell r="AV220">
            <v>-0.21273800909834</v>
          </cell>
          <cell r="AW220">
            <v>-0.233328451597809</v>
          </cell>
          <cell r="AX220">
            <v>-0.300431132565912</v>
          </cell>
          <cell r="AY220">
            <v>-0.393204593401</v>
          </cell>
          <cell r="AZ220">
            <v>-0.405458541825536</v>
          </cell>
          <cell r="BA220">
            <v>-0.425705551624613</v>
          </cell>
          <cell r="BB220">
            <v>-0.400994905201716</v>
          </cell>
          <cell r="BC220">
            <v>-0.402005900874718</v>
          </cell>
          <cell r="BD220">
            <v>-0.789468997859736</v>
          </cell>
          <cell r="BE220">
            <v>-0.485299545092705</v>
          </cell>
          <cell r="BF220">
            <v>-0.486591387059998</v>
          </cell>
          <cell r="BG220">
            <v>-0.469489291237153</v>
          </cell>
          <cell r="BH220">
            <v>-0.494772574469842</v>
          </cell>
          <cell r="BI220">
            <v>-0.523694463062603</v>
          </cell>
          <cell r="BJ220">
            <v>-0.532191341024444</v>
          </cell>
          <cell r="BK220">
            <v>-0.546351968633598</v>
          </cell>
          <cell r="BL220">
            <v>-0.536610017822353</v>
          </cell>
          <cell r="BM220">
            <v>-0.666107601320794</v>
          </cell>
          <cell r="BN220">
            <v>-0.80109841046929</v>
          </cell>
        </row>
        <row r="221">
          <cell r="A221" t="str">
            <v>Sub-Saharan Africa (excluding high income)</v>
          </cell>
          <cell r="B221" t="str">
            <v>SSA</v>
          </cell>
          <cell r="C221" t="str">
            <v>Population growth (annual %)</v>
          </cell>
          <cell r="D221" t="str">
            <v>SP.POP.GROW</v>
          </cell>
        </row>
        <row r="221">
          <cell r="F221">
            <v>2.34719801381287</v>
          </cell>
          <cell r="G221">
            <v>2.38833031505146</v>
          </cell>
          <cell r="H221">
            <v>2.42384748546777</v>
          </cell>
          <cell r="I221">
            <v>2.45199063373029</v>
          </cell>
          <cell r="J221">
            <v>2.47571588783795</v>
          </cell>
          <cell r="K221">
            <v>2.49731469008161</v>
          </cell>
          <cell r="L221">
            <v>2.52155647042275</v>
          </cell>
          <cell r="M221">
            <v>2.55142940780048</v>
          </cell>
          <cell r="N221">
            <v>2.58864651877093</v>
          </cell>
          <cell r="O221">
            <v>2.63030280494799</v>
          </cell>
          <cell r="P221">
            <v>2.67052593557067</v>
          </cell>
          <cell r="Q221">
            <v>2.70725512388468</v>
          </cell>
          <cell r="R221">
            <v>2.74270051805885</v>
          </cell>
          <cell r="S221">
            <v>2.77650331988144</v>
          </cell>
          <cell r="T221">
            <v>2.80785484905944</v>
          </cell>
          <cell r="U221">
            <v>2.83716021633542</v>
          </cell>
          <cell r="V221">
            <v>2.86249440147598</v>
          </cell>
          <cell r="W221">
            <v>2.88000544391322</v>
          </cell>
          <cell r="X221">
            <v>2.8916554938651</v>
          </cell>
          <cell r="Y221">
            <v>2.89610519455563</v>
          </cell>
          <cell r="Z221">
            <v>2.89540080440702</v>
          </cell>
          <cell r="AA221">
            <v>2.89345723538412</v>
          </cell>
          <cell r="AB221">
            <v>2.89353637022182</v>
          </cell>
          <cell r="AC221">
            <v>2.89816467612431</v>
          </cell>
          <cell r="AD221">
            <v>2.90263222669896</v>
          </cell>
          <cell r="AE221">
            <v>2.90712906481667</v>
          </cell>
          <cell r="AF221">
            <v>2.9057717689287</v>
          </cell>
          <cell r="AG221">
            <v>2.89346655515187</v>
          </cell>
          <cell r="AH221">
            <v>2.86852319302113</v>
          </cell>
          <cell r="AI221">
            <v>2.83525709113664</v>
          </cell>
          <cell r="AJ221">
            <v>2.80224717161785</v>
          </cell>
          <cell r="AK221">
            <v>2.77264856212875</v>
          </cell>
          <cell r="AL221">
            <v>2.74491335427803</v>
          </cell>
          <cell r="AM221">
            <v>2.72172598640772</v>
          </cell>
          <cell r="AN221">
            <v>2.70073515153089</v>
          </cell>
          <cell r="AO221">
            <v>2.68341415374627</v>
          </cell>
          <cell r="AP221">
            <v>2.66876388334931</v>
          </cell>
          <cell r="AQ221">
            <v>2.65779605014251</v>
          </cell>
          <cell r="AR221">
            <v>2.65254098433662</v>
          </cell>
          <cell r="AS221">
            <v>2.65072969326141</v>
          </cell>
          <cell r="AT221">
            <v>2.64989971979664</v>
          </cell>
          <cell r="AU221">
            <v>2.65167969928709</v>
          </cell>
          <cell r="AV221">
            <v>2.6606813567781</v>
          </cell>
          <cell r="AW221">
            <v>2.67738940804891</v>
          </cell>
          <cell r="AX221">
            <v>2.69874315410786</v>
          </cell>
          <cell r="AY221">
            <v>2.71999247231773</v>
          </cell>
          <cell r="AZ221">
            <v>2.73787993370154</v>
          </cell>
          <cell r="BA221">
            <v>2.75154251398411</v>
          </cell>
          <cell r="BB221">
            <v>2.75981545571477</v>
          </cell>
          <cell r="BC221">
            <v>2.76351948743712</v>
          </cell>
          <cell r="BD221">
            <v>2.76465644287953</v>
          </cell>
          <cell r="BE221">
            <v>2.76375186033017</v>
          </cell>
          <cell r="BF221">
            <v>2.75838180937964</v>
          </cell>
          <cell r="BG221">
            <v>2.74855305749267</v>
          </cell>
          <cell r="BH221">
            <v>2.73495600443063</v>
          </cell>
          <cell r="BI221">
            <v>2.71965428274785</v>
          </cell>
          <cell r="BJ221">
            <v>2.70250760681674</v>
          </cell>
          <cell r="BK221">
            <v>2.68133213260103</v>
          </cell>
          <cell r="BL221">
            <v>2.6559906104745</v>
          </cell>
          <cell r="BM221">
            <v>2.62798019274781</v>
          </cell>
          <cell r="BN221">
            <v>2.59839921079225</v>
          </cell>
        </row>
        <row r="222">
          <cell r="A222" t="str">
            <v>South Sudan</v>
          </cell>
          <cell r="B222" t="str">
            <v>SSD</v>
          </cell>
          <cell r="C222" t="str">
            <v>Population growth (annual %)</v>
          </cell>
          <cell r="D222" t="str">
            <v>SP.POP.GROW</v>
          </cell>
        </row>
        <row r="222">
          <cell r="F222">
            <v>1.84348148424467</v>
          </cell>
          <cell r="G222">
            <v>1.89625378635487</v>
          </cell>
          <cell r="H222">
            <v>1.94700804985309</v>
          </cell>
          <cell r="I222">
            <v>1.99631686969372</v>
          </cell>
          <cell r="J222">
            <v>2.04492454393709</v>
          </cell>
          <cell r="K222">
            <v>2.09065549513122</v>
          </cell>
          <cell r="L222">
            <v>2.13510817987676</v>
          </cell>
          <cell r="M222">
            <v>2.18002229210308</v>
          </cell>
          <cell r="N222">
            <v>2.22466315708573</v>
          </cell>
          <cell r="O222">
            <v>2.27053846245736</v>
          </cell>
          <cell r="P222">
            <v>2.31654141532473</v>
          </cell>
          <cell r="Q222">
            <v>2.36412847766925</v>
          </cell>
          <cell r="R222">
            <v>2.41067594623195</v>
          </cell>
          <cell r="S222">
            <v>2.45741261498094</v>
          </cell>
          <cell r="T222">
            <v>2.50520858920837</v>
          </cell>
          <cell r="U222">
            <v>2.50981275886941</v>
          </cell>
          <cell r="V222">
            <v>2.51065427355313</v>
          </cell>
          <cell r="W222">
            <v>2.58499012446554</v>
          </cell>
          <cell r="X222">
            <v>2.75098636950697</v>
          </cell>
          <cell r="Y222">
            <v>2.9501208327056</v>
          </cell>
          <cell r="Z222">
            <v>3.14538392712461</v>
          </cell>
          <cell r="AA222">
            <v>3.23886893948778</v>
          </cell>
          <cell r="AB222">
            <v>3.15263427377165</v>
          </cell>
          <cell r="AC222">
            <v>2.85251675390315</v>
          </cell>
          <cell r="AD222">
            <v>2.40909737188634</v>
          </cell>
          <cell r="AE222">
            <v>2.03665899427701</v>
          </cell>
          <cell r="AF222">
            <v>1.70531138791302</v>
          </cell>
          <cell r="AG222">
            <v>1.20092087157316</v>
          </cell>
          <cell r="AH222">
            <v>0.478209710737188</v>
          </cell>
          <cell r="AI222">
            <v>-0.344632328048207</v>
          </cell>
          <cell r="AJ222">
            <v>-1.3276532276003</v>
          </cell>
          <cell r="AK222">
            <v>-2.13944351172677</v>
          </cell>
          <cell r="AL222">
            <v>-2.282725417516</v>
          </cell>
          <cell r="AM222">
            <v>-1.44394857577892</v>
          </cell>
          <cell r="AN222">
            <v>0.131248457785099</v>
          </cell>
          <cell r="AO222">
            <v>2.00859575964016</v>
          </cell>
          <cell r="AP222">
            <v>3.56884836149336</v>
          </cell>
          <cell r="AQ222">
            <v>4.52109384879021</v>
          </cell>
          <cell r="AR222">
            <v>4.69134433488621</v>
          </cell>
          <cell r="AS222">
            <v>4.37728946384276</v>
          </cell>
          <cell r="AT222">
            <v>3.92857235770112</v>
          </cell>
          <cell r="AU222">
            <v>3.66109260333622</v>
          </cell>
          <cell r="AV222">
            <v>3.63284220195551</v>
          </cell>
          <cell r="AW222">
            <v>3.92570907901996</v>
          </cell>
          <cell r="AX222">
            <v>4.37483508104279</v>
          </cell>
          <cell r="AY222">
            <v>4.81175339609109</v>
          </cell>
          <cell r="AZ222">
            <v>5.02785154526534</v>
          </cell>
          <cell r="BA222">
            <v>4.94806676990423</v>
          </cell>
          <cell r="BB222">
            <v>4.53483026132962</v>
          </cell>
          <cell r="BC222">
            <v>3.9265272772907</v>
          </cell>
          <cell r="BD222">
            <v>3.33369599126706</v>
          </cell>
          <cell r="BE222">
            <v>2.83761652164451</v>
          </cell>
          <cell r="BF222">
            <v>2.35865931853706</v>
          </cell>
          <cell r="BG222">
            <v>1.91161097075419</v>
          </cell>
          <cell r="BH222">
            <v>1.51174412560417</v>
          </cell>
          <cell r="BI222">
            <v>1.08467779680228</v>
          </cell>
          <cell r="BJ222">
            <v>0.719802049046745</v>
          </cell>
          <cell r="BK222">
            <v>0.595340534474696</v>
          </cell>
          <cell r="BL222">
            <v>0.782197030861146</v>
          </cell>
          <cell r="BM222">
            <v>1.18275937083062</v>
          </cell>
          <cell r="BN222">
            <v>1.66247123573081</v>
          </cell>
        </row>
        <row r="223">
          <cell r="A223" t="str">
            <v>Sub-Saharan Africa</v>
          </cell>
          <cell r="B223" t="str">
            <v>SSF</v>
          </cell>
          <cell r="C223" t="str">
            <v>Population growth (annual %)</v>
          </cell>
          <cell r="D223" t="str">
            <v>SP.POP.GROW</v>
          </cell>
        </row>
        <row r="223">
          <cell r="F223">
            <v>2.34729052601755</v>
          </cell>
          <cell r="G223">
            <v>2.38838564061668</v>
          </cell>
          <cell r="H223">
            <v>2.42387540779374</v>
          </cell>
          <cell r="I223">
            <v>2.45200633268534</v>
          </cell>
          <cell r="J223">
            <v>2.47572837370258</v>
          </cell>
          <cell r="K223">
            <v>2.49731967935357</v>
          </cell>
          <cell r="L223">
            <v>2.52155038449678</v>
          </cell>
          <cell r="M223">
            <v>2.55141066045555</v>
          </cell>
          <cell r="N223">
            <v>2.58861293200019</v>
          </cell>
          <cell r="O223">
            <v>2.63025251605021</v>
          </cell>
          <cell r="P223">
            <v>2.67041014502811</v>
          </cell>
          <cell r="Q223">
            <v>2.7072059315189</v>
          </cell>
          <cell r="R223">
            <v>2.74248061061566</v>
          </cell>
          <cell r="S223">
            <v>2.77633347437558</v>
          </cell>
          <cell r="T223">
            <v>2.80777083465939</v>
          </cell>
          <cell r="U223">
            <v>2.83701883558072</v>
          </cell>
          <cell r="V223">
            <v>2.86236285214815</v>
          </cell>
          <cell r="W223">
            <v>2.87960311164508</v>
          </cell>
          <cell r="X223">
            <v>2.89130704777321</v>
          </cell>
          <cell r="Y223">
            <v>2.89577210154029</v>
          </cell>
          <cell r="Z223">
            <v>2.89512478874121</v>
          </cell>
          <cell r="AA223">
            <v>2.8930831819476</v>
          </cell>
          <cell r="AB223">
            <v>2.89305772424662</v>
          </cell>
          <cell r="AC223">
            <v>2.89780951490597</v>
          </cell>
          <cell r="AD223">
            <v>2.9023175753496</v>
          </cell>
          <cell r="AE223">
            <v>2.90679223954685</v>
          </cell>
          <cell r="AF223">
            <v>2.90597828366926</v>
          </cell>
          <cell r="AG223">
            <v>2.89309779450389</v>
          </cell>
          <cell r="AH223">
            <v>2.8681992163874</v>
          </cell>
          <cell r="AI223">
            <v>2.83492987313379</v>
          </cell>
          <cell r="AJ223">
            <v>2.80204778910667</v>
          </cell>
          <cell r="AK223">
            <v>2.77233751724373</v>
          </cell>
          <cell r="AL223">
            <v>2.74482930671094</v>
          </cell>
          <cell r="AM223">
            <v>2.72172335925735</v>
          </cell>
          <cell r="AN223">
            <v>2.70057582658482</v>
          </cell>
          <cell r="AO223">
            <v>2.68325856623829</v>
          </cell>
          <cell r="AP223">
            <v>2.66857402347935</v>
          </cell>
          <cell r="AQ223">
            <v>2.6577102071051</v>
          </cell>
          <cell r="AR223">
            <v>2.65245745220528</v>
          </cell>
          <cell r="AS223">
            <v>2.65051208077</v>
          </cell>
          <cell r="AT223">
            <v>2.64958725866032</v>
          </cell>
          <cell r="AU223">
            <v>2.65173355093174</v>
          </cell>
          <cell r="AV223">
            <v>2.66022924508511</v>
          </cell>
          <cell r="AW223">
            <v>2.67703894076077</v>
          </cell>
          <cell r="AX223">
            <v>2.69849378601677</v>
          </cell>
          <cell r="AY223">
            <v>2.71992504383809</v>
          </cell>
          <cell r="AZ223">
            <v>2.73763835769896</v>
          </cell>
          <cell r="BA223">
            <v>2.75149048318271</v>
          </cell>
          <cell r="BB223">
            <v>2.75956539964754</v>
          </cell>
          <cell r="BC223">
            <v>2.76352652372771</v>
          </cell>
          <cell r="BD223">
            <v>2.76410285334504</v>
          </cell>
          <cell r="BE223">
            <v>2.7635777760722</v>
          </cell>
          <cell r="BF223">
            <v>2.75829575602684</v>
          </cell>
          <cell r="BG223">
            <v>2.74844041151982</v>
          </cell>
          <cell r="BH223">
            <v>2.73491073639045</v>
          </cell>
          <cell r="BI223">
            <v>2.71952543018021</v>
          </cell>
          <cell r="BJ223">
            <v>2.70237141005056</v>
          </cell>
          <cell r="BK223">
            <v>2.68117493134233</v>
          </cell>
          <cell r="BL223">
            <v>2.65583230956132</v>
          </cell>
          <cell r="BM223">
            <v>2.62782403814519</v>
          </cell>
          <cell r="BN223">
            <v>2.5982391438064</v>
          </cell>
        </row>
        <row r="224">
          <cell r="A224" t="str">
            <v>Small states</v>
          </cell>
          <cell r="B224" t="str">
            <v>SST</v>
          </cell>
          <cell r="C224" t="str">
            <v>Population growth (annual %)</v>
          </cell>
          <cell r="D224" t="str">
            <v>SP.POP.GROW</v>
          </cell>
        </row>
        <row r="224">
          <cell r="F224">
            <v>1.91144831219947</v>
          </cell>
          <cell r="G224">
            <v>1.92537187708861</v>
          </cell>
          <cell r="H224">
            <v>1.92124622607146</v>
          </cell>
          <cell r="I224">
            <v>1.91190152384519</v>
          </cell>
          <cell r="J224">
            <v>1.87579882731922</v>
          </cell>
          <cell r="K224">
            <v>1.8242193636556</v>
          </cell>
          <cell r="L224">
            <v>1.78378599270717</v>
          </cell>
          <cell r="M224">
            <v>1.78217312964289</v>
          </cell>
          <cell r="N224">
            <v>1.78342273801029</v>
          </cell>
          <cell r="O224">
            <v>1.79574633760102</v>
          </cell>
          <cell r="P224">
            <v>1.82457190517134</v>
          </cell>
          <cell r="Q224">
            <v>1.82896760308626</v>
          </cell>
          <cell r="R224">
            <v>1.81951463265864</v>
          </cell>
          <cell r="S224">
            <v>1.81594319814093</v>
          </cell>
          <cell r="T224">
            <v>1.83023039440722</v>
          </cell>
          <cell r="U224">
            <v>1.81645947881415</v>
          </cell>
          <cell r="V224">
            <v>1.81993764313108</v>
          </cell>
          <cell r="W224">
            <v>1.83370225817099</v>
          </cell>
          <cell r="X224">
            <v>1.90178235992637</v>
          </cell>
          <cell r="Y224">
            <v>1.97332126827013</v>
          </cell>
          <cell r="Z224">
            <v>2.03808077751326</v>
          </cell>
          <cell r="AA224">
            <v>2.10410882418179</v>
          </cell>
          <cell r="AB224">
            <v>2.11101755715941</v>
          </cell>
          <cell r="AC224">
            <v>2.10611873151902</v>
          </cell>
          <cell r="AD224">
            <v>2.11570454570764</v>
          </cell>
          <cell r="AE224">
            <v>2.10675051617331</v>
          </cell>
          <cell r="AF224">
            <v>2.09473430703181</v>
          </cell>
          <cell r="AG224">
            <v>2.04481627882009</v>
          </cell>
          <cell r="AH224">
            <v>1.97951794324392</v>
          </cell>
          <cell r="AI224">
            <v>1.88442852194584</v>
          </cell>
          <cell r="AJ224">
            <v>1.82620024672188</v>
          </cell>
          <cell r="AK224">
            <v>1.66808773738269</v>
          </cell>
          <cell r="AL224">
            <v>1.5687406808331</v>
          </cell>
          <cell r="AM224">
            <v>1.56184487126751</v>
          </cell>
          <cell r="AN224">
            <v>1.51503686805177</v>
          </cell>
          <cell r="AO224">
            <v>1.5131505836997</v>
          </cell>
          <cell r="AP224">
            <v>1.52335024980641</v>
          </cell>
          <cell r="AQ224">
            <v>1.50743298632057</v>
          </cell>
          <cell r="AR224">
            <v>1.55643815652549</v>
          </cell>
          <cell r="AS224">
            <v>1.53536176869918</v>
          </cell>
          <cell r="AT224">
            <v>1.45375685660305</v>
          </cell>
          <cell r="AU224">
            <v>1.44157071419757</v>
          </cell>
          <cell r="AV224">
            <v>1.47800340235756</v>
          </cell>
          <cell r="AW224">
            <v>1.60393585103576</v>
          </cell>
          <cell r="AX224">
            <v>1.78532536338561</v>
          </cell>
          <cell r="AY224">
            <v>1.98038511455529</v>
          </cell>
          <cell r="AZ224">
            <v>2.13596176456643</v>
          </cell>
          <cell r="BA224">
            <v>2.21402015385435</v>
          </cell>
          <cell r="BB224">
            <v>2.16202447948571</v>
          </cell>
          <cell r="BC224">
            <v>2.05348922676998</v>
          </cell>
          <cell r="BD224">
            <v>1.91128026511586</v>
          </cell>
          <cell r="BE224">
            <v>1.82769949103563</v>
          </cell>
          <cell r="BF224">
            <v>1.76341084319932</v>
          </cell>
          <cell r="BG224">
            <v>1.74154663114395</v>
          </cell>
          <cell r="BH224">
            <v>1.75170536931671</v>
          </cell>
          <cell r="BI224">
            <v>1.74787748982028</v>
          </cell>
          <cell r="BJ224">
            <v>1.74918220384126</v>
          </cell>
          <cell r="BK224">
            <v>1.73268126707575</v>
          </cell>
          <cell r="BL224">
            <v>1.67530118620125</v>
          </cell>
          <cell r="BM224">
            <v>1.56745874139304</v>
          </cell>
          <cell r="BN224">
            <v>1.45885564422726</v>
          </cell>
        </row>
        <row r="225">
          <cell r="A225" t="str">
            <v>Sao Tome and Principe</v>
          </cell>
          <cell r="B225" t="str">
            <v>STP</v>
          </cell>
          <cell r="C225" t="str">
            <v>Population growth (annual %)</v>
          </cell>
          <cell r="D225" t="str">
            <v>SP.POP.GROW</v>
          </cell>
        </row>
        <row r="225">
          <cell r="F225">
            <v>0.47016557892383</v>
          </cell>
          <cell r="G225">
            <v>-0.1843889734123</v>
          </cell>
          <cell r="H225">
            <v>-0.374471167503119</v>
          </cell>
          <cell r="I225">
            <v>0.0638057835910179</v>
          </cell>
          <cell r="J225">
            <v>0.938363367939195</v>
          </cell>
          <cell r="K225">
            <v>1.96563525569015</v>
          </cell>
          <cell r="L225">
            <v>2.78236574379666</v>
          </cell>
          <cell r="M225">
            <v>3.20931105509562</v>
          </cell>
          <cell r="N225">
            <v>3.1426174135261</v>
          </cell>
          <cell r="O225">
            <v>2.813792668675</v>
          </cell>
          <cell r="P225">
            <v>2.35111615592493</v>
          </cell>
          <cell r="Q225">
            <v>2.05615447405168</v>
          </cell>
          <cell r="R225">
            <v>1.94805166634922</v>
          </cell>
          <cell r="S225">
            <v>2.09831434201213</v>
          </cell>
          <cell r="T225">
            <v>2.41791158527803</v>
          </cell>
          <cell r="U225">
            <v>2.77701717335016</v>
          </cell>
          <cell r="V225">
            <v>3.02712986346901</v>
          </cell>
          <cell r="W225">
            <v>3.06705310942349</v>
          </cell>
          <cell r="X225">
            <v>2.83463722598064</v>
          </cell>
          <cell r="Y225">
            <v>2.4625278656575</v>
          </cell>
          <cell r="Z225">
            <v>2.04496806171616</v>
          </cell>
          <cell r="AA225">
            <v>1.73494174016447</v>
          </cell>
          <cell r="AB225">
            <v>1.58174653382583</v>
          </cell>
          <cell r="AC225">
            <v>1.72842598028279</v>
          </cell>
          <cell r="AD225">
            <v>2.02171004607818</v>
          </cell>
          <cell r="AE225">
            <v>2.35748244569251</v>
          </cell>
          <cell r="AF225">
            <v>2.60019793999818</v>
          </cell>
          <cell r="AG225">
            <v>2.71011052725046</v>
          </cell>
          <cell r="AH225">
            <v>2.63515842365775</v>
          </cell>
          <cell r="AI225">
            <v>2.46101990953983</v>
          </cell>
          <cell r="AJ225">
            <v>2.27078922935742</v>
          </cell>
          <cell r="AK225">
            <v>2.12969922961463</v>
          </cell>
          <cell r="AL225">
            <v>1.98067196660033</v>
          </cell>
          <cell r="AM225">
            <v>1.84026527321773</v>
          </cell>
          <cell r="AN225">
            <v>1.72578534916099</v>
          </cell>
          <cell r="AO225">
            <v>1.59715310923995</v>
          </cell>
          <cell r="AP225">
            <v>1.50727921265109</v>
          </cell>
          <cell r="AQ225">
            <v>1.47909421702568</v>
          </cell>
          <cell r="AR225">
            <v>1.51828385638563</v>
          </cell>
          <cell r="AS225">
            <v>1.62992397560912</v>
          </cell>
          <cell r="AT225">
            <v>1.73927122541821</v>
          </cell>
          <cell r="AU225">
            <v>1.84119365657435</v>
          </cell>
          <cell r="AV225">
            <v>1.9842520382713</v>
          </cell>
          <cell r="AW225">
            <v>2.19051899861275</v>
          </cell>
          <cell r="AX225">
            <v>2.40108190534416</v>
          </cell>
          <cell r="AY225">
            <v>2.63466678781434</v>
          </cell>
          <cell r="AZ225">
            <v>2.81810137871417</v>
          </cell>
          <cell r="BA225">
            <v>2.86014060615314</v>
          </cell>
          <cell r="BB225">
            <v>2.74081346723756</v>
          </cell>
          <cell r="BC225">
            <v>2.52364978563294</v>
          </cell>
          <cell r="BD225">
            <v>2.27418932025697</v>
          </cell>
          <cell r="BE225">
            <v>2.0772236359715</v>
          </cell>
          <cell r="BF225">
            <v>1.93556125383945</v>
          </cell>
          <cell r="BG225">
            <v>1.88297041207015</v>
          </cell>
          <cell r="BH225">
            <v>1.87875940029521</v>
          </cell>
          <cell r="BI225">
            <v>1.87856316577205</v>
          </cell>
          <cell r="BJ225">
            <v>1.88401091022563</v>
          </cell>
          <cell r="BK225">
            <v>1.88756148214117</v>
          </cell>
          <cell r="BL225">
            <v>1.8851478278935</v>
          </cell>
          <cell r="BM225">
            <v>1.89453605124968</v>
          </cell>
          <cell r="BN225">
            <v>1.89961081868689</v>
          </cell>
        </row>
        <row r="226">
          <cell r="A226" t="str">
            <v>Suriname</v>
          </cell>
          <cell r="B226" t="str">
            <v>SUR</v>
          </cell>
          <cell r="C226" t="str">
            <v>Population growth (annual %)</v>
          </cell>
          <cell r="D226" t="str">
            <v>SP.POP.GROW</v>
          </cell>
        </row>
        <row r="226">
          <cell r="F226">
            <v>2.75565028620854</v>
          </cell>
          <cell r="G226">
            <v>2.66134641887108</v>
          </cell>
          <cell r="H226">
            <v>2.61479338274719</v>
          </cell>
          <cell r="I226">
            <v>2.6328132677763</v>
          </cell>
          <cell r="J226">
            <v>2.6717300343948</v>
          </cell>
          <cell r="K226">
            <v>2.76320470086519</v>
          </cell>
          <cell r="L226">
            <v>2.77580126003309</v>
          </cell>
          <cell r="M226">
            <v>2.52149042767209</v>
          </cell>
          <cell r="N226">
            <v>1.95055654697424</v>
          </cell>
          <cell r="O226">
            <v>1.18989783958659</v>
          </cell>
          <cell r="P226">
            <v>0.353792510722572</v>
          </cell>
          <cell r="Q226">
            <v>-0.358956725973649</v>
          </cell>
          <cell r="R226">
            <v>-0.818766224290073</v>
          </cell>
          <cell r="S226">
            <v>-0.892415759540372</v>
          </cell>
          <cell r="T226">
            <v>-0.674438226391967</v>
          </cell>
          <cell r="U226">
            <v>-0.358346858495877</v>
          </cell>
          <cell r="V226">
            <v>-0.083845963117664</v>
          </cell>
          <cell r="W226">
            <v>0.12685959966205</v>
          </cell>
          <cell r="X226">
            <v>0.201693680991842</v>
          </cell>
          <cell r="Y226">
            <v>0.196281299226505</v>
          </cell>
          <cell r="Z226">
            <v>0.17035471518326</v>
          </cell>
          <cell r="AA226">
            <v>0.217177034649081</v>
          </cell>
          <cell r="AB226">
            <v>0.374719226534342</v>
          </cell>
          <cell r="AC226">
            <v>0.671250546553112</v>
          </cell>
          <cell r="AD226">
            <v>1.06742877653103</v>
          </cell>
          <cell r="AE226">
            <v>1.48016418576178</v>
          </cell>
          <cell r="AF226">
            <v>1.82746363773623</v>
          </cell>
          <cell r="AG226">
            <v>2.03771126962602</v>
          </cell>
          <cell r="AH226">
            <v>2.08797102318475</v>
          </cell>
          <cell r="AI226">
            <v>2.01614555411751</v>
          </cell>
          <cell r="AJ226">
            <v>1.91651204727291</v>
          </cell>
          <cell r="AK226">
            <v>1.83507675109695</v>
          </cell>
          <cell r="AL226">
            <v>1.73684620005932</v>
          </cell>
          <cell r="AM226">
            <v>1.63849773990555</v>
          </cell>
          <cell r="AN226">
            <v>1.5399129771181</v>
          </cell>
          <cell r="AO226">
            <v>1.42824580995832</v>
          </cell>
          <cell r="AP226">
            <v>1.32053888652526</v>
          </cell>
          <cell r="AQ226">
            <v>1.24136854045159</v>
          </cell>
          <cell r="AR226">
            <v>1.19800226165001</v>
          </cell>
          <cell r="AS226">
            <v>1.18849148229012</v>
          </cell>
          <cell r="AT226">
            <v>1.18838191105184</v>
          </cell>
          <cell r="AU226">
            <v>1.17940211610523</v>
          </cell>
          <cell r="AV226">
            <v>1.17713173481156</v>
          </cell>
          <cell r="AW226">
            <v>1.1699185411423</v>
          </cell>
          <cell r="AX226">
            <v>1.16419829494668</v>
          </cell>
          <cell r="AY226">
            <v>1.16069630313506</v>
          </cell>
          <cell r="AZ226">
            <v>1.15872549298301</v>
          </cell>
          <cell r="BA226">
            <v>1.15550885359952</v>
          </cell>
          <cell r="BB226">
            <v>1.1518678453081</v>
          </cell>
          <cell r="BC226">
            <v>1.14290868393583</v>
          </cell>
          <cell r="BD226">
            <v>1.13709445497525</v>
          </cell>
          <cell r="BE226">
            <v>1.12782032745196</v>
          </cell>
          <cell r="BF226">
            <v>1.11122257746214</v>
          </cell>
          <cell r="BG226">
            <v>1.08726253313589</v>
          </cell>
          <cell r="BH226">
            <v>1.05321474744821</v>
          </cell>
          <cell r="BI226">
            <v>1.02258948998451</v>
          </cell>
          <cell r="BJ226">
            <v>0.989629209249985</v>
          </cell>
          <cell r="BK226">
            <v>0.957016884778029</v>
          </cell>
          <cell r="BL226">
            <v>0.929025561206018</v>
          </cell>
          <cell r="BM226">
            <v>0.902576938680272</v>
          </cell>
          <cell r="BN226">
            <v>0.876424444467452</v>
          </cell>
        </row>
        <row r="227">
          <cell r="A227" t="str">
            <v>Slovak Republic</v>
          </cell>
          <cell r="B227" t="str">
            <v>SVK</v>
          </cell>
          <cell r="C227" t="str">
            <v>Population growth (annual %)</v>
          </cell>
          <cell r="D227" t="str">
            <v>SP.POP.GROW</v>
          </cell>
        </row>
        <row r="227">
          <cell r="F227">
            <v>2.99236759278997</v>
          </cell>
          <cell r="G227">
            <v>1.10373125690825</v>
          </cell>
          <cell r="H227">
            <v>1.02883408574012</v>
          </cell>
          <cell r="I227">
            <v>1.05291053584313</v>
          </cell>
          <cell r="J227">
            <v>1.00346609779566</v>
          </cell>
          <cell r="K227">
            <v>0.926446929305</v>
          </cell>
          <cell r="L227">
            <v>0.850944297257204</v>
          </cell>
          <cell r="M227">
            <v>0.773470987216663</v>
          </cell>
          <cell r="N227">
            <v>0.770721176320319</v>
          </cell>
          <cell r="O227">
            <v>0.433176523644296</v>
          </cell>
          <cell r="P227">
            <v>0.422751142162509</v>
          </cell>
          <cell r="Q227">
            <v>0.855864874103741</v>
          </cell>
          <cell r="R227">
            <v>0.970405426654067</v>
          </cell>
          <cell r="S227">
            <v>1.0326455261866</v>
          </cell>
          <cell r="T227">
            <v>1.04961038811862</v>
          </cell>
          <cell r="U227">
            <v>1.05791840570578</v>
          </cell>
          <cell r="V227">
            <v>1.05907443980237</v>
          </cell>
          <cell r="W227">
            <v>1.01996377640607</v>
          </cell>
          <cell r="X227">
            <v>0.993954931762582</v>
          </cell>
          <cell r="Y227">
            <v>0.823532690227528</v>
          </cell>
          <cell r="Z227">
            <v>0.726099437372322</v>
          </cell>
          <cell r="AA227">
            <v>0.774370072451157</v>
          </cell>
          <cell r="AB227">
            <v>0.726754862038002</v>
          </cell>
          <cell r="AC227">
            <v>0.687462659789032</v>
          </cell>
          <cell r="AD227">
            <v>0.673954439753091</v>
          </cell>
          <cell r="AE227">
            <v>0.619376645352564</v>
          </cell>
          <cell r="AF227">
            <v>0.556839232981892</v>
          </cell>
          <cell r="AG227">
            <v>0.530027872017792</v>
          </cell>
          <cell r="AH227">
            <v>0.481564764827773</v>
          </cell>
          <cell r="AI227">
            <v>0.439617094726275</v>
          </cell>
          <cell r="AJ227">
            <v>0.0774724369780578</v>
          </cell>
          <cell r="AK227">
            <v>0.0324651148981277</v>
          </cell>
          <cell r="AL227">
            <v>0.381719886651125</v>
          </cell>
          <cell r="AM227">
            <v>0.39405443003197</v>
          </cell>
          <cell r="AN227">
            <v>0.29263220653253</v>
          </cell>
          <cell r="AO227">
            <v>0.211674396431709</v>
          </cell>
          <cell r="AP227">
            <v>0.184629991205462</v>
          </cell>
          <cell r="AQ227">
            <v>0.13412159848536</v>
          </cell>
          <cell r="AR227">
            <v>0.102053161046239</v>
          </cell>
          <cell r="AS227">
            <v>-0.135376487794425</v>
          </cell>
          <cell r="AT227">
            <v>-0.18301227099618</v>
          </cell>
          <cell r="AU227">
            <v>-0.0363525509687338</v>
          </cell>
          <cell r="AV227">
            <v>-0.0658215070322074</v>
          </cell>
          <cell r="AW227">
            <v>-0.0203617202597358</v>
          </cell>
          <cell r="AX227">
            <v>0.00980913417308711</v>
          </cell>
          <cell r="AY227">
            <v>0.00459711883568263</v>
          </cell>
          <cell r="AZ227">
            <v>0.0291784011934372</v>
          </cell>
          <cell r="BA227">
            <v>0.0857552995195914</v>
          </cell>
          <cell r="BB227">
            <v>0.133257321027673</v>
          </cell>
          <cell r="BC227">
            <v>0.0931912731899838</v>
          </cell>
          <cell r="BD227">
            <v>0.128936462723796</v>
          </cell>
          <cell r="BE227">
            <v>0.170183855326072</v>
          </cell>
          <cell r="BF227">
            <v>0.107458009492367</v>
          </cell>
          <cell r="BG227">
            <v>0.0970454215834878</v>
          </cell>
          <cell r="BH227">
            <v>0.0950338786482762</v>
          </cell>
          <cell r="BI227">
            <v>0.128922329956911</v>
          </cell>
          <cell r="BJ227">
            <v>0.155178995687406</v>
          </cell>
          <cell r="BK227">
            <v>0.138508159611326</v>
          </cell>
          <cell r="BL227">
            <v>0.135328072840865</v>
          </cell>
          <cell r="BM227">
            <v>0.0857694756149868</v>
          </cell>
          <cell r="BN227">
            <v>-0.212358807611049</v>
          </cell>
        </row>
        <row r="228">
          <cell r="A228" t="str">
            <v>Slovenia</v>
          </cell>
          <cell r="B228" t="str">
            <v>SVN</v>
          </cell>
          <cell r="C228" t="str">
            <v>Population growth (annual %)</v>
          </cell>
          <cell r="D228" t="str">
            <v>SP.POP.GROW</v>
          </cell>
        </row>
        <row r="228">
          <cell r="F228">
            <v>0.592102460583273</v>
          </cell>
          <cell r="G228">
            <v>0.595289738970183</v>
          </cell>
          <cell r="H228">
            <v>0.827298841981668</v>
          </cell>
          <cell r="I228">
            <v>0.932146105584889</v>
          </cell>
          <cell r="J228">
            <v>1.03899603291351</v>
          </cell>
          <cell r="K228">
            <v>1.25006712104123</v>
          </cell>
          <cell r="L228">
            <v>1.16824614024188</v>
          </cell>
          <cell r="M228">
            <v>0.884959963254321</v>
          </cell>
          <cell r="N228">
            <v>0.545750560338995</v>
          </cell>
          <cell r="O228">
            <v>0.640755485966657</v>
          </cell>
          <cell r="P228">
            <v>0.776389847588266</v>
          </cell>
          <cell r="Q228">
            <v>0.79632159823407</v>
          </cell>
          <cell r="R228">
            <v>0.822072701460941</v>
          </cell>
          <cell r="S228">
            <v>0.532626457849935</v>
          </cell>
          <cell r="T228">
            <v>0.977621392692378</v>
          </cell>
          <cell r="U228">
            <v>1.47591248581357</v>
          </cell>
          <cell r="V228">
            <v>1.20832808120785</v>
          </cell>
          <cell r="W228">
            <v>1.08888570220455</v>
          </cell>
          <cell r="X228">
            <v>1.07078261989884</v>
          </cell>
          <cell r="Y228">
            <v>0.989248309059707</v>
          </cell>
          <cell r="Z228">
            <v>0.273960830473185</v>
          </cell>
          <cell r="AA228">
            <v>0.199273553477761</v>
          </cell>
          <cell r="AB228">
            <v>0.625521424980407</v>
          </cell>
          <cell r="AC228">
            <v>0.510213262809939</v>
          </cell>
          <cell r="AD228">
            <v>0.489804905359526</v>
          </cell>
          <cell r="AE228">
            <v>1.24492184531935</v>
          </cell>
          <cell r="AF228">
            <v>1.2039359321304</v>
          </cell>
          <cell r="AG228">
            <v>0.272022154341591</v>
          </cell>
          <cell r="AH228">
            <v>0.0578723002503228</v>
          </cell>
          <cell r="AI228">
            <v>0.0906243427921073</v>
          </cell>
          <cell r="AJ228">
            <v>0.0634382236559831</v>
          </cell>
          <cell r="AK228">
            <v>-0.14669940294923</v>
          </cell>
          <cell r="AL228">
            <v>-0.23830047754197</v>
          </cell>
          <cell r="AM228">
            <v>-0.115694093241137</v>
          </cell>
          <cell r="AN228">
            <v>0.0215614999899353</v>
          </cell>
          <cell r="AO228">
            <v>-0.0625361337459717</v>
          </cell>
          <cell r="AP228">
            <v>-0.134454343022371</v>
          </cell>
          <cell r="AQ228">
            <v>-0.218117656735081</v>
          </cell>
          <cell r="AR228">
            <v>0.0714308445137258</v>
          </cell>
          <cell r="AS228">
            <v>0.29607496005045</v>
          </cell>
          <cell r="AT228">
            <v>0.157498742047657</v>
          </cell>
          <cell r="AU228">
            <v>0.123915442323272</v>
          </cell>
          <cell r="AV228">
            <v>0.0602967792572922</v>
          </cell>
          <cell r="AW228">
            <v>0.0640662022616923</v>
          </cell>
          <cell r="AX228">
            <v>0.173208905073743</v>
          </cell>
          <cell r="AY228">
            <v>0.31911453657107</v>
          </cell>
          <cell r="AZ228">
            <v>0.559207815536831</v>
          </cell>
          <cell r="BA228">
            <v>0.158140843634363</v>
          </cell>
          <cell r="BB228">
            <v>0.903875535210913</v>
          </cell>
          <cell r="BC228">
            <v>0.43607948463593</v>
          </cell>
          <cell r="BD228">
            <v>0.207732702329724</v>
          </cell>
          <cell r="BE228">
            <v>0.210024305900448</v>
          </cell>
          <cell r="BF228">
            <v>0.135726228915631</v>
          </cell>
          <cell r="BG228">
            <v>0.0983519219451147</v>
          </cell>
          <cell r="BH228">
            <v>0.075190689011533</v>
          </cell>
          <cell r="BI228">
            <v>0.0731972072415279</v>
          </cell>
          <cell r="BJ228">
            <v>0.0651590392490152</v>
          </cell>
          <cell r="BK228">
            <v>0.362584395134764</v>
          </cell>
          <cell r="BL228">
            <v>0.696304046333357</v>
          </cell>
          <cell r="BM228">
            <v>0.669754656164979</v>
          </cell>
          <cell r="BN228">
            <v>0.217987051763587</v>
          </cell>
        </row>
        <row r="229">
          <cell r="A229" t="str">
            <v>Sweden</v>
          </cell>
          <cell r="B229" t="str">
            <v>SWE</v>
          </cell>
          <cell r="C229" t="str">
            <v>Population growth (annual %)</v>
          </cell>
          <cell r="D229" t="str">
            <v>SP.POP.GROW</v>
          </cell>
        </row>
        <row r="229">
          <cell r="F229">
            <v>0.471081377263699</v>
          </cell>
          <cell r="G229">
            <v>0.55153490392046</v>
          </cell>
          <cell r="H229">
            <v>0.563633784442054</v>
          </cell>
          <cell r="I229">
            <v>0.747117164606475</v>
          </cell>
          <cell r="J229">
            <v>0.941845548835765</v>
          </cell>
          <cell r="K229">
            <v>0.951566377508855</v>
          </cell>
          <cell r="L229">
            <v>0.767228099090544</v>
          </cell>
          <cell r="M229">
            <v>0.561996748688562</v>
          </cell>
          <cell r="N229">
            <v>0.702745811085643</v>
          </cell>
          <cell r="O229">
            <v>0.933484921810651</v>
          </cell>
          <cell r="P229">
            <v>0.688095590706231</v>
          </cell>
          <cell r="Q229">
            <v>0.295500378583874</v>
          </cell>
          <cell r="R229">
            <v>0.172364079652845</v>
          </cell>
          <cell r="S229">
            <v>0.290164816134143</v>
          </cell>
          <cell r="T229">
            <v>0.3972757346008</v>
          </cell>
          <cell r="U229">
            <v>0.363686099368844</v>
          </cell>
          <cell r="V229">
            <v>0.355157699857837</v>
          </cell>
          <cell r="W229">
            <v>0.291145575708214</v>
          </cell>
          <cell r="X229">
            <v>0.21822324745441</v>
          </cell>
          <cell r="Y229">
            <v>0.202996791804766</v>
          </cell>
          <cell r="Z229">
            <v>0.119920399357645</v>
          </cell>
          <cell r="AA229">
            <v>0.0571917222643352</v>
          </cell>
          <cell r="AB229">
            <v>0.0452736046530332</v>
          </cell>
          <cell r="AC229">
            <v>0.0908696147250346</v>
          </cell>
          <cell r="AD229">
            <v>0.165170618633822</v>
          </cell>
          <cell r="AE229">
            <v>0.23256888459452</v>
          </cell>
          <cell r="AF229">
            <v>0.333678891427395</v>
          </cell>
          <cell r="AG229">
            <v>0.459598369773659</v>
          </cell>
          <cell r="AH229">
            <v>0.66718292068369</v>
          </cell>
          <cell r="AI229">
            <v>0.772602675661167</v>
          </cell>
          <cell r="AJ229">
            <v>0.681643117607529</v>
          </cell>
          <cell r="AK229">
            <v>0.586529928761034</v>
          </cell>
          <cell r="AL229">
            <v>0.580838814302139</v>
          </cell>
          <cell r="AM229">
            <v>0.710705461619655</v>
          </cell>
          <cell r="AN229">
            <v>0.524703941553734</v>
          </cell>
          <cell r="AO229">
            <v>0.159147080582875</v>
          </cell>
          <cell r="AP229">
            <v>0.0572622034229794</v>
          </cell>
          <cell r="AQ229">
            <v>0.0555121222123307</v>
          </cell>
          <cell r="AR229">
            <v>0.0779271508703018</v>
          </cell>
          <cell r="AS229">
            <v>0.160575484575313</v>
          </cell>
          <cell r="AT229">
            <v>0.268470527954234</v>
          </cell>
          <cell r="AU229">
            <v>0.325438067703728</v>
          </cell>
          <cell r="AV229">
            <v>0.372092942799084</v>
          </cell>
          <cell r="AW229">
            <v>0.393298991357658</v>
          </cell>
          <cell r="AX229">
            <v>0.399942762807279</v>
          </cell>
          <cell r="AY229">
            <v>0.562483906481893</v>
          </cell>
          <cell r="AZ229">
            <v>0.741552514625445</v>
          </cell>
          <cell r="BA229">
            <v>0.779033290770134</v>
          </cell>
          <cell r="BB229">
            <v>0.851904412936677</v>
          </cell>
          <cell r="BC229">
            <v>0.852524628765313</v>
          </cell>
          <cell r="BD229">
            <v>0.755150133665177</v>
          </cell>
          <cell r="BE229">
            <v>0.739763272434863</v>
          </cell>
          <cell r="BF229">
            <v>0.847348652246305</v>
          </cell>
          <cell r="BG229">
            <v>0.992219728591882</v>
          </cell>
          <cell r="BH229">
            <v>1.05745468551674</v>
          </cell>
          <cell r="BI229">
            <v>1.25645398510305</v>
          </cell>
          <cell r="BJ229">
            <v>1.34744505956262</v>
          </cell>
          <cell r="BK229">
            <v>1.16164515996039</v>
          </cell>
          <cell r="BL229">
            <v>1.01372226345511</v>
          </cell>
          <cell r="BM229">
            <v>0.722703912882934</v>
          </cell>
          <cell r="BN229">
            <v>0.600591532839468</v>
          </cell>
        </row>
        <row r="230">
          <cell r="A230" t="str">
            <v>Eswatini</v>
          </cell>
          <cell r="B230" t="str">
            <v>SWZ</v>
          </cell>
          <cell r="C230" t="str">
            <v>Population growth (annual %)</v>
          </cell>
          <cell r="D230" t="str">
            <v>SP.POP.GROW</v>
          </cell>
        </row>
        <row r="230">
          <cell r="F230">
            <v>1.990876493536</v>
          </cell>
          <cell r="G230">
            <v>1.9637228515116</v>
          </cell>
          <cell r="H230">
            <v>2.01410755686842</v>
          </cell>
          <cell r="I230">
            <v>2.17090775109928</v>
          </cell>
          <cell r="J230">
            <v>2.38291758716795</v>
          </cell>
          <cell r="K230">
            <v>2.61184501447111</v>
          </cell>
          <cell r="L230">
            <v>2.81042926137052</v>
          </cell>
          <cell r="M230">
            <v>2.93256236872083</v>
          </cell>
          <cell r="N230">
            <v>2.96442051465179</v>
          </cell>
          <cell r="O230">
            <v>2.94424730459281</v>
          </cell>
          <cell r="P230">
            <v>2.90869768329143</v>
          </cell>
          <cell r="Q230">
            <v>2.89914624051402</v>
          </cell>
          <cell r="R230">
            <v>2.91568735094192</v>
          </cell>
          <cell r="S230">
            <v>2.97015054155851</v>
          </cell>
          <cell r="T230">
            <v>3.0498876876332</v>
          </cell>
          <cell r="U230">
            <v>3.1209167810608</v>
          </cell>
          <cell r="V230">
            <v>3.17837901732817</v>
          </cell>
          <cell r="W230">
            <v>3.24119902830533</v>
          </cell>
          <cell r="X230">
            <v>3.31466715608989</v>
          </cell>
          <cell r="Y230">
            <v>3.37976134857287</v>
          </cell>
          <cell r="Z230">
            <v>3.43146088928127</v>
          </cell>
          <cell r="AA230">
            <v>3.46315377240017</v>
          </cell>
          <cell r="AB230">
            <v>3.47949641621736</v>
          </cell>
          <cell r="AC230">
            <v>3.48518569177779</v>
          </cell>
          <cell r="AD230">
            <v>3.46927103014132</v>
          </cell>
          <cell r="AE230">
            <v>3.44764780065902</v>
          </cell>
          <cell r="AF230">
            <v>3.40128410115786</v>
          </cell>
          <cell r="AG230">
            <v>3.30296287355927</v>
          </cell>
          <cell r="AH230">
            <v>3.14526216672622</v>
          </cell>
          <cell r="AI230">
            <v>2.95223982802788</v>
          </cell>
          <cell r="AJ230">
            <v>2.73976925426235</v>
          </cell>
          <cell r="AK230">
            <v>2.5380655972698</v>
          </cell>
          <cell r="AL230">
            <v>2.36073973404226</v>
          </cell>
          <cell r="AM230">
            <v>2.21873852734561</v>
          </cell>
          <cell r="AN230">
            <v>2.09486427706294</v>
          </cell>
          <cell r="AO230">
            <v>1.99435987914014</v>
          </cell>
          <cell r="AP230">
            <v>1.87650679782849</v>
          </cell>
          <cell r="AQ230">
            <v>1.69876747548651</v>
          </cell>
          <cell r="AR230">
            <v>1.4369858220249</v>
          </cell>
          <cell r="AS230">
            <v>1.13297439995452</v>
          </cell>
          <cell r="AT230">
            <v>0.809894275552992</v>
          </cell>
          <cell r="AU230">
            <v>0.535850331354973</v>
          </cell>
          <cell r="AV230">
            <v>0.366530762721816</v>
          </cell>
          <cell r="AW230">
            <v>0.340738113352496</v>
          </cell>
          <cell r="AX230">
            <v>0.416946417604593</v>
          </cell>
          <cell r="AY230">
            <v>0.534193957109777</v>
          </cell>
          <cell r="AZ230">
            <v>0.630766985171411</v>
          </cell>
          <cell r="BA230">
            <v>0.697413080694152</v>
          </cell>
          <cell r="BB230">
            <v>0.713105835295099</v>
          </cell>
          <cell r="BC230">
            <v>0.695379475450237</v>
          </cell>
          <cell r="BD230">
            <v>0.672762228049404</v>
          </cell>
          <cell r="BE230">
            <v>0.674567033429102</v>
          </cell>
          <cell r="BF230">
            <v>0.697837862901262</v>
          </cell>
          <cell r="BG230">
            <v>0.749729090602264</v>
          </cell>
          <cell r="BH230">
            <v>0.819991316155699</v>
          </cell>
          <cell r="BI230">
            <v>0.897738794178433</v>
          </cell>
          <cell r="BJ230">
            <v>0.966059893032549</v>
          </cell>
          <cell r="BK230">
            <v>1.014213397419</v>
          </cell>
          <cell r="BL230">
            <v>1.03826564467004</v>
          </cell>
          <cell r="BM230">
            <v>1.04242295901109</v>
          </cell>
          <cell r="BN230">
            <v>1.04651135819659</v>
          </cell>
        </row>
        <row r="231">
          <cell r="A231" t="str">
            <v>Sint Maarten (Dutch part)</v>
          </cell>
          <cell r="B231" t="str">
            <v>SXM</v>
          </cell>
          <cell r="C231" t="str">
            <v>Population growth (annual %)</v>
          </cell>
          <cell r="D231" t="str">
            <v>SP.POP.GROW</v>
          </cell>
        </row>
        <row r="231">
          <cell r="F231">
            <v>8.26188754915252</v>
          </cell>
          <cell r="G231">
            <v>9.00670438390327</v>
          </cell>
          <cell r="H231">
            <v>9.51211617525382</v>
          </cell>
          <cell r="I231">
            <v>9.2778315074114</v>
          </cell>
          <cell r="J231">
            <v>9.32271490263831</v>
          </cell>
          <cell r="K231">
            <v>9.3065509950501</v>
          </cell>
          <cell r="L231">
            <v>9.11227638312939</v>
          </cell>
          <cell r="M231">
            <v>8.83004872938777</v>
          </cell>
          <cell r="N231">
            <v>8.14470087396791</v>
          </cell>
          <cell r="O231">
            <v>7.57478876050928</v>
          </cell>
          <cell r="P231">
            <v>7.28566163551598</v>
          </cell>
          <cell r="Q231">
            <v>6.81605483527922</v>
          </cell>
          <cell r="R231">
            <v>6.58285528549761</v>
          </cell>
          <cell r="S231">
            <v>6.29876097592063</v>
          </cell>
          <cell r="T231">
            <v>6.25034786890115</v>
          </cell>
          <cell r="U231">
            <v>6.00088658333829</v>
          </cell>
          <cell r="V231">
            <v>6.15343580846508</v>
          </cell>
          <cell r="W231">
            <v>6.19810417300782</v>
          </cell>
          <cell r="X231">
            <v>6.43425259714912</v>
          </cell>
          <cell r="Y231">
            <v>6.73471752640999</v>
          </cell>
          <cell r="Z231">
            <v>6.88146977671037</v>
          </cell>
          <cell r="AA231">
            <v>6.89833679967946</v>
          </cell>
          <cell r="AB231">
            <v>7.32855782758001</v>
          </cell>
          <cell r="AC231">
            <v>7.97049975825459</v>
          </cell>
          <cell r="AD231">
            <v>8.79291114388868</v>
          </cell>
          <cell r="AE231">
            <v>9.47539335488045</v>
          </cell>
          <cell r="AF231">
            <v>9.6442227678625</v>
          </cell>
          <cell r="AG231">
            <v>8.98502564256142</v>
          </cell>
          <cell r="AH231">
            <v>7.40064659138206</v>
          </cell>
          <cell r="AI231">
            <v>5.47075471640198</v>
          </cell>
          <cell r="AJ231">
            <v>3.53904591298597</v>
          </cell>
          <cell r="AK231">
            <v>2.0096846160358</v>
          </cell>
          <cell r="AL231">
            <v>1.00289947629546</v>
          </cell>
          <cell r="AM231">
            <v>0.59953189381514</v>
          </cell>
          <cell r="AN231">
            <v>0.689058333800667</v>
          </cell>
          <cell r="AO231">
            <v>0.862652718552606</v>
          </cell>
          <cell r="AP231">
            <v>0.940401135988795</v>
          </cell>
          <cell r="AQ231">
            <v>-1.55947960425404</v>
          </cell>
          <cell r="AR231">
            <v>-0.500610762448937</v>
          </cell>
          <cell r="AS231">
            <v>-1.83437768672749</v>
          </cell>
          <cell r="AT231">
            <v>0.265056847861417</v>
          </cell>
          <cell r="AU231">
            <v>0.576764881535037</v>
          </cell>
          <cell r="AV231">
            <v>2.23306038730179</v>
          </cell>
          <cell r="AW231">
            <v>3.17725287372934</v>
          </cell>
          <cell r="AX231">
            <v>1.59700488726039</v>
          </cell>
          <cell r="AY231">
            <v>1.29418528189955</v>
          </cell>
          <cell r="AZ231">
            <v>1.10035012550167</v>
          </cell>
          <cell r="BA231">
            <v>0.451494680650392</v>
          </cell>
          <cell r="BB231">
            <v>0.803499821546966</v>
          </cell>
          <cell r="BC231">
            <v>-0.532990982673547</v>
          </cell>
          <cell r="BD231">
            <v>-1.84029730199093</v>
          </cell>
          <cell r="BE231">
            <v>3.54058281882925</v>
          </cell>
          <cell r="BF231">
            <v>5.52303952564313</v>
          </cell>
          <cell r="BG231">
            <v>2.90226583447676</v>
          </cell>
          <cell r="BH231">
            <v>2.98022317393175</v>
          </cell>
          <cell r="BI231">
            <v>2.90397846114339</v>
          </cell>
          <cell r="BJ231">
            <v>1.5023313732953</v>
          </cell>
          <cell r="BK231">
            <v>0.788033880779993</v>
          </cell>
          <cell r="BL231">
            <v>1.72846502838337</v>
          </cell>
          <cell r="BM231">
            <v>1.6731008261205</v>
          </cell>
          <cell r="BN231">
            <v>1.25888270630517</v>
          </cell>
        </row>
        <row r="232">
          <cell r="A232" t="str">
            <v>Seychelles</v>
          </cell>
          <cell r="B232" t="str">
            <v>SYC</v>
          </cell>
          <cell r="C232" t="str">
            <v>Population growth (annual %)</v>
          </cell>
          <cell r="D232" t="str">
            <v>SP.POP.GROW</v>
          </cell>
        </row>
        <row r="232">
          <cell r="F232">
            <v>2.8114253994075</v>
          </cell>
          <cell r="G232">
            <v>2.65283412851695</v>
          </cell>
          <cell r="H232">
            <v>2.54222482865351</v>
          </cell>
          <cell r="I232">
            <v>2.50510378549847</v>
          </cell>
          <cell r="J232">
            <v>2.51127008150753</v>
          </cell>
          <cell r="K232">
            <v>2.49287849562221</v>
          </cell>
          <cell r="L232">
            <v>2.45829233488979</v>
          </cell>
          <cell r="M232">
            <v>2.42082186439871</v>
          </cell>
          <cell r="N232">
            <v>2.37887912354064</v>
          </cell>
          <cell r="O232">
            <v>2.33106388516473</v>
          </cell>
          <cell r="P232">
            <v>2.02232294949978</v>
          </cell>
          <cell r="Q232">
            <v>2.40971162645164</v>
          </cell>
          <cell r="R232">
            <v>1.52853198717111</v>
          </cell>
          <cell r="S232">
            <v>1.82014795916412</v>
          </cell>
          <cell r="T232">
            <v>2.31181763519904</v>
          </cell>
          <cell r="U232">
            <v>2.02350889021151</v>
          </cell>
          <cell r="V232">
            <v>2.09673230296572</v>
          </cell>
          <cell r="W232">
            <v>0.587401637333465</v>
          </cell>
          <cell r="X232">
            <v>0.858731926379591</v>
          </cell>
          <cell r="Y232">
            <v>0.913088830947179</v>
          </cell>
          <cell r="Z232">
            <v>1.21607833480473</v>
          </cell>
          <cell r="AA232">
            <v>0.588566721464479</v>
          </cell>
          <cell r="AB232">
            <v>-0.121166945572642</v>
          </cell>
          <cell r="AC232">
            <v>0.592011151605746</v>
          </cell>
          <cell r="AD232">
            <v>0.811016979877327</v>
          </cell>
          <cell r="AE232">
            <v>0.623397691790536</v>
          </cell>
          <cell r="AF232">
            <v>4.24510817517846</v>
          </cell>
          <cell r="AG232">
            <v>0.373031455343419</v>
          </cell>
          <cell r="AH232">
            <v>0.597440909323117</v>
          </cell>
          <cell r="AI232">
            <v>0.490359665520713</v>
          </cell>
          <cell r="AJ232">
            <v>1.33196201246149</v>
          </cell>
          <cell r="AK232">
            <v>0.458917817927268</v>
          </cell>
          <cell r="AL232">
            <v>2.08375833946223</v>
          </cell>
          <cell r="AM232">
            <v>2.66576847259254</v>
          </cell>
          <cell r="AN232">
            <v>1.47017208971374</v>
          </cell>
          <cell r="AO232">
            <v>1.46719302641952</v>
          </cell>
          <cell r="AP232">
            <v>1.17345364830244</v>
          </cell>
          <cell r="AQ232">
            <v>1.95568618974172</v>
          </cell>
          <cell r="AR232">
            <v>1.96419636705016</v>
          </cell>
          <cell r="AS232">
            <v>0.892658566766174</v>
          </cell>
          <cell r="AT232">
            <v>0.0874745178458057</v>
          </cell>
          <cell r="AU232">
            <v>3.05738532610948</v>
          </cell>
          <cell r="AV232">
            <v>-1.13151642070391</v>
          </cell>
          <cell r="AW232">
            <v>-0.370334934558794</v>
          </cell>
          <cell r="AX232">
            <v>0.463308214458562</v>
          </cell>
          <cell r="AY232">
            <v>2.0805967352947</v>
          </cell>
          <cell r="AZ232">
            <v>0.510514982843497</v>
          </cell>
          <cell r="BA232">
            <v>2.23628271543202</v>
          </cell>
          <cell r="BB232">
            <v>0.39253094807516</v>
          </cell>
          <cell r="BC232">
            <v>2.79232906929128</v>
          </cell>
          <cell r="BD232">
            <v>-2.62865635521684</v>
          </cell>
          <cell r="BE232">
            <v>0.980980190128322</v>
          </cell>
          <cell r="BF232">
            <v>1.84687609296508</v>
          </cell>
          <cell r="BG232">
            <v>1.55539570911507</v>
          </cell>
          <cell r="BH232">
            <v>2.22979505321923</v>
          </cell>
          <cell r="BI232">
            <v>1.33763477950025</v>
          </cell>
          <cell r="BJ232">
            <v>1.22403375818123</v>
          </cell>
          <cell r="BK232">
            <v>0.954291917891324</v>
          </cell>
          <cell r="BL232">
            <v>0.887925293341637</v>
          </cell>
          <cell r="BM232">
            <v>0.853707878128979</v>
          </cell>
          <cell r="BN232">
            <v>0.748748843677374</v>
          </cell>
        </row>
        <row r="233">
          <cell r="A233" t="str">
            <v>Syrian Arab Republic</v>
          </cell>
          <cell r="B233" t="str">
            <v>SYR</v>
          </cell>
          <cell r="C233" t="str">
            <v>Population growth (annual %)</v>
          </cell>
          <cell r="D233" t="str">
            <v>SP.POP.GROW</v>
          </cell>
        </row>
        <row r="233">
          <cell r="F233">
            <v>3.19279412941748</v>
          </cell>
          <cell r="G233">
            <v>3.19983220613328</v>
          </cell>
          <cell r="H233">
            <v>3.21337249088478</v>
          </cell>
          <cell r="I233">
            <v>3.23823748735007</v>
          </cell>
          <cell r="J233">
            <v>3.26877089209022</v>
          </cell>
          <cell r="K233">
            <v>3.29708924499675</v>
          </cell>
          <cell r="L233">
            <v>3.31987007737945</v>
          </cell>
          <cell r="M233">
            <v>3.34287334989698</v>
          </cell>
          <cell r="N233">
            <v>3.36604226235354</v>
          </cell>
          <cell r="O233">
            <v>3.38698198989791</v>
          </cell>
          <cell r="P233">
            <v>3.4104091237803</v>
          </cell>
          <cell r="Q233">
            <v>3.4299806886758</v>
          </cell>
          <cell r="R233">
            <v>3.43597700356721</v>
          </cell>
          <cell r="S233">
            <v>3.42635706361853</v>
          </cell>
          <cell r="T233">
            <v>3.40860007646348</v>
          </cell>
          <cell r="U233">
            <v>3.37849091812641</v>
          </cell>
          <cell r="V233">
            <v>3.35558192782465</v>
          </cell>
          <cell r="W233">
            <v>3.36395410274082</v>
          </cell>
          <cell r="X233">
            <v>3.41113199412899</v>
          </cell>
          <cell r="Y233">
            <v>3.47579816934946</v>
          </cell>
          <cell r="Z233">
            <v>3.54287552667389</v>
          </cell>
          <cell r="AA233">
            <v>3.58124103564448</v>
          </cell>
          <cell r="AB233">
            <v>3.57070662084359</v>
          </cell>
          <cell r="AC233">
            <v>3.50171948560889</v>
          </cell>
          <cell r="AD233">
            <v>3.39628112124826</v>
          </cell>
          <cell r="AE233">
            <v>3.2852124805409</v>
          </cell>
          <cell r="AF233">
            <v>3.1889406479423</v>
          </cell>
          <cell r="AG233">
            <v>3.1043859084066</v>
          </cell>
          <cell r="AH233">
            <v>3.0370615427571</v>
          </cell>
          <cell r="AI233">
            <v>2.98252514626845</v>
          </cell>
          <cell r="AJ233">
            <v>2.92347883820415</v>
          </cell>
          <cell r="AK233">
            <v>2.86346535693715</v>
          </cell>
          <cell r="AL233">
            <v>2.82161749915953</v>
          </cell>
          <cell r="AM233">
            <v>2.80159450585545</v>
          </cell>
          <cell r="AN233">
            <v>2.79213304313577</v>
          </cell>
          <cell r="AO233">
            <v>2.80885867882283</v>
          </cell>
          <cell r="AP233">
            <v>2.81453696901682</v>
          </cell>
          <cell r="AQ233">
            <v>2.75748703703718</v>
          </cell>
          <cell r="AR233">
            <v>2.62183364371107</v>
          </cell>
          <cell r="AS233">
            <v>2.44796785515457</v>
          </cell>
          <cell r="AT233">
            <v>2.14436097366638</v>
          </cell>
          <cell r="AU233">
            <v>1.87929834690516</v>
          </cell>
          <cell r="AV233">
            <v>1.91650801550182</v>
          </cell>
          <cell r="AW233">
            <v>2.34163592008515</v>
          </cell>
          <cell r="AX233">
            <v>2.94779931535795</v>
          </cell>
          <cell r="AY233">
            <v>3.73143709504919</v>
          </cell>
          <cell r="AZ233">
            <v>4.20736060236829</v>
          </cell>
          <cell r="BA233">
            <v>3.87683250172363</v>
          </cell>
          <cell r="BB233">
            <v>2.58833252690427</v>
          </cell>
          <cell r="BC233">
            <v>0.736079607629261</v>
          </cell>
          <cell r="BD233">
            <v>-1.32281945891584</v>
          </cell>
          <cell r="BE233">
            <v>-3.09727333893233</v>
          </cell>
          <cell r="BF233">
            <v>-4.30077509294503</v>
          </cell>
          <cell r="BG233">
            <v>-4.53341481500366</v>
          </cell>
          <cell r="BH233">
            <v>-3.88682264150975</v>
          </cell>
          <cell r="BI233">
            <v>-2.99965715561449</v>
          </cell>
          <cell r="BJ233">
            <v>-2.14061860863601</v>
          </cell>
          <cell r="BK233">
            <v>-0.884869262656999</v>
          </cell>
          <cell r="BL233">
            <v>0.735380569237513</v>
          </cell>
          <cell r="BM233">
            <v>2.49081534407701</v>
          </cell>
          <cell r="BN233">
            <v>4.33341043837905</v>
          </cell>
        </row>
        <row r="234">
          <cell r="A234" t="str">
            <v>Turks and Caicos Islands</v>
          </cell>
          <cell r="B234" t="str">
            <v>TCA</v>
          </cell>
          <cell r="C234" t="str">
            <v>Population growth (annual %)</v>
          </cell>
          <cell r="D234" t="str">
            <v>SP.POP.GROW</v>
          </cell>
        </row>
        <row r="234">
          <cell r="F234">
            <v>0.71844304919586</v>
          </cell>
          <cell r="G234">
            <v>0.28933727954682</v>
          </cell>
          <cell r="H234">
            <v>-0.2382168899186</v>
          </cell>
          <cell r="I234">
            <v>-0.3242047033906</v>
          </cell>
          <cell r="J234">
            <v>-0.634378466941484</v>
          </cell>
          <cell r="K234">
            <v>-0.534622296060295</v>
          </cell>
          <cell r="L234">
            <v>-0.294397995987075</v>
          </cell>
          <cell r="M234">
            <v>-0.347463865911263</v>
          </cell>
          <cell r="N234">
            <v>0.330119316392451</v>
          </cell>
          <cell r="O234">
            <v>1.24118125006316</v>
          </cell>
          <cell r="P234">
            <v>2.3032347528515</v>
          </cell>
          <cell r="Q234">
            <v>3.01779022264639</v>
          </cell>
          <cell r="R234">
            <v>3.57408813800657</v>
          </cell>
          <cell r="S234">
            <v>3.54155565068964</v>
          </cell>
          <cell r="T234">
            <v>3.30338026226739</v>
          </cell>
          <cell r="U234">
            <v>2.7145761551451</v>
          </cell>
          <cell r="V234">
            <v>2.43451128474994</v>
          </cell>
          <cell r="W234">
            <v>2.5665307727162</v>
          </cell>
          <cell r="X234">
            <v>3.02952374027829</v>
          </cell>
          <cell r="Y234">
            <v>3.70341012254913</v>
          </cell>
          <cell r="Z234">
            <v>4.32613780904352</v>
          </cell>
          <cell r="AA234">
            <v>4.86572864716025</v>
          </cell>
          <cell r="AB234">
            <v>4.98131146455419</v>
          </cell>
          <cell r="AC234">
            <v>4.93344730153282</v>
          </cell>
          <cell r="AD234">
            <v>4.28124776603678</v>
          </cell>
          <cell r="AE234">
            <v>3.84530387638121</v>
          </cell>
          <cell r="AF234">
            <v>3.33965198431171</v>
          </cell>
          <cell r="AG234">
            <v>3.43027028917445</v>
          </cell>
          <cell r="AH234">
            <v>4.0551468345198</v>
          </cell>
          <cell r="AI234">
            <v>4.77589173006866</v>
          </cell>
          <cell r="AJ234">
            <v>5.61720055475454</v>
          </cell>
          <cell r="AK234">
            <v>6.23169761287037</v>
          </cell>
          <cell r="AL234">
            <v>6.30068112392384</v>
          </cell>
          <cell r="AM234">
            <v>5.83624250622995</v>
          </cell>
          <cell r="AN234">
            <v>5.20041268217017</v>
          </cell>
          <cell r="AO234">
            <v>4.27804970770665</v>
          </cell>
          <cell r="AP234">
            <v>3.68780193498817</v>
          </cell>
          <cell r="AQ234">
            <v>3.69936579067104</v>
          </cell>
          <cell r="AR234">
            <v>4.51051064508537</v>
          </cell>
          <cell r="AS234">
            <v>5.61819494667058</v>
          </cell>
          <cell r="AT234">
            <v>6.74283478099527</v>
          </cell>
          <cell r="AU234">
            <v>7.37702696531694</v>
          </cell>
          <cell r="AV234">
            <v>7.3751226896803</v>
          </cell>
          <cell r="AW234">
            <v>6.58048135805231</v>
          </cell>
          <cell r="AX234">
            <v>5.3647404741669</v>
          </cell>
          <cell r="AY234">
            <v>4.21425798831801</v>
          </cell>
          <cell r="AZ234">
            <v>3.30926695848451</v>
          </cell>
          <cell r="BA234">
            <v>2.65348533460988</v>
          </cell>
          <cell r="BB234">
            <v>2.32218630254267</v>
          </cell>
          <cell r="BC234">
            <v>2.24498908392546</v>
          </cell>
          <cell r="BD234">
            <v>2.15974106704221</v>
          </cell>
          <cell r="BE234">
            <v>2.06419144388962</v>
          </cell>
          <cell r="BF234">
            <v>1.93610698866869</v>
          </cell>
          <cell r="BG234">
            <v>1.82020316889615</v>
          </cell>
          <cell r="BH234">
            <v>1.7043159552609</v>
          </cell>
          <cell r="BI234">
            <v>1.59646055767187</v>
          </cell>
          <cell r="BJ234">
            <v>1.51481029965206</v>
          </cell>
          <cell r="BK234">
            <v>1.47362360716631</v>
          </cell>
          <cell r="BL234">
            <v>1.38940556506264</v>
          </cell>
          <cell r="BM234">
            <v>1.36261729685353</v>
          </cell>
          <cell r="BN234">
            <v>1.30351840575615</v>
          </cell>
        </row>
        <row r="235">
          <cell r="A235" t="str">
            <v>Chad</v>
          </cell>
          <cell r="B235" t="str">
            <v>TCD</v>
          </cell>
          <cell r="C235" t="str">
            <v>Population growth (annual %)</v>
          </cell>
          <cell r="D235" t="str">
            <v>SP.POP.GROW</v>
          </cell>
        </row>
        <row r="235">
          <cell r="F235">
            <v>1.93873774451409</v>
          </cell>
          <cell r="G235">
            <v>1.96916834585885</v>
          </cell>
          <cell r="H235">
            <v>1.97792199304235</v>
          </cell>
          <cell r="I235">
            <v>1.95807162948853</v>
          </cell>
          <cell r="J235">
            <v>1.92363899989572</v>
          </cell>
          <cell r="K235">
            <v>1.87378130063218</v>
          </cell>
          <cell r="L235">
            <v>1.84036365601746</v>
          </cell>
          <cell r="M235">
            <v>1.86193031474504</v>
          </cell>
          <cell r="N235">
            <v>1.95349242391935</v>
          </cell>
          <cell r="O235">
            <v>2.0856522984185</v>
          </cell>
          <cell r="P235">
            <v>2.24115960138248</v>
          </cell>
          <cell r="Q235">
            <v>2.36209841759767</v>
          </cell>
          <cell r="R235">
            <v>2.39908625803517</v>
          </cell>
          <cell r="S235">
            <v>2.32760186228076</v>
          </cell>
          <cell r="T235">
            <v>2.19209255884537</v>
          </cell>
          <cell r="U235">
            <v>2.04718069022005</v>
          </cell>
          <cell r="V235">
            <v>1.94850412732107</v>
          </cell>
          <cell r="W235">
            <v>1.90985555590353</v>
          </cell>
          <cell r="X235">
            <v>1.95099016069908</v>
          </cell>
          <cell r="Y235">
            <v>2.0518176676498</v>
          </cell>
          <cell r="Z235">
            <v>2.15693530147433</v>
          </cell>
          <cell r="AA235">
            <v>2.25706357131356</v>
          </cell>
          <cell r="AB235">
            <v>2.39075986011627</v>
          </cell>
          <cell r="AC235">
            <v>2.5588030079926</v>
          </cell>
          <cell r="AD235">
            <v>2.74242860094611</v>
          </cell>
          <cell r="AE235">
            <v>2.93718657480524</v>
          </cell>
          <cell r="AF235">
            <v>3.10646102083271</v>
          </cell>
          <cell r="AG235">
            <v>3.21373740442039</v>
          </cell>
          <cell r="AH235">
            <v>3.24409359206953</v>
          </cell>
          <cell r="AI235">
            <v>3.2262676611706</v>
          </cell>
          <cell r="AJ235">
            <v>3.19878167909334</v>
          </cell>
          <cell r="AK235">
            <v>3.19123733771799</v>
          </cell>
          <cell r="AL235">
            <v>3.20729225671083</v>
          </cell>
          <cell r="AM235">
            <v>3.25442423034359</v>
          </cell>
          <cell r="AN235">
            <v>3.32273931660701</v>
          </cell>
          <cell r="AO235">
            <v>3.37754219984184</v>
          </cell>
          <cell r="AP235">
            <v>3.42329740560352</v>
          </cell>
          <cell r="AQ235">
            <v>3.49082067363669</v>
          </cell>
          <cell r="AR235">
            <v>3.58337675052915</v>
          </cell>
          <cell r="AS235">
            <v>3.68276824966571</v>
          </cell>
          <cell r="AT235">
            <v>3.78582983574741</v>
          </cell>
          <cell r="AU235">
            <v>3.85617872575277</v>
          </cell>
          <cell r="AV235">
            <v>3.85720973874095</v>
          </cell>
          <cell r="AW235">
            <v>3.77724694646666</v>
          </cell>
          <cell r="AX235">
            <v>3.64986168707305</v>
          </cell>
          <cell r="AY235">
            <v>3.50815725715737</v>
          </cell>
          <cell r="AZ235">
            <v>3.39310016650649</v>
          </cell>
          <cell r="BA235">
            <v>3.32331568496484</v>
          </cell>
          <cell r="BB235">
            <v>3.31157110166538</v>
          </cell>
          <cell r="BC235">
            <v>3.33466929345193</v>
          </cell>
          <cell r="BD235">
            <v>3.3635382470264</v>
          </cell>
          <cell r="BE235">
            <v>3.37076756399417</v>
          </cell>
          <cell r="BF235">
            <v>3.35106893405564</v>
          </cell>
          <cell r="BG235">
            <v>3.29689942062191</v>
          </cell>
          <cell r="BH235">
            <v>3.22199984419079</v>
          </cell>
          <cell r="BI235">
            <v>3.14393299725849</v>
          </cell>
          <cell r="BJ235">
            <v>3.07750673636919</v>
          </cell>
          <cell r="BK235">
            <v>3.02350454795029</v>
          </cell>
          <cell r="BL235">
            <v>2.98613014725798</v>
          </cell>
          <cell r="BM235">
            <v>2.95935371013085</v>
          </cell>
          <cell r="BN235">
            <v>2.93430541165157</v>
          </cell>
        </row>
        <row r="236">
          <cell r="A236" t="str">
            <v>East Asia &amp; Pacific (IDA &amp; IBRD countries)</v>
          </cell>
          <cell r="B236" t="str">
            <v>TEA</v>
          </cell>
          <cell r="C236" t="str">
            <v>Population growth (annual %)</v>
          </cell>
          <cell r="D236" t="str">
            <v>SP.POP.GROW</v>
          </cell>
        </row>
        <row r="236">
          <cell r="F236">
            <v>-0.0721728660352738</v>
          </cell>
          <cell r="G236">
            <v>1.32851347960008</v>
          </cell>
          <cell r="H236">
            <v>2.57416703186708</v>
          </cell>
          <cell r="I236">
            <v>2.4676541631213</v>
          </cell>
          <cell r="J236">
            <v>2.51018388971266</v>
          </cell>
          <cell r="K236">
            <v>2.81396169942143</v>
          </cell>
          <cell r="L236">
            <v>2.64230063716819</v>
          </cell>
          <cell r="M236">
            <v>2.66638110743511</v>
          </cell>
          <cell r="N236">
            <v>2.7584860635699</v>
          </cell>
          <cell r="O236">
            <v>2.76858258257712</v>
          </cell>
          <cell r="P236">
            <v>2.75177966041721</v>
          </cell>
          <cell r="Q236">
            <v>2.52439571812617</v>
          </cell>
          <cell r="R236">
            <v>2.38110130573344</v>
          </cell>
          <cell r="S236">
            <v>2.20004324114609</v>
          </cell>
          <cell r="T236">
            <v>1.95505149866806</v>
          </cell>
          <cell r="U236">
            <v>1.77023044117908</v>
          </cell>
          <cell r="V236">
            <v>1.61543488763762</v>
          </cell>
          <cell r="W236">
            <v>1.58881197336179</v>
          </cell>
          <cell r="X236">
            <v>1.58754485944814</v>
          </cell>
          <cell r="Y236">
            <v>1.53670715743711</v>
          </cell>
          <cell r="Z236">
            <v>1.5663421402856</v>
          </cell>
          <cell r="AA236">
            <v>1.71396757018319</v>
          </cell>
          <cell r="AB236">
            <v>1.69384774770344</v>
          </cell>
          <cell r="AC236">
            <v>1.58976966455195</v>
          </cell>
          <cell r="AD236">
            <v>1.61517143813248</v>
          </cell>
          <cell r="AE236">
            <v>1.69520767271423</v>
          </cell>
          <cell r="AF236">
            <v>1.76807429175616</v>
          </cell>
          <cell r="AG236">
            <v>1.75784252931489</v>
          </cell>
          <cell r="AH236">
            <v>1.68413336000384</v>
          </cell>
          <cell r="AI236">
            <v>1.61710777796711</v>
          </cell>
          <cell r="AJ236">
            <v>1.52234241787306</v>
          </cell>
          <cell r="AK236">
            <v>1.40260273885056</v>
          </cell>
          <cell r="AL236">
            <v>1.33142413708292</v>
          </cell>
          <cell r="AM236">
            <v>1.30475209037988</v>
          </cell>
          <cell r="AN236">
            <v>1.26295343777163</v>
          </cell>
          <cell r="AO236">
            <v>1.22619395446509</v>
          </cell>
          <cell r="AP236">
            <v>1.19863631302188</v>
          </cell>
          <cell r="AQ236">
            <v>1.14170034243972</v>
          </cell>
          <cell r="AR236">
            <v>1.06165723517206</v>
          </cell>
          <cell r="AS236">
            <v>0.99207976020918</v>
          </cell>
          <cell r="AT236">
            <v>0.934640728648134</v>
          </cell>
          <cell r="AU236">
            <v>0.882614662763984</v>
          </cell>
          <cell r="AV236">
            <v>0.838985049217072</v>
          </cell>
          <cell r="AW236">
            <v>0.810488881595646</v>
          </cell>
          <cell r="AX236">
            <v>0.800174413357027</v>
          </cell>
          <cell r="AY236">
            <v>0.77300144866193</v>
          </cell>
          <cell r="AZ236">
            <v>0.742048412052696</v>
          </cell>
          <cell r="BA236">
            <v>0.732589456305746</v>
          </cell>
          <cell r="BB236">
            <v>0.723323835088934</v>
          </cell>
          <cell r="BC236">
            <v>0.716800707666664</v>
          </cell>
          <cell r="BD236">
            <v>0.765513664057792</v>
          </cell>
          <cell r="BE236">
            <v>0.859685553922802</v>
          </cell>
          <cell r="BF236">
            <v>0.849724072532169</v>
          </cell>
          <cell r="BG236">
            <v>0.818079492533002</v>
          </cell>
          <cell r="BH236">
            <v>0.773549980892611</v>
          </cell>
          <cell r="BI236">
            <v>0.755764134866354</v>
          </cell>
          <cell r="BJ236">
            <v>0.766692193794924</v>
          </cell>
          <cell r="BK236">
            <v>0.662116174211008</v>
          </cell>
          <cell r="BL236">
            <v>0.57637572311593</v>
          </cell>
          <cell r="BM236">
            <v>0.489599347283971</v>
          </cell>
          <cell r="BN236">
            <v>0.381610346783674</v>
          </cell>
        </row>
        <row r="237">
          <cell r="A237" t="str">
            <v>Europe &amp; Central Asia (IDA &amp; IBRD countries)</v>
          </cell>
          <cell r="B237" t="str">
            <v>TEC</v>
          </cell>
          <cell r="C237" t="str">
            <v>Population growth (annual %)</v>
          </cell>
          <cell r="D237" t="str">
            <v>SP.POP.GROW</v>
          </cell>
        </row>
        <row r="237">
          <cell r="F237">
            <v>1.50376951294966</v>
          </cell>
          <cell r="G237">
            <v>1.49532174781335</v>
          </cell>
          <cell r="H237">
            <v>1.49749442283212</v>
          </cell>
          <cell r="I237">
            <v>1.47869927499072</v>
          </cell>
          <cell r="J237">
            <v>1.39998235591744</v>
          </cell>
          <cell r="K237">
            <v>1.16071024051662</v>
          </cell>
          <cell r="L237">
            <v>1.18796012637128</v>
          </cell>
          <cell r="M237">
            <v>1.14867748531337</v>
          </cell>
          <cell r="N237">
            <v>1.09955854978014</v>
          </cell>
          <cell r="O237">
            <v>1.04931466343312</v>
          </cell>
          <cell r="P237">
            <v>1.03773209716451</v>
          </cell>
          <cell r="Q237">
            <v>1.06887549087969</v>
          </cell>
          <cell r="R237">
            <v>1.05963999065715</v>
          </cell>
          <cell r="S237">
            <v>1.05912729391729</v>
          </cell>
          <cell r="T237">
            <v>1.05786929068807</v>
          </cell>
          <cell r="U237">
            <v>1.09040173845398</v>
          </cell>
          <cell r="V237">
            <v>1.06045005140709</v>
          </cell>
          <cell r="W237">
            <v>1.02330752669677</v>
          </cell>
          <cell r="X237">
            <v>1.00653020702643</v>
          </cell>
          <cell r="Y237">
            <v>1.02163431464672</v>
          </cell>
          <cell r="Z237">
            <v>1.03246211531393</v>
          </cell>
          <cell r="AA237">
            <v>0.993382897439517</v>
          </cell>
          <cell r="AB237">
            <v>0.97883653276763</v>
          </cell>
          <cell r="AC237">
            <v>1.02765911244391</v>
          </cell>
          <cell r="AD237">
            <v>1.00678849568025</v>
          </cell>
          <cell r="AE237">
            <v>0.980004559484641</v>
          </cell>
          <cell r="AF237">
            <v>0.961602017492226</v>
          </cell>
          <cell r="AG237">
            <v>0.905614857611454</v>
          </cell>
          <cell r="AH237">
            <v>0.804011069239479</v>
          </cell>
          <cell r="AI237">
            <v>0.583029715327399</v>
          </cell>
          <cell r="AJ237">
            <v>0.489411691862429</v>
          </cell>
          <cell r="AK237">
            <v>0.394115042442309</v>
          </cell>
          <cell r="AL237">
            <v>0.351001112742509</v>
          </cell>
          <cell r="AM237">
            <v>0.206167142375932</v>
          </cell>
          <cell r="AN237">
            <v>0.0730038204563641</v>
          </cell>
          <cell r="AO237">
            <v>0.0752625283775501</v>
          </cell>
          <cell r="AP237">
            <v>0.0825913240539222</v>
          </cell>
          <cell r="AQ237">
            <v>0.0572352275348749</v>
          </cell>
          <cell r="AR237">
            <v>-0.0137042043360225</v>
          </cell>
          <cell r="AS237">
            <v>-0.081888638601896</v>
          </cell>
          <cell r="AT237">
            <v>-0.103625310476446</v>
          </cell>
          <cell r="AU237">
            <v>-0.0789288971776045</v>
          </cell>
          <cell r="AV237">
            <v>0.032523160428056</v>
          </cell>
          <cell r="AW237">
            <v>0.0793681875075123</v>
          </cell>
          <cell r="AX237">
            <v>0.0936878064214994</v>
          </cell>
          <cell r="AY237">
            <v>0.123626745266975</v>
          </cell>
          <cell r="AZ237">
            <v>0.157050573681488</v>
          </cell>
          <cell r="BA237">
            <v>0.271599278113158</v>
          </cell>
          <cell r="BB237">
            <v>0.382495129080311</v>
          </cell>
          <cell r="BC237">
            <v>0.437868981383986</v>
          </cell>
          <cell r="BD237">
            <v>0.506814531151448</v>
          </cell>
          <cell r="BE237">
            <v>0.505002383636622</v>
          </cell>
          <cell r="BF237">
            <v>0.554046335963704</v>
          </cell>
          <cell r="BG237">
            <v>0.547809576527783</v>
          </cell>
          <cell r="BH237">
            <v>0.551979789113389</v>
          </cell>
          <cell r="BI237">
            <v>0.534920712986491</v>
          </cell>
          <cell r="BJ237">
            <v>0.497631192047891</v>
          </cell>
          <cell r="BK237">
            <v>0.437056224621529</v>
          </cell>
          <cell r="BL237">
            <v>0.402187492413276</v>
          </cell>
          <cell r="BM237">
            <v>0.284683117813046</v>
          </cell>
          <cell r="BN237">
            <v>0.113350292553278</v>
          </cell>
        </row>
        <row r="238">
          <cell r="A238" t="str">
            <v>Togo</v>
          </cell>
          <cell r="B238" t="str">
            <v>TGO</v>
          </cell>
          <cell r="C238" t="str">
            <v>Population growth (annual %)</v>
          </cell>
          <cell r="D238" t="str">
            <v>SP.POP.GROW</v>
          </cell>
        </row>
        <row r="238">
          <cell r="F238">
            <v>1.07079903119336</v>
          </cell>
          <cell r="G238">
            <v>0.949331239291745</v>
          </cell>
          <cell r="H238">
            <v>1.17103441780688</v>
          </cell>
          <cell r="I238">
            <v>1.84076572200426</v>
          </cell>
          <cell r="J238">
            <v>2.7626846627069</v>
          </cell>
          <cell r="K238">
            <v>3.75556927009005</v>
          </cell>
          <cell r="L238">
            <v>4.48790964598662</v>
          </cell>
          <cell r="M238">
            <v>4.75341289174979</v>
          </cell>
          <cell r="N238">
            <v>4.47862773284433</v>
          </cell>
          <cell r="O238">
            <v>3.88539300698661</v>
          </cell>
          <cell r="P238">
            <v>3.26194545654608</v>
          </cell>
          <cell r="Q238">
            <v>2.79321468673266</v>
          </cell>
          <cell r="R238">
            <v>2.45087880808982</v>
          </cell>
          <cell r="S238">
            <v>2.28664089937567</v>
          </cell>
          <cell r="T238">
            <v>2.25854778599815</v>
          </cell>
          <cell r="U238">
            <v>2.21442418655507</v>
          </cell>
          <cell r="V238">
            <v>2.16871124069373</v>
          </cell>
          <cell r="W238">
            <v>2.27063228133932</v>
          </cell>
          <cell r="X238">
            <v>2.5446928982095</v>
          </cell>
          <cell r="Y238">
            <v>2.91403454996102</v>
          </cell>
          <cell r="Z238">
            <v>3.30681023602253</v>
          </cell>
          <cell r="AA238">
            <v>3.60748833413358</v>
          </cell>
          <cell r="AB238">
            <v>3.74836186226635</v>
          </cell>
          <cell r="AC238">
            <v>3.69248572518206</v>
          </cell>
          <cell r="AD238">
            <v>3.50864451974268</v>
          </cell>
          <cell r="AE238">
            <v>3.32686015643815</v>
          </cell>
          <cell r="AF238">
            <v>3.18100062917661</v>
          </cell>
          <cell r="AG238">
            <v>3.00002340205837</v>
          </cell>
          <cell r="AH238">
            <v>2.78677070283293</v>
          </cell>
          <cell r="AI238">
            <v>2.5694310367256</v>
          </cell>
          <cell r="AJ238">
            <v>2.32259814142098</v>
          </cell>
          <cell r="AK238">
            <v>2.12340060641161</v>
          </cell>
          <cell r="AL238">
            <v>2.08515549578104</v>
          </cell>
          <cell r="AM238">
            <v>2.24732970925577</v>
          </cell>
          <cell r="AN238">
            <v>2.53228254266213</v>
          </cell>
          <cell r="AO238">
            <v>2.85765350681446</v>
          </cell>
          <cell r="AP238">
            <v>3.1047391096348</v>
          </cell>
          <cell r="AQ238">
            <v>3.21369260221744</v>
          </cell>
          <cell r="AR238">
            <v>3.14496285783158</v>
          </cell>
          <cell r="AS238">
            <v>2.96679279553635</v>
          </cell>
          <cell r="AT238">
            <v>2.7670798812541</v>
          </cell>
          <cell r="AU238">
            <v>2.62147757191384</v>
          </cell>
          <cell r="AV238">
            <v>2.53800097271993</v>
          </cell>
          <cell r="AW238">
            <v>2.54016125935407</v>
          </cell>
          <cell r="AX238">
            <v>2.59726914662684</v>
          </cell>
          <cell r="AY238">
            <v>2.65939767419675</v>
          </cell>
          <cell r="AZ238">
            <v>2.69597345840379</v>
          </cell>
          <cell r="BA238">
            <v>2.71692868326481</v>
          </cell>
          <cell r="BB238">
            <v>2.71493100269683</v>
          </cell>
          <cell r="BC238">
            <v>2.6962976659218</v>
          </cell>
          <cell r="BD238">
            <v>2.67753252488233</v>
          </cell>
          <cell r="BE238">
            <v>2.66091060739875</v>
          </cell>
          <cell r="BF238">
            <v>2.63574468461472</v>
          </cell>
          <cell r="BG238">
            <v>2.60114952364707</v>
          </cell>
          <cell r="BH238">
            <v>2.56099971332713</v>
          </cell>
          <cell r="BI238">
            <v>2.51868723622311</v>
          </cell>
          <cell r="BJ238">
            <v>2.47933129149683</v>
          </cell>
          <cell r="BK238">
            <v>2.44590389318048</v>
          </cell>
          <cell r="BL238">
            <v>2.42023592434892</v>
          </cell>
          <cell r="BM238">
            <v>2.40066351625992</v>
          </cell>
          <cell r="BN238">
            <v>2.38126964606445</v>
          </cell>
        </row>
        <row r="239">
          <cell r="A239" t="str">
            <v>Thailand</v>
          </cell>
          <cell r="B239" t="str">
            <v>THA</v>
          </cell>
          <cell r="C239" t="str">
            <v>Population growth (annual %)</v>
          </cell>
          <cell r="D239" t="str">
            <v>SP.POP.GROW</v>
          </cell>
        </row>
        <row r="239">
          <cell r="F239">
            <v>2.97381595468494</v>
          </cell>
          <cell r="G239">
            <v>2.99038787598069</v>
          </cell>
          <cell r="H239">
            <v>3.00093895154869</v>
          </cell>
          <cell r="I239">
            <v>3.00529738306824</v>
          </cell>
          <cell r="J239">
            <v>3.00329768975859</v>
          </cell>
          <cell r="K239">
            <v>2.99185385849553</v>
          </cell>
          <cell r="L239">
            <v>2.97364776602013</v>
          </cell>
          <cell r="M239">
            <v>2.95372419845398</v>
          </cell>
          <cell r="N239">
            <v>2.9333536077394</v>
          </cell>
          <cell r="O239">
            <v>2.90878031403426</v>
          </cell>
          <cell r="P239">
            <v>2.88272903631054</v>
          </cell>
          <cell r="Q239">
            <v>2.84435521441065</v>
          </cell>
          <cell r="R239">
            <v>2.77981131651877</v>
          </cell>
          <cell r="S239">
            <v>2.68463115612719</v>
          </cell>
          <cell r="T239">
            <v>2.5701454013539</v>
          </cell>
          <cell r="U239">
            <v>2.45267635546546</v>
          </cell>
          <cell r="V239">
            <v>2.34368398599217</v>
          </cell>
          <cell r="W239">
            <v>2.24278022683618</v>
          </cell>
          <cell r="X239">
            <v>2.15369607183752</v>
          </cell>
          <cell r="Y239">
            <v>2.07461542077609</v>
          </cell>
          <cell r="Z239">
            <v>1.98919562035635</v>
          </cell>
          <cell r="AA239">
            <v>1.90536496242422</v>
          </cell>
          <cell r="AB239">
            <v>1.8466475574606</v>
          </cell>
          <cell r="AC239">
            <v>1.81886911322622</v>
          </cell>
          <cell r="AD239">
            <v>1.80768109563905</v>
          </cell>
          <cell r="AE239">
            <v>1.81555539848505</v>
          </cell>
          <cell r="AF239">
            <v>1.8064707762848</v>
          </cell>
          <cell r="AG239">
            <v>1.73777004407566</v>
          </cell>
          <cell r="AH239">
            <v>1.59161075970271</v>
          </cell>
          <cell r="AI239">
            <v>1.39951442247137</v>
          </cell>
          <cell r="AJ239">
            <v>1.18512863972661</v>
          </cell>
          <cell r="AK239">
            <v>1.00580892891292</v>
          </cell>
          <cell r="AL239">
            <v>0.907028949706726</v>
          </cell>
          <cell r="AM239">
            <v>0.917143230790173</v>
          </cell>
          <cell r="AN239">
            <v>1.00048875595628</v>
          </cell>
          <cell r="AO239">
            <v>1.10859340686871</v>
          </cell>
          <cell r="AP239">
            <v>1.18437006855948</v>
          </cell>
          <cell r="AQ239">
            <v>1.20642613247629</v>
          </cell>
          <cell r="AR239">
            <v>1.15184491499646</v>
          </cell>
          <cell r="AS239">
            <v>1.0444225744895</v>
          </cell>
          <cell r="AT239">
            <v>0.927419911266926</v>
          </cell>
          <cell r="AU239">
            <v>0.830519827451946</v>
          </cell>
          <cell r="AV239">
            <v>0.747597771296771</v>
          </cell>
          <cell r="AW239">
            <v>0.687694887393632</v>
          </cell>
          <cell r="AX239">
            <v>0.645476031073619</v>
          </cell>
          <cell r="AY239">
            <v>0.604063162436286</v>
          </cell>
          <cell r="AZ239">
            <v>0.559909199584795</v>
          </cell>
          <cell r="BA239">
            <v>0.525821416507964</v>
          </cell>
          <cell r="BB239">
            <v>0.503538550690529</v>
          </cell>
          <cell r="BC239">
            <v>0.489622687570703</v>
          </cell>
          <cell r="BD239">
            <v>0.480052607326658</v>
          </cell>
          <cell r="BE239">
            <v>0.469272819846721</v>
          </cell>
          <cell r="BF239">
            <v>0.453815887976248</v>
          </cell>
          <cell r="BG239">
            <v>0.430842608467137</v>
          </cell>
          <cell r="BH239">
            <v>0.402136059408841</v>
          </cell>
          <cell r="BI239">
            <v>0.373014846949147</v>
          </cell>
          <cell r="BJ239">
            <v>0.345205219913361</v>
          </cell>
          <cell r="BK239">
            <v>0.315406676202042</v>
          </cell>
          <cell r="BL239">
            <v>0.283525943067606</v>
          </cell>
          <cell r="BM239">
            <v>0.250165166562935</v>
          </cell>
          <cell r="BN239">
            <v>0.215907221792678</v>
          </cell>
        </row>
        <row r="240">
          <cell r="A240" t="str">
            <v>Tajikistan</v>
          </cell>
          <cell r="B240" t="str">
            <v>TJK</v>
          </cell>
          <cell r="C240" t="str">
            <v>Population growth (annual %)</v>
          </cell>
          <cell r="D240" t="str">
            <v>SP.POP.GROW</v>
          </cell>
        </row>
        <row r="240">
          <cell r="F240">
            <v>3.39541923009876</v>
          </cell>
          <cell r="G240">
            <v>3.52335442447637</v>
          </cell>
          <cell r="H240">
            <v>3.5872693794926</v>
          </cell>
          <cell r="I240">
            <v>3.5685170088166</v>
          </cell>
          <cell r="J240">
            <v>3.49705030892219</v>
          </cell>
          <cell r="K240">
            <v>3.41885444560266</v>
          </cell>
          <cell r="L240">
            <v>3.35165882138038</v>
          </cell>
          <cell r="M240">
            <v>3.27655040879071</v>
          </cell>
          <cell r="N240">
            <v>3.19575943265</v>
          </cell>
          <cell r="O240">
            <v>3.11419247387443</v>
          </cell>
          <cell r="P240">
            <v>3.03562810669703</v>
          </cell>
          <cell r="Q240">
            <v>2.96399392386312</v>
          </cell>
          <cell r="R240">
            <v>2.90632950994956</v>
          </cell>
          <cell r="S240">
            <v>2.86387264560176</v>
          </cell>
          <cell r="T240">
            <v>2.83699397157568</v>
          </cell>
          <cell r="U240">
            <v>2.81229867859658</v>
          </cell>
          <cell r="V240">
            <v>2.79508069674904</v>
          </cell>
          <cell r="W240">
            <v>2.80144842531131</v>
          </cell>
          <cell r="X240">
            <v>2.83455756049307</v>
          </cell>
          <cell r="Y240">
            <v>2.88299035532166</v>
          </cell>
          <cell r="Z240">
            <v>2.9114143358713</v>
          </cell>
          <cell r="AA240">
            <v>2.92821598763085</v>
          </cell>
          <cell r="AB240">
            <v>2.97398361364837</v>
          </cell>
          <cell r="AC240">
            <v>3.05431633177161</v>
          </cell>
          <cell r="AD240">
            <v>3.13961966715588</v>
          </cell>
          <cell r="AE240">
            <v>3.24159767696911</v>
          </cell>
          <cell r="AF240">
            <v>3.28775090778014</v>
          </cell>
          <cell r="AG240">
            <v>3.19320785989322</v>
          </cell>
          <cell r="AH240">
            <v>2.92995750311253</v>
          </cell>
          <cell r="AI240">
            <v>2.56757576652331</v>
          </cell>
          <cell r="AJ240">
            <v>2.18691067496777</v>
          </cell>
          <cell r="AK240">
            <v>1.86839926483323</v>
          </cell>
          <cell r="AL240">
            <v>1.63717751625784</v>
          </cell>
          <cell r="AM240">
            <v>1.5232426989198</v>
          </cell>
          <cell r="AN240">
            <v>1.49665825976265</v>
          </cell>
          <cell r="AO240">
            <v>1.49015856436229</v>
          </cell>
          <cell r="AP240">
            <v>1.47673229489762</v>
          </cell>
          <cell r="AQ240">
            <v>1.48745003607624</v>
          </cell>
          <cell r="AR240">
            <v>1.51922822924372</v>
          </cell>
          <cell r="AS240">
            <v>1.56723465363582</v>
          </cell>
          <cell r="AT240">
            <v>1.63038812768161</v>
          </cell>
          <cell r="AU240">
            <v>1.70028177768677</v>
          </cell>
          <cell r="AV240">
            <v>1.76879018000987</v>
          </cell>
          <cell r="AW240">
            <v>1.83042886865691</v>
          </cell>
          <cell r="AX240">
            <v>1.88720655667795</v>
          </cell>
          <cell r="AY240">
            <v>1.94394823621184</v>
          </cell>
          <cell r="AZ240">
            <v>2.00327651488055</v>
          </cell>
          <cell r="BA240">
            <v>2.06356681152108</v>
          </cell>
          <cell r="BB240">
            <v>2.12469662451</v>
          </cell>
          <cell r="BC240">
            <v>2.18439215473896</v>
          </cell>
          <cell r="BD240">
            <v>2.2347212083873</v>
          </cell>
          <cell r="BE240">
            <v>2.27761028692613</v>
          </cell>
          <cell r="BF240">
            <v>2.32138959348237</v>
          </cell>
          <cell r="BG240">
            <v>2.3669420480681</v>
          </cell>
          <cell r="BH240">
            <v>2.40860201118626</v>
          </cell>
          <cell r="BI240">
            <v>2.44855053416867</v>
          </cell>
          <cell r="BJ240">
            <v>2.47045070066645</v>
          </cell>
          <cell r="BK240">
            <v>2.45355241672442</v>
          </cell>
          <cell r="BL240">
            <v>2.3904900507883</v>
          </cell>
          <cell r="BM240">
            <v>2.29738984750059</v>
          </cell>
          <cell r="BN240">
            <v>2.19825376342481</v>
          </cell>
        </row>
        <row r="241">
          <cell r="A241" t="str">
            <v>Turkmenistan</v>
          </cell>
          <cell r="B241" t="str">
            <v>TKM</v>
          </cell>
          <cell r="C241" t="str">
            <v>Population growth (annual %)</v>
          </cell>
          <cell r="D241" t="str">
            <v>SP.POP.GROW</v>
          </cell>
        </row>
        <row r="241">
          <cell r="F241">
            <v>3.37962602578826</v>
          </cell>
          <cell r="G241">
            <v>3.38193789648387</v>
          </cell>
          <cell r="H241">
            <v>3.35036274146926</v>
          </cell>
          <cell r="I241">
            <v>3.28348486084439</v>
          </cell>
          <cell r="J241">
            <v>3.19600023733489</v>
          </cell>
          <cell r="K241">
            <v>3.09788241666967</v>
          </cell>
          <cell r="L241">
            <v>3.00826992204039</v>
          </cell>
          <cell r="M241">
            <v>2.94034609494496</v>
          </cell>
          <cell r="N241">
            <v>2.90212545106585</v>
          </cell>
          <cell r="O241">
            <v>2.88215441024659</v>
          </cell>
          <cell r="P241">
            <v>2.86495292398357</v>
          </cell>
          <cell r="Q241">
            <v>2.83912707310167</v>
          </cell>
          <cell r="R241">
            <v>2.80840504227919</v>
          </cell>
          <cell r="S241">
            <v>2.77132698590832</v>
          </cell>
          <cell r="T241">
            <v>2.72938357731955</v>
          </cell>
          <cell r="U241">
            <v>2.69333420296782</v>
          </cell>
          <cell r="V241">
            <v>2.6604583590235</v>
          </cell>
          <cell r="W241">
            <v>2.61674102994429</v>
          </cell>
          <cell r="X241">
            <v>2.5600255672166</v>
          </cell>
          <cell r="Y241">
            <v>2.49869316041366</v>
          </cell>
          <cell r="Z241">
            <v>2.43716686248489</v>
          </cell>
          <cell r="AA241">
            <v>2.38934871813414</v>
          </cell>
          <cell r="AB241">
            <v>2.37127951144334</v>
          </cell>
          <cell r="AC241">
            <v>2.38772234996085</v>
          </cell>
          <cell r="AD241">
            <v>2.42776663129484</v>
          </cell>
          <cell r="AE241">
            <v>2.44933220052417</v>
          </cell>
          <cell r="AF241">
            <v>2.46152671747975</v>
          </cell>
          <cell r="AG241">
            <v>2.5093177422908</v>
          </cell>
          <cell r="AH241">
            <v>2.59839847144635</v>
          </cell>
          <cell r="AI241">
            <v>2.69928607884679</v>
          </cell>
          <cell r="AJ241">
            <v>2.8158601513427</v>
          </cell>
          <cell r="AK241">
            <v>2.87845477961925</v>
          </cell>
          <cell r="AL241">
            <v>2.80516841538455</v>
          </cell>
          <cell r="AM241">
            <v>2.56763701380186</v>
          </cell>
          <cell r="AN241">
            <v>2.22853393435312</v>
          </cell>
          <cell r="AO241">
            <v>1.87161047262352</v>
          </cell>
          <cell r="AP241">
            <v>1.56875182565323</v>
          </cell>
          <cell r="AQ241">
            <v>1.33095016478137</v>
          </cell>
          <cell r="AR241">
            <v>1.18601193577874</v>
          </cell>
          <cell r="AS241">
            <v>1.1132056013906</v>
          </cell>
          <cell r="AT241">
            <v>1.05635044915613</v>
          </cell>
          <cell r="AU241">
            <v>1.00132675119841</v>
          </cell>
          <cell r="AV241">
            <v>0.987168284946743</v>
          </cell>
          <cell r="AW241">
            <v>1.01813565859049</v>
          </cell>
          <cell r="AX241">
            <v>1.08387062076238</v>
          </cell>
          <cell r="AY241">
            <v>1.159727726127</v>
          </cell>
          <cell r="AZ241">
            <v>1.24023103197768</v>
          </cell>
          <cell r="BA241">
            <v>1.33845812891072</v>
          </cell>
          <cell r="BB241">
            <v>1.45195727003336</v>
          </cell>
          <cell r="BC241">
            <v>1.57024944886588</v>
          </cell>
          <cell r="BD241">
            <v>1.69310292263253</v>
          </cell>
          <cell r="BE241">
            <v>1.79721676532165</v>
          </cell>
          <cell r="BF241">
            <v>1.85198802269048</v>
          </cell>
          <cell r="BG241">
            <v>1.84535409057192</v>
          </cell>
          <cell r="BH241">
            <v>1.79414757129201</v>
          </cell>
          <cell r="BI241">
            <v>1.72948721092205</v>
          </cell>
          <cell r="BJ241">
            <v>1.66896488441613</v>
          </cell>
          <cell r="BK241">
            <v>1.60634794553413</v>
          </cell>
          <cell r="BL241">
            <v>1.54657591124514</v>
          </cell>
          <cell r="BM241">
            <v>1.48822439500971</v>
          </cell>
          <cell r="BN241">
            <v>1.42804539227258</v>
          </cell>
        </row>
        <row r="242">
          <cell r="A242" t="str">
            <v>Latin America &amp; the Caribbean (IDA &amp; IBRD countries)</v>
          </cell>
          <cell r="B242" t="str">
            <v>TLA</v>
          </cell>
          <cell r="C242" t="str">
            <v>Population growth (annual %)</v>
          </cell>
          <cell r="D242" t="str">
            <v>SP.POP.GROW</v>
          </cell>
        </row>
        <row r="242">
          <cell r="F242">
            <v>2.80380280960833</v>
          </cell>
          <cell r="G242">
            <v>2.8040058364428</v>
          </cell>
          <cell r="H242">
            <v>2.79228380483829</v>
          </cell>
          <cell r="I242">
            <v>2.76648372924345</v>
          </cell>
          <cell r="J242">
            <v>2.73088233944546</v>
          </cell>
          <cell r="K242">
            <v>2.69339874460385</v>
          </cell>
          <cell r="L242">
            <v>2.65671086255752</v>
          </cell>
          <cell r="M242">
            <v>2.61768023132282</v>
          </cell>
          <cell r="N242">
            <v>2.57709819133593</v>
          </cell>
          <cell r="O242">
            <v>2.53641956846053</v>
          </cell>
          <cell r="P242">
            <v>2.49484296153801</v>
          </cell>
          <cell r="Q242">
            <v>2.45570189968956</v>
          </cell>
          <cell r="R242">
            <v>2.42362290426729</v>
          </cell>
          <cell r="S242">
            <v>2.40021220002671</v>
          </cell>
          <cell r="T242">
            <v>2.38238335902719</v>
          </cell>
          <cell r="U242">
            <v>2.36425099615107</v>
          </cell>
          <cell r="V242">
            <v>2.34475617756654</v>
          </cell>
          <cell r="W242">
            <v>2.32779464314189</v>
          </cell>
          <cell r="X242">
            <v>2.31330204099712</v>
          </cell>
          <cell r="Y242">
            <v>2.29891170848265</v>
          </cell>
          <cell r="Z242">
            <v>2.28506298439279</v>
          </cell>
          <cell r="AA242">
            <v>2.26682045419263</v>
          </cell>
          <cell r="AB242">
            <v>2.23736017154512</v>
          </cell>
          <cell r="AC242">
            <v>2.19471193102505</v>
          </cell>
          <cell r="AD242">
            <v>2.14343193454354</v>
          </cell>
          <cell r="AE242">
            <v>2.08943251589197</v>
          </cell>
          <cell r="AF242">
            <v>2.03824660175731</v>
          </cell>
          <cell r="AG242">
            <v>1.99107623054064</v>
          </cell>
          <cell r="AH242">
            <v>1.94976986157317</v>
          </cell>
          <cell r="AI242">
            <v>1.91225570234761</v>
          </cell>
          <cell r="AJ242">
            <v>1.87422151103991</v>
          </cell>
          <cell r="AK242">
            <v>1.83412723827681</v>
          </cell>
          <cell r="AL242">
            <v>1.79443114493274</v>
          </cell>
          <cell r="AM242">
            <v>1.75555346944813</v>
          </cell>
          <cell r="AN242">
            <v>1.71716774687951</v>
          </cell>
          <cell r="AO242">
            <v>1.68020903511825</v>
          </cell>
          <cell r="AP242">
            <v>1.64263217166163</v>
          </cell>
          <cell r="AQ242">
            <v>1.60121813090097</v>
          </cell>
          <cell r="AR242">
            <v>1.55351162283353</v>
          </cell>
          <cell r="AS242">
            <v>1.50361753276478</v>
          </cell>
          <cell r="AT242">
            <v>1.45095231765822</v>
          </cell>
          <cell r="AU242">
            <v>1.40037691861914</v>
          </cell>
          <cell r="AV242">
            <v>1.35568318484162</v>
          </cell>
          <cell r="AW242">
            <v>1.32064495483138</v>
          </cell>
          <cell r="AX242">
            <v>1.29184665988258</v>
          </cell>
          <cell r="AY242">
            <v>1.26470538971286</v>
          </cell>
          <cell r="AZ242">
            <v>1.2374481926162</v>
          </cell>
          <cell r="BA242">
            <v>1.21223015006852</v>
          </cell>
          <cell r="BB242">
            <v>1.18884085052969</v>
          </cell>
          <cell r="BC242">
            <v>1.14774165336932</v>
          </cell>
          <cell r="BD242">
            <v>1.15507579029857</v>
          </cell>
          <cell r="BE242">
            <v>1.13212093973726</v>
          </cell>
          <cell r="BF242">
            <v>1.10857775712283</v>
          </cell>
          <cell r="BG242">
            <v>1.08312161003229</v>
          </cell>
          <cell r="BH242">
            <v>1.0562116418981</v>
          </cell>
          <cell r="BI242">
            <v>1.02917595710714</v>
          </cell>
          <cell r="BJ242">
            <v>1.00275122816012</v>
          </cell>
          <cell r="BK242">
            <v>0.977052246828933</v>
          </cell>
          <cell r="BL242">
            <v>0.951931057332089</v>
          </cell>
          <cell r="BM242">
            <v>0.927315862894872</v>
          </cell>
          <cell r="BN242">
            <v>0.90291636273551</v>
          </cell>
        </row>
        <row r="243">
          <cell r="A243" t="str">
            <v>Timor-Leste</v>
          </cell>
          <cell r="B243" t="str">
            <v>TLS</v>
          </cell>
          <cell r="C243" t="str">
            <v>Population growth (annual %)</v>
          </cell>
          <cell r="D243" t="str">
            <v>SP.POP.GROW</v>
          </cell>
        </row>
        <row r="243">
          <cell r="F243">
            <v>1.73748112931616</v>
          </cell>
          <cell r="G243">
            <v>1.79043335681647</v>
          </cell>
          <cell r="H243">
            <v>1.82967269069631</v>
          </cell>
          <cell r="I243">
            <v>1.85681018620122</v>
          </cell>
          <cell r="J243">
            <v>1.87261896447052</v>
          </cell>
          <cell r="K243">
            <v>1.84027370621607</v>
          </cell>
          <cell r="L243">
            <v>1.79328811470649</v>
          </cell>
          <cell r="M243">
            <v>1.82238939397662</v>
          </cell>
          <cell r="N243">
            <v>1.94929293585342</v>
          </cell>
          <cell r="O243">
            <v>2.11202305836416</v>
          </cell>
          <cell r="P243">
            <v>2.36608938205514</v>
          </cell>
          <cell r="Q243">
            <v>2.51988346535062</v>
          </cell>
          <cell r="R243">
            <v>2.318686213982</v>
          </cell>
          <cell r="S243">
            <v>1.66241997736009</v>
          </cell>
          <cell r="T243">
            <v>0.744307895931835</v>
          </cell>
          <cell r="U243">
            <v>-0.313892537919656</v>
          </cell>
          <cell r="V243">
            <v>-1.19288833379214</v>
          </cell>
          <cell r="W243">
            <v>-1.588663058398</v>
          </cell>
          <cell r="X243">
            <v>-1.26773889795653</v>
          </cell>
          <cell r="Y243">
            <v>-0.408561041419735</v>
          </cell>
          <cell r="Z243">
            <v>0.652965076194136</v>
          </cell>
          <cell r="AA243">
            <v>1.5440667632248</v>
          </cell>
          <cell r="AB243">
            <v>2.16862947850449</v>
          </cell>
          <cell r="AC243">
            <v>2.39155851368712</v>
          </cell>
          <cell r="AD243">
            <v>2.34300189270804</v>
          </cell>
          <cell r="AE243">
            <v>2.21049210928845</v>
          </cell>
          <cell r="AF243">
            <v>2.16880264004773</v>
          </cell>
          <cell r="AG243">
            <v>2.20957539525499</v>
          </cell>
          <cell r="AH243">
            <v>2.38285517694842</v>
          </cell>
          <cell r="AI243">
            <v>2.61976466536274</v>
          </cell>
          <cell r="AJ243">
            <v>2.90027941833338</v>
          </cell>
          <cell r="AK243">
            <v>3.06986439576088</v>
          </cell>
          <cell r="AL243">
            <v>2.97656483014654</v>
          </cell>
          <cell r="AM243">
            <v>2.56465565808839</v>
          </cell>
          <cell r="AN243">
            <v>1.97415632067934</v>
          </cell>
          <cell r="AO243">
            <v>1.29731282063385</v>
          </cell>
          <cell r="AP243">
            <v>0.7584352474407</v>
          </cell>
          <cell r="AQ243">
            <v>0.538420514401192</v>
          </cell>
          <cell r="AR243">
            <v>0.760496657888853</v>
          </cell>
          <cell r="AS243">
            <v>1.2777385153029</v>
          </cell>
          <cell r="AT243">
            <v>1.88717391784827</v>
          </cell>
          <cell r="AU243">
            <v>2.35603275281904</v>
          </cell>
          <cell r="AV243">
            <v>2.61121719154109</v>
          </cell>
          <cell r="AW243">
            <v>2.58263576850819</v>
          </cell>
          <cell r="AX243">
            <v>2.36317814819894</v>
          </cell>
          <cell r="AY243">
            <v>2.11852718838548</v>
          </cell>
          <cell r="AZ243">
            <v>1.94382163054345</v>
          </cell>
          <cell r="BA243">
            <v>1.8204780765335</v>
          </cell>
          <cell r="BB243">
            <v>1.77098830008296</v>
          </cell>
          <cell r="BC243">
            <v>1.77428525606029</v>
          </cell>
          <cell r="BD243">
            <v>1.77983200773094</v>
          </cell>
          <cell r="BE243">
            <v>1.76733197676188</v>
          </cell>
          <cell r="BF243">
            <v>1.77462460012491</v>
          </cell>
          <cell r="BG243">
            <v>1.80833335713318</v>
          </cell>
          <cell r="BH243">
            <v>1.85281178758374</v>
          </cell>
          <cell r="BI243">
            <v>1.90394572558387</v>
          </cell>
          <cell r="BJ243">
            <v>1.94690600412748</v>
          </cell>
          <cell r="BK243">
            <v>1.96841777174323</v>
          </cell>
          <cell r="BL243">
            <v>1.96367631756303</v>
          </cell>
          <cell r="BM243">
            <v>1.9392833553798</v>
          </cell>
          <cell r="BN243">
            <v>1.91064953614854</v>
          </cell>
        </row>
        <row r="244">
          <cell r="A244" t="str">
            <v>Middle East &amp; North Africa (IDA &amp; IBRD countries)</v>
          </cell>
          <cell r="B244" t="str">
            <v>TMN</v>
          </cell>
          <cell r="C244" t="str">
            <v>Population growth (annual %)</v>
          </cell>
          <cell r="D244" t="str">
            <v>SP.POP.GROW</v>
          </cell>
        </row>
        <row r="244">
          <cell r="F244">
            <v>2.65905239581431</v>
          </cell>
          <cell r="G244">
            <v>2.65700488156799</v>
          </cell>
          <cell r="H244">
            <v>2.66341234268654</v>
          </cell>
          <cell r="I244">
            <v>2.68139156182738</v>
          </cell>
          <cell r="J244">
            <v>2.70488997557945</v>
          </cell>
          <cell r="K244">
            <v>2.73478922997408</v>
          </cell>
          <cell r="L244">
            <v>2.75639980060139</v>
          </cell>
          <cell r="M244">
            <v>2.75340878652833</v>
          </cell>
          <cell r="N244">
            <v>2.71997497680931</v>
          </cell>
          <cell r="O244">
            <v>2.67031974441893</v>
          </cell>
          <cell r="P244">
            <v>2.61958657382849</v>
          </cell>
          <cell r="Q244">
            <v>2.58688505535891</v>
          </cell>
          <cell r="R244">
            <v>2.58124352746574</v>
          </cell>
          <cell r="S244">
            <v>2.60950756371669</v>
          </cell>
          <cell r="T244">
            <v>2.66199482722836</v>
          </cell>
          <cell r="U244">
            <v>2.71047810336886</v>
          </cell>
          <cell r="V244">
            <v>2.75518649464068</v>
          </cell>
          <cell r="W244">
            <v>2.81989416838751</v>
          </cell>
          <cell r="X244">
            <v>2.90672918035082</v>
          </cell>
          <cell r="Y244">
            <v>3.00132349865932</v>
          </cell>
          <cell r="Z244">
            <v>3.09071161824383</v>
          </cell>
          <cell r="AA244">
            <v>3.15524168465033</v>
          </cell>
          <cell r="AB244">
            <v>3.18287681207323</v>
          </cell>
          <cell r="AC244">
            <v>3.16664789828924</v>
          </cell>
          <cell r="AD244">
            <v>3.11719791657366</v>
          </cell>
          <cell r="AE244">
            <v>3.05885044568713</v>
          </cell>
          <cell r="AF244">
            <v>2.9953912739973</v>
          </cell>
          <cell r="AG244">
            <v>2.91083551791991</v>
          </cell>
          <cell r="AH244">
            <v>2.80478659205745</v>
          </cell>
          <cell r="AI244">
            <v>2.68521597465283</v>
          </cell>
          <cell r="AJ244">
            <v>2.56454971423854</v>
          </cell>
          <cell r="AK244">
            <v>2.44857806395484</v>
          </cell>
          <cell r="AL244">
            <v>2.33447638904691</v>
          </cell>
          <cell r="AM244">
            <v>2.22432877853949</v>
          </cell>
          <cell r="AN244">
            <v>2.12050185335733</v>
          </cell>
          <cell r="AO244">
            <v>2.01976238562489</v>
          </cell>
          <cell r="AP244">
            <v>1.92881542725294</v>
          </cell>
          <cell r="AQ244">
            <v>1.8588654962665</v>
          </cell>
          <cell r="AR244">
            <v>1.81407129461961</v>
          </cell>
          <cell r="AS244">
            <v>1.7885265884435</v>
          </cell>
          <cell r="AT244">
            <v>1.77080798987366</v>
          </cell>
          <cell r="AU244">
            <v>1.75563931151788</v>
          </cell>
          <cell r="AV244">
            <v>1.74699669950252</v>
          </cell>
          <cell r="AW244">
            <v>1.7436906632603</v>
          </cell>
          <cell r="AX244">
            <v>1.74471451544981</v>
          </cell>
          <cell r="AY244">
            <v>1.74763280235982</v>
          </cell>
          <cell r="AZ244">
            <v>1.75276025986786</v>
          </cell>
          <cell r="BA244">
            <v>1.76170275573322</v>
          </cell>
          <cell r="BB244">
            <v>1.7744049785959</v>
          </cell>
          <cell r="BC244">
            <v>1.78824312784283</v>
          </cell>
          <cell r="BD244">
            <v>1.80502831620232</v>
          </cell>
          <cell r="BE244">
            <v>1.81779913857483</v>
          </cell>
          <cell r="BF244">
            <v>1.81669565483602</v>
          </cell>
          <cell r="BG244">
            <v>1.79795412852046</v>
          </cell>
          <cell r="BH244">
            <v>1.76797570868987</v>
          </cell>
          <cell r="BI244">
            <v>1.72959980391067</v>
          </cell>
          <cell r="BJ244">
            <v>1.69616459137391</v>
          </cell>
          <cell r="BK244">
            <v>1.68015656912426</v>
          </cell>
          <cell r="BL244">
            <v>1.68761202843403</v>
          </cell>
          <cell r="BM244">
            <v>1.70823473278259</v>
          </cell>
          <cell r="BN244">
            <v>1.73358529815721</v>
          </cell>
        </row>
        <row r="245">
          <cell r="A245" t="str">
            <v>Tonga</v>
          </cell>
          <cell r="B245" t="str">
            <v>TON</v>
          </cell>
          <cell r="C245" t="str">
            <v>Population growth (annual %)</v>
          </cell>
          <cell r="D245" t="str">
            <v>SP.POP.GROW</v>
          </cell>
        </row>
        <row r="245">
          <cell r="F245">
            <v>3.42744750610272</v>
          </cell>
          <cell r="G245">
            <v>3.86646495859002</v>
          </cell>
          <cell r="H245">
            <v>4.05652919389846</v>
          </cell>
          <cell r="I245">
            <v>3.93601073463448</v>
          </cell>
          <cell r="J245">
            <v>3.56525452964119</v>
          </cell>
          <cell r="K245">
            <v>3.21092684226865</v>
          </cell>
          <cell r="L245">
            <v>2.90120984582647</v>
          </cell>
          <cell r="M245">
            <v>2.55088467486602</v>
          </cell>
          <cell r="N245">
            <v>2.17775187500737</v>
          </cell>
          <cell r="O245">
            <v>1.77391691488568</v>
          </cell>
          <cell r="P245">
            <v>1.35191300389157</v>
          </cell>
          <cell r="Q245">
            <v>0.971960695359636</v>
          </cell>
          <cell r="R245">
            <v>0.728283220127378</v>
          </cell>
          <cell r="S245">
            <v>0.717308938983434</v>
          </cell>
          <cell r="T245">
            <v>0.837957207018621</v>
          </cell>
          <cell r="U245">
            <v>1.02169867460808</v>
          </cell>
          <cell r="V245">
            <v>1.14884235581376</v>
          </cell>
          <cell r="W245">
            <v>1.18616991413529</v>
          </cell>
          <cell r="X245">
            <v>1.01848849164618</v>
          </cell>
          <cell r="Y245">
            <v>0.750393562009114</v>
          </cell>
          <cell r="Z245">
            <v>0.481809700122182</v>
          </cell>
          <cell r="AA245">
            <v>0.236299301082376</v>
          </cell>
          <cell r="AB245">
            <v>0.106739544322985</v>
          </cell>
          <cell r="AC245">
            <v>0.0607905995929776</v>
          </cell>
          <cell r="AD245">
            <v>0.10975604360385</v>
          </cell>
          <cell r="AE245">
            <v>0.196832654770465</v>
          </cell>
          <cell r="AF245">
            <v>0.251593824825402</v>
          </cell>
          <cell r="AG245">
            <v>0.290085429190044</v>
          </cell>
          <cell r="AH245">
            <v>0.270270434788507</v>
          </cell>
          <cell r="AI245">
            <v>0.232733351678394</v>
          </cell>
          <cell r="AJ245">
            <v>0.182857674222893</v>
          </cell>
          <cell r="AK245">
            <v>0.162609338131863</v>
          </cell>
          <cell r="AL245">
            <v>0.165484918940959</v>
          </cell>
          <cell r="AM245">
            <v>0.191327589141935</v>
          </cell>
          <cell r="AN245">
            <v>0.243074330344757</v>
          </cell>
          <cell r="AO245">
            <v>0.306909869026978</v>
          </cell>
          <cell r="AP245">
            <v>0.367052794830985</v>
          </cell>
          <cell r="AQ245">
            <v>0.428593477405147</v>
          </cell>
          <cell r="AR245">
            <v>0.451389119785505</v>
          </cell>
          <cell r="AS245">
            <v>0.498371350342128</v>
          </cell>
          <cell r="AT245">
            <v>0.529414199001714</v>
          </cell>
          <cell r="AU245">
            <v>0.547835602195044</v>
          </cell>
          <cell r="AV245">
            <v>0.571965267787784</v>
          </cell>
          <cell r="AW245">
            <v>0.623610038771039</v>
          </cell>
          <cell r="AX245">
            <v>0.690131118912279</v>
          </cell>
          <cell r="AY245">
            <v>0.795574272519202</v>
          </cell>
          <cell r="AZ245">
            <v>0.844878270255949</v>
          </cell>
          <cell r="BA245">
            <v>0.783647515637758</v>
          </cell>
          <cell r="BB245">
            <v>0.494981254820381</v>
          </cell>
          <cell r="BC245">
            <v>0.0808166372313784</v>
          </cell>
          <cell r="BD245">
            <v>-0.407634792241863</v>
          </cell>
          <cell r="BE245">
            <v>-0.796925116929663</v>
          </cell>
          <cell r="BF245">
            <v>-0.946687819778272</v>
          </cell>
          <cell r="BG245">
            <v>-0.734749916526792</v>
          </cell>
          <cell r="BH245">
            <v>-0.240829043618987</v>
          </cell>
          <cell r="BI245">
            <v>0.359543381433553</v>
          </cell>
          <cell r="BJ245">
            <v>0.845706386838955</v>
          </cell>
          <cell r="BK245">
            <v>1.16667421428571</v>
          </cell>
          <cell r="BL245">
            <v>1.24991997807739</v>
          </cell>
          <cell r="BM245">
            <v>1.14181474007885</v>
          </cell>
          <cell r="BN245">
            <v>0.999744742881145</v>
          </cell>
        </row>
        <row r="246">
          <cell r="A246" t="str">
            <v>South Asia (IDA &amp; IBRD)</v>
          </cell>
          <cell r="B246" t="str">
            <v>TSA</v>
          </cell>
          <cell r="C246" t="str">
            <v>Population growth (annual %)</v>
          </cell>
          <cell r="D246" t="str">
            <v>SP.POP.GROW</v>
          </cell>
        </row>
        <row r="246">
          <cell r="F246">
            <v>2.11231599187995</v>
          </cell>
          <cell r="G246">
            <v>2.14633042754726</v>
          </cell>
          <cell r="H246">
            <v>2.17639812386541</v>
          </cell>
          <cell r="I246">
            <v>2.20230258197537</v>
          </cell>
          <cell r="J246">
            <v>2.2245364886729</v>
          </cell>
          <cell r="K246">
            <v>2.24529251386953</v>
          </cell>
          <cell r="L246">
            <v>2.26398021427687</v>
          </cell>
          <cell r="M246">
            <v>2.27821418391517</v>
          </cell>
          <cell r="N246">
            <v>2.28761894962508</v>
          </cell>
          <cell r="O246">
            <v>2.29398412977307</v>
          </cell>
          <cell r="P246">
            <v>2.29732955994236</v>
          </cell>
          <cell r="Q246">
            <v>2.30158522100699</v>
          </cell>
          <cell r="R246">
            <v>2.31128495762907</v>
          </cell>
          <cell r="S246">
            <v>2.32820881931846</v>
          </cell>
          <cell r="T246">
            <v>2.34907910518226</v>
          </cell>
          <cell r="U246">
            <v>2.36862669992288</v>
          </cell>
          <cell r="V246">
            <v>2.38344269443434</v>
          </cell>
          <cell r="W246">
            <v>2.39405896307419</v>
          </cell>
          <cell r="X246">
            <v>2.39947108827792</v>
          </cell>
          <cell r="Y246">
            <v>2.400168365406</v>
          </cell>
          <cell r="Z246">
            <v>2.39901790030486</v>
          </cell>
          <cell r="AA246">
            <v>2.39513154723123</v>
          </cell>
          <cell r="AB246">
            <v>2.3849330863182</v>
          </cell>
          <cell r="AC246">
            <v>2.36770177733617</v>
          </cell>
          <cell r="AD246">
            <v>2.34549632371719</v>
          </cell>
          <cell r="AE246">
            <v>2.31953744587517</v>
          </cell>
          <cell r="AF246">
            <v>2.29349645594485</v>
          </cell>
          <cell r="AG246">
            <v>2.27055470701809</v>
          </cell>
          <cell r="AH246">
            <v>2.25229469287495</v>
          </cell>
          <cell r="AI246">
            <v>2.23620231725923</v>
          </cell>
          <cell r="AJ246">
            <v>2.21972021876962</v>
          </cell>
          <cell r="AK246">
            <v>2.19890394075473</v>
          </cell>
          <cell r="AL246">
            <v>2.1715826361244</v>
          </cell>
          <cell r="AM246">
            <v>2.13630925769675</v>
          </cell>
          <cell r="AN246">
            <v>2.09549604108092</v>
          </cell>
          <cell r="AO246">
            <v>2.05205086878695</v>
          </cell>
          <cell r="AP246">
            <v>2.00937088698952</v>
          </cell>
          <cell r="AQ246">
            <v>1.96873616071007</v>
          </cell>
          <cell r="AR246">
            <v>1.93139193939797</v>
          </cell>
          <cell r="AS246">
            <v>1.89573800653132</v>
          </cell>
          <cell r="AT246">
            <v>1.8603834218403</v>
          </cell>
          <cell r="AU246">
            <v>1.82246117483433</v>
          </cell>
          <cell r="AV246">
            <v>1.78009115324085</v>
          </cell>
          <cell r="AW246">
            <v>1.73213920585995</v>
          </cell>
          <cell r="AX246">
            <v>1.68057359947751</v>
          </cell>
          <cell r="AY246">
            <v>1.62945332740685</v>
          </cell>
          <cell r="AZ246">
            <v>1.58022286456236</v>
          </cell>
          <cell r="BA246">
            <v>1.53109638952103</v>
          </cell>
          <cell r="BB246">
            <v>1.48236254287004</v>
          </cell>
          <cell r="BC246">
            <v>1.43492162815882</v>
          </cell>
          <cell r="BD246">
            <v>1.38755974750433</v>
          </cell>
          <cell r="BE246">
            <v>1.33661535788343</v>
          </cell>
          <cell r="BF246">
            <v>1.3078674313397</v>
          </cell>
          <cell r="BG246">
            <v>1.28215324493084</v>
          </cell>
          <cell r="BH246">
            <v>1.26097714806075</v>
          </cell>
          <cell r="BI246">
            <v>1.24443504128682</v>
          </cell>
          <cell r="BJ246">
            <v>1.22492615301573</v>
          </cell>
          <cell r="BK246">
            <v>1.20319351718783</v>
          </cell>
          <cell r="BL246">
            <v>1.175104964768</v>
          </cell>
          <cell r="BM246">
            <v>1.14968406597154</v>
          </cell>
          <cell r="BN246">
            <v>1.13200071137301</v>
          </cell>
        </row>
        <row r="247">
          <cell r="A247" t="str">
            <v>Sub-Saharan Africa (IDA &amp; IBRD countries)</v>
          </cell>
          <cell r="B247" t="str">
            <v>TSS</v>
          </cell>
          <cell r="C247" t="str">
            <v>Population growth (annual %)</v>
          </cell>
          <cell r="D247" t="str">
            <v>SP.POP.GROW</v>
          </cell>
        </row>
        <row r="247">
          <cell r="F247">
            <v>2.34729052601755</v>
          </cell>
          <cell r="G247">
            <v>2.38838564061668</v>
          </cell>
          <cell r="H247">
            <v>2.42387540779374</v>
          </cell>
          <cell r="I247">
            <v>2.45200633268534</v>
          </cell>
          <cell r="J247">
            <v>2.47572837370258</v>
          </cell>
          <cell r="K247">
            <v>2.49731967935357</v>
          </cell>
          <cell r="L247">
            <v>2.52155038449678</v>
          </cell>
          <cell r="M247">
            <v>2.55141066045555</v>
          </cell>
          <cell r="N247">
            <v>2.58861293200019</v>
          </cell>
          <cell r="O247">
            <v>2.63025251605021</v>
          </cell>
          <cell r="P247">
            <v>2.67041014502811</v>
          </cell>
          <cell r="Q247">
            <v>2.7072059315189</v>
          </cell>
          <cell r="R247">
            <v>2.74248061061566</v>
          </cell>
          <cell r="S247">
            <v>2.77633347437558</v>
          </cell>
          <cell r="T247">
            <v>2.80777083465939</v>
          </cell>
          <cell r="U247">
            <v>2.83701883558072</v>
          </cell>
          <cell r="V247">
            <v>2.86236285214815</v>
          </cell>
          <cell r="W247">
            <v>2.87960311164508</v>
          </cell>
          <cell r="X247">
            <v>2.89130704777321</v>
          </cell>
          <cell r="Y247">
            <v>2.89577210154029</v>
          </cell>
          <cell r="Z247">
            <v>2.89512478874121</v>
          </cell>
          <cell r="AA247">
            <v>2.8930831819476</v>
          </cell>
          <cell r="AB247">
            <v>2.89305772424662</v>
          </cell>
          <cell r="AC247">
            <v>2.89780951490597</v>
          </cell>
          <cell r="AD247">
            <v>2.9023175753496</v>
          </cell>
          <cell r="AE247">
            <v>2.90679223954685</v>
          </cell>
          <cell r="AF247">
            <v>2.90597828366926</v>
          </cell>
          <cell r="AG247">
            <v>2.89309779450389</v>
          </cell>
          <cell r="AH247">
            <v>2.8681992163874</v>
          </cell>
          <cell r="AI247">
            <v>2.83492987313379</v>
          </cell>
          <cell r="AJ247">
            <v>2.80204778910667</v>
          </cell>
          <cell r="AK247">
            <v>2.77233751724373</v>
          </cell>
          <cell r="AL247">
            <v>2.74482930671094</v>
          </cell>
          <cell r="AM247">
            <v>2.72172335925735</v>
          </cell>
          <cell r="AN247">
            <v>2.70057582658482</v>
          </cell>
          <cell r="AO247">
            <v>2.68325856623829</v>
          </cell>
          <cell r="AP247">
            <v>2.66857402347935</v>
          </cell>
          <cell r="AQ247">
            <v>2.6577102071051</v>
          </cell>
          <cell r="AR247">
            <v>2.65245745220528</v>
          </cell>
          <cell r="AS247">
            <v>2.65051208077</v>
          </cell>
          <cell r="AT247">
            <v>2.64958725866032</v>
          </cell>
          <cell r="AU247">
            <v>2.65173355093174</v>
          </cell>
          <cell r="AV247">
            <v>2.66022924508511</v>
          </cell>
          <cell r="AW247">
            <v>2.67703894076077</v>
          </cell>
          <cell r="AX247">
            <v>2.69849378601677</v>
          </cell>
          <cell r="AY247">
            <v>2.71992504383809</v>
          </cell>
          <cell r="AZ247">
            <v>2.73763835769896</v>
          </cell>
          <cell r="BA247">
            <v>2.75149048318271</v>
          </cell>
          <cell r="BB247">
            <v>2.75956539964754</v>
          </cell>
          <cell r="BC247">
            <v>2.76352652372771</v>
          </cell>
          <cell r="BD247">
            <v>2.76410285334504</v>
          </cell>
          <cell r="BE247">
            <v>2.7635777760722</v>
          </cell>
          <cell r="BF247">
            <v>2.75829575602684</v>
          </cell>
          <cell r="BG247">
            <v>2.74844041151982</v>
          </cell>
          <cell r="BH247">
            <v>2.73491073639045</v>
          </cell>
          <cell r="BI247">
            <v>2.71952543018021</v>
          </cell>
          <cell r="BJ247">
            <v>2.70237141005056</v>
          </cell>
          <cell r="BK247">
            <v>2.68117493134233</v>
          </cell>
          <cell r="BL247">
            <v>2.65583230956132</v>
          </cell>
          <cell r="BM247">
            <v>2.62782403814519</v>
          </cell>
          <cell r="BN247">
            <v>2.5982391438064</v>
          </cell>
        </row>
        <row r="248">
          <cell r="A248" t="str">
            <v>Trinidad and Tobago</v>
          </cell>
          <cell r="B248" t="str">
            <v>TTO</v>
          </cell>
          <cell r="C248" t="str">
            <v>Population growth (annual %)</v>
          </cell>
          <cell r="D248" t="str">
            <v>SP.POP.GROW</v>
          </cell>
        </row>
        <row r="248">
          <cell r="F248">
            <v>1.96656592457463</v>
          </cell>
          <cell r="G248">
            <v>1.67663380031989</v>
          </cell>
          <cell r="H248">
            <v>1.41270420052928</v>
          </cell>
          <cell r="I248">
            <v>1.18938104404198</v>
          </cell>
          <cell r="J248">
            <v>1.0055409958197</v>
          </cell>
          <cell r="K248">
            <v>0.816625327302213</v>
          </cell>
          <cell r="L248">
            <v>0.652228909663388</v>
          </cell>
          <cell r="M248">
            <v>0.599023894912257</v>
          </cell>
          <cell r="N248">
            <v>0.684379772415855</v>
          </cell>
          <cell r="O248">
            <v>0.868299957330037</v>
          </cell>
          <cell r="P248">
            <v>1.09368775362883</v>
          </cell>
          <cell r="Q248">
            <v>1.28730618079749</v>
          </cell>
          <cell r="R248">
            <v>1.42248450397079</v>
          </cell>
          <cell r="S248">
            <v>1.46306473572076</v>
          </cell>
          <cell r="T248">
            <v>1.44018693177646</v>
          </cell>
          <cell r="U248">
            <v>1.39194148496729</v>
          </cell>
          <cell r="V248">
            <v>1.36667382567716</v>
          </cell>
          <cell r="W248">
            <v>1.37140965393958</v>
          </cell>
          <cell r="X248">
            <v>1.42156494093851</v>
          </cell>
          <cell r="Y248">
            <v>1.49525375122149</v>
          </cell>
          <cell r="Z248">
            <v>1.57681915387463</v>
          </cell>
          <cell r="AA248">
            <v>1.62343653343702</v>
          </cell>
          <cell r="AB248">
            <v>1.59890744673009</v>
          </cell>
          <cell r="AC248">
            <v>1.48374789475801</v>
          </cell>
          <cell r="AD248">
            <v>1.30845054020086</v>
          </cell>
          <cell r="AE248">
            <v>1.1119732468381</v>
          </cell>
          <cell r="AF248">
            <v>0.93780361424535</v>
          </cell>
          <cell r="AG248">
            <v>0.801944696765629</v>
          </cell>
          <cell r="AH248">
            <v>0.720563413726802</v>
          </cell>
          <cell r="AI248">
            <v>0.678973133620165</v>
          </cell>
          <cell r="AJ248">
            <v>0.651941372753775</v>
          </cell>
          <cell r="AK248">
            <v>0.614570959397843</v>
          </cell>
          <cell r="AL248">
            <v>0.558000714058489</v>
          </cell>
          <cell r="AM248">
            <v>0.475065992308769</v>
          </cell>
          <cell r="AN248">
            <v>0.373283942391936</v>
          </cell>
          <cell r="AO248">
            <v>0.266507891204491</v>
          </cell>
          <cell r="AP248">
            <v>0.182014322997218</v>
          </cell>
          <cell r="AQ248">
            <v>0.147608410100619</v>
          </cell>
          <cell r="AR248">
            <v>0.176431552252387</v>
          </cell>
          <cell r="AS248">
            <v>0.25538458642862</v>
          </cell>
          <cell r="AT248">
            <v>0.351979616464221</v>
          </cell>
          <cell r="AU248">
            <v>0.438082853388921</v>
          </cell>
          <cell r="AV248">
            <v>0.496257228482993</v>
          </cell>
          <cell r="AW248">
            <v>0.509077794704101</v>
          </cell>
          <cell r="AX248">
            <v>0.493465038478781</v>
          </cell>
          <cell r="AY248">
            <v>0.465940500123548</v>
          </cell>
          <cell r="AZ248">
            <v>0.451781349215789</v>
          </cell>
          <cell r="BA248">
            <v>0.457433584787444</v>
          </cell>
          <cell r="BB248">
            <v>0.491165415942271</v>
          </cell>
          <cell r="BC248">
            <v>0.54532583381721</v>
          </cell>
          <cell r="BD248">
            <v>0.603231766736281</v>
          </cell>
          <cell r="BE248">
            <v>0.644091695000638</v>
          </cell>
          <cell r="BF248">
            <v>0.659178039299363</v>
          </cell>
          <cell r="BG248">
            <v>0.635411345010537</v>
          </cell>
          <cell r="BH248">
            <v>0.585143887675024</v>
          </cell>
          <cell r="BI248">
            <v>0.526294977845311</v>
          </cell>
          <cell r="BJ248">
            <v>0.470521283059585</v>
          </cell>
          <cell r="BK248">
            <v>0.416814325359264</v>
          </cell>
          <cell r="BL248">
            <v>0.36828406936599</v>
          </cell>
          <cell r="BM248">
            <v>0.323640628033623</v>
          </cell>
          <cell r="BN248">
            <v>0.277073814411024</v>
          </cell>
        </row>
        <row r="249">
          <cell r="A249" t="str">
            <v>Tunisia</v>
          </cell>
          <cell r="B249" t="str">
            <v>TUN</v>
          </cell>
          <cell r="C249" t="str">
            <v>Population growth (annual %)</v>
          </cell>
          <cell r="D249" t="str">
            <v>SP.POP.GROW</v>
          </cell>
        </row>
        <row r="249">
          <cell r="F249">
            <v>1.42358211425224</v>
          </cell>
          <cell r="G249">
            <v>1.57632034321708</v>
          </cell>
          <cell r="H249">
            <v>1.71776860874039</v>
          </cell>
          <cell r="I249">
            <v>1.83322189271455</v>
          </cell>
          <cell r="J249">
            <v>1.92767649189239</v>
          </cell>
          <cell r="K249">
            <v>2.02541798355652</v>
          </cell>
          <cell r="L249">
            <v>2.12193171099138</v>
          </cell>
          <cell r="M249">
            <v>2.18445519342192</v>
          </cell>
          <cell r="N249">
            <v>2.20773180113206</v>
          </cell>
          <cell r="O249">
            <v>2.20482070315591</v>
          </cell>
          <cell r="P249">
            <v>2.19704064583582</v>
          </cell>
          <cell r="Q249">
            <v>2.1981993531185</v>
          </cell>
          <cell r="R249">
            <v>2.20561424011566</v>
          </cell>
          <cell r="S249">
            <v>2.22379340415704</v>
          </cell>
          <cell r="T249">
            <v>2.25135068679182</v>
          </cell>
          <cell r="U249">
            <v>2.26463473208443</v>
          </cell>
          <cell r="V249">
            <v>2.28048466636676</v>
          </cell>
          <cell r="W249">
            <v>2.34065180724464</v>
          </cell>
          <cell r="X249">
            <v>2.45467553176163</v>
          </cell>
          <cell r="Y249">
            <v>2.59508638034335</v>
          </cell>
          <cell r="Z249">
            <v>2.74196320935572</v>
          </cell>
          <cell r="AA249">
            <v>2.84839497203098</v>
          </cell>
          <cell r="AB249">
            <v>2.87801892796034</v>
          </cell>
          <cell r="AC249">
            <v>2.81321285309163</v>
          </cell>
          <cell r="AD249">
            <v>2.68701887244421</v>
          </cell>
          <cell r="AE249">
            <v>2.53611450764105</v>
          </cell>
          <cell r="AF249">
            <v>2.40347942392068</v>
          </cell>
          <cell r="AG249">
            <v>2.305464272606</v>
          </cell>
          <cell r="AH249">
            <v>2.25695729757764</v>
          </cell>
          <cell r="AI249">
            <v>2.23650530289504</v>
          </cell>
          <cell r="AJ249">
            <v>2.22370287560933</v>
          </cell>
          <cell r="AK249">
            <v>2.18301368068096</v>
          </cell>
          <cell r="AL249">
            <v>2.0917615825938</v>
          </cell>
          <cell r="AM249">
            <v>1.93637498353375</v>
          </cell>
          <cell r="AN249">
            <v>1.74084150351807</v>
          </cell>
          <cell r="AO249">
            <v>1.54341176057108</v>
          </cell>
          <cell r="AP249">
            <v>1.36944473671278</v>
          </cell>
          <cell r="AQ249">
            <v>1.21390663139237</v>
          </cell>
          <cell r="AR249">
            <v>1.08480449520576</v>
          </cell>
          <cell r="AS249">
            <v>0.98086205790251</v>
          </cell>
          <cell r="AT249">
            <v>0.877524351745046</v>
          </cell>
          <cell r="AU249">
            <v>0.786633171671687</v>
          </cell>
          <cell r="AV249">
            <v>0.747066168542747</v>
          </cell>
          <cell r="AW249">
            <v>0.771214726539056</v>
          </cell>
          <cell r="AX249">
            <v>0.839587274945058</v>
          </cell>
          <cell r="AY249">
            <v>0.930015085658638</v>
          </cell>
          <cell r="AZ249">
            <v>1.00964773498837</v>
          </cell>
          <cell r="BA249">
            <v>1.05889482724662</v>
          </cell>
          <cell r="BB249">
            <v>1.06271662645603</v>
          </cell>
          <cell r="BC249">
            <v>1.0354454908345</v>
          </cell>
          <cell r="BD249">
            <v>0.997589003956057</v>
          </cell>
          <cell r="BE249">
            <v>0.973852315022298</v>
          </cell>
          <cell r="BF249">
            <v>0.972083635406281</v>
          </cell>
          <cell r="BG249">
            <v>1.00150981471964</v>
          </cell>
          <cell r="BH249">
            <v>1.04982516714664</v>
          </cell>
          <cell r="BI249">
            <v>1.1029429551085</v>
          </cell>
          <cell r="BJ249">
            <v>1.1390705538875</v>
          </cell>
          <cell r="BK249">
            <v>1.14586285100402</v>
          </cell>
          <cell r="BL249">
            <v>1.11366949118351</v>
          </cell>
          <cell r="BM249">
            <v>1.05385412657395</v>
          </cell>
          <cell r="BN249">
            <v>0.986318647952428</v>
          </cell>
        </row>
        <row r="250">
          <cell r="A250" t="str">
            <v>Turkiye</v>
          </cell>
          <cell r="B250" t="str">
            <v>TUR</v>
          </cell>
          <cell r="C250" t="str">
            <v>Population growth (annual %)</v>
          </cell>
          <cell r="D250" t="str">
            <v>SP.POP.GROW</v>
          </cell>
        </row>
        <row r="250">
          <cell r="F250">
            <v>2.42579000227042</v>
          </cell>
          <cell r="G250">
            <v>2.4077159214028</v>
          </cell>
          <cell r="H250">
            <v>2.3938114126775</v>
          </cell>
          <cell r="I250">
            <v>2.38535309978642</v>
          </cell>
          <cell r="J250">
            <v>2.38093798084004</v>
          </cell>
          <cell r="K250">
            <v>2.37529770602712</v>
          </cell>
          <cell r="L250">
            <v>2.36940471564864</v>
          </cell>
          <cell r="M250">
            <v>2.36864319894028</v>
          </cell>
          <cell r="N250">
            <v>2.37391617626318</v>
          </cell>
          <cell r="O250">
            <v>2.38190546869149</v>
          </cell>
          <cell r="P250">
            <v>2.39202364234144</v>
          </cell>
          <cell r="Q250">
            <v>2.39726465377409</v>
          </cell>
          <cell r="R250">
            <v>2.39024835632038</v>
          </cell>
          <cell r="S250">
            <v>2.36803822105467</v>
          </cell>
          <cell r="T250">
            <v>2.33622959158128</v>
          </cell>
          <cell r="U250">
            <v>2.2961839894142</v>
          </cell>
          <cell r="V250">
            <v>2.26025190396087</v>
          </cell>
          <cell r="W250">
            <v>2.24113373060267</v>
          </cell>
          <cell r="X250">
            <v>2.24404295811135</v>
          </cell>
          <cell r="Y250">
            <v>2.25818226342251</v>
          </cell>
          <cell r="Z250">
            <v>2.27615294223597</v>
          </cell>
          <cell r="AA250">
            <v>2.27887337390733</v>
          </cell>
          <cell r="AB250">
            <v>2.25159156787118</v>
          </cell>
          <cell r="AC250">
            <v>2.18669062276683</v>
          </cell>
          <cell r="AD250">
            <v>2.09733152196081</v>
          </cell>
          <cell r="AE250">
            <v>2.00408720294818</v>
          </cell>
          <cell r="AF250">
            <v>1.92120304885325</v>
          </cell>
          <cell r="AG250">
            <v>1.84744108753622</v>
          </cell>
          <cell r="AH250">
            <v>1.7872890294163</v>
          </cell>
          <cell r="AI250">
            <v>1.73840721079404</v>
          </cell>
          <cell r="AJ250">
            <v>1.68966344498433</v>
          </cell>
          <cell r="AK250">
            <v>1.64277999519467</v>
          </cell>
          <cell r="AL250">
            <v>1.61007006534743</v>
          </cell>
          <cell r="AM250">
            <v>1.59417980573832</v>
          </cell>
          <cell r="AN250">
            <v>1.58941517283803</v>
          </cell>
          <cell r="AO250">
            <v>1.58908803522569</v>
          </cell>
          <cell r="AP250">
            <v>1.5848844155946</v>
          </cell>
          <cell r="AQ250">
            <v>1.5728778090236</v>
          </cell>
          <cell r="AR250">
            <v>1.54953562865714</v>
          </cell>
          <cell r="AS250">
            <v>1.51810979845438</v>
          </cell>
          <cell r="AT250">
            <v>1.49422662100438</v>
          </cell>
          <cell r="AU250">
            <v>1.47386568720214</v>
          </cell>
          <cell r="AV250">
            <v>1.43873664511403</v>
          </cell>
          <cell r="AW250">
            <v>1.3847339240455</v>
          </cell>
          <cell r="AX250">
            <v>1.32312648689277</v>
          </cell>
          <cell r="AY250">
            <v>1.24887663592494</v>
          </cell>
          <cell r="AZ250">
            <v>1.19280433140776</v>
          </cell>
          <cell r="BA250">
            <v>1.19537882664634</v>
          </cell>
          <cell r="BB250">
            <v>1.27389035427646</v>
          </cell>
          <cell r="BC250">
            <v>1.40008860606542</v>
          </cell>
          <cell r="BD250">
            <v>1.53156607830159</v>
          </cell>
          <cell r="BE250">
            <v>1.63114823337747</v>
          </cell>
          <cell r="BF250">
            <v>1.69274545557577</v>
          </cell>
          <cell r="BG250">
            <v>1.70264361643927</v>
          </cell>
          <cell r="BH250">
            <v>1.66948158450263</v>
          </cell>
          <cell r="BI250">
            <v>1.63994240407574</v>
          </cell>
          <cell r="BJ250">
            <v>1.60131223365858</v>
          </cell>
          <cell r="BK250">
            <v>1.49723204842519</v>
          </cell>
          <cell r="BL250">
            <v>1.31451369970442</v>
          </cell>
          <cell r="BM250">
            <v>1.08419395235039</v>
          </cell>
          <cell r="BN250">
            <v>0.830872072054955</v>
          </cell>
        </row>
        <row r="251">
          <cell r="A251" t="str">
            <v>Tuvalu</v>
          </cell>
          <cell r="B251" t="str">
            <v>TUV</v>
          </cell>
          <cell r="C251" t="str">
            <v>Population growth (annual %)</v>
          </cell>
          <cell r="D251" t="str">
            <v>SP.POP.GROW</v>
          </cell>
        </row>
        <row r="251">
          <cell r="F251">
            <v>0.16899825635209</v>
          </cell>
          <cell r="G251">
            <v>0.187441479435035</v>
          </cell>
          <cell r="H251">
            <v>0.0187248385529777</v>
          </cell>
          <cell r="I251">
            <v>0.243104374052758</v>
          </cell>
          <cell r="J251">
            <v>0.63303134499567</v>
          </cell>
          <cell r="K251">
            <v>0.868526202505513</v>
          </cell>
          <cell r="L251">
            <v>1.37051025916503</v>
          </cell>
          <cell r="M251">
            <v>1.58447679284386</v>
          </cell>
          <cell r="N251">
            <v>1.29560779386292</v>
          </cell>
          <cell r="O251">
            <v>1.20937412995841</v>
          </cell>
          <cell r="P251">
            <v>0.521287018853321</v>
          </cell>
          <cell r="Q251">
            <v>0.276912603393527</v>
          </cell>
          <cell r="R251">
            <v>0.568721912058951</v>
          </cell>
          <cell r="S251">
            <v>1.43322705840194</v>
          </cell>
          <cell r="T251">
            <v>2.69089520815182</v>
          </cell>
          <cell r="U251">
            <v>4.11913194512477</v>
          </cell>
          <cell r="V251">
            <v>5.10558868764445</v>
          </cell>
          <cell r="W251">
            <v>5.38614224932606</v>
          </cell>
          <cell r="X251">
            <v>4.71739637891041</v>
          </cell>
          <cell r="Y251">
            <v>3.65666573573688</v>
          </cell>
          <cell r="Z251">
            <v>2.51048381187208</v>
          </cell>
          <cell r="AA251">
            <v>1.59739704931294</v>
          </cell>
          <cell r="AB251">
            <v>1.12557466466656</v>
          </cell>
          <cell r="AC251">
            <v>0.854441456130935</v>
          </cell>
          <cell r="AD251">
            <v>1.23768505993302</v>
          </cell>
          <cell r="AE251">
            <v>1.5708394532823</v>
          </cell>
          <cell r="AF251">
            <v>1.66452541200882</v>
          </cell>
          <cell r="AG251">
            <v>1.82269329185855</v>
          </cell>
          <cell r="AH251">
            <v>1.72180562155577</v>
          </cell>
          <cell r="AI251">
            <v>1.39008849690118</v>
          </cell>
          <cell r="AJ251">
            <v>1.16046827857385</v>
          </cell>
          <cell r="AK251">
            <v>1.05937870034105</v>
          </cell>
          <cell r="AL251">
            <v>0.917838611216927</v>
          </cell>
          <cell r="AM251">
            <v>0.704495408187375</v>
          </cell>
          <cell r="AN251">
            <v>0.420327180248286</v>
          </cell>
          <cell r="AO251">
            <v>0.20413651998948</v>
          </cell>
          <cell r="AP251">
            <v>0.117994113984877</v>
          </cell>
          <cell r="AQ251">
            <v>0.0428724551046896</v>
          </cell>
          <cell r="AR251">
            <v>0.128507192668766</v>
          </cell>
          <cell r="AS251">
            <v>0.512383699986947</v>
          </cell>
          <cell r="AT251">
            <v>0.911506045965583</v>
          </cell>
          <cell r="AU251">
            <v>1.2060342290414</v>
          </cell>
          <cell r="AV251">
            <v>1.35633906180664</v>
          </cell>
          <cell r="AW251">
            <v>1.5004108981874</v>
          </cell>
          <cell r="AX251">
            <v>1.26838825492927</v>
          </cell>
          <cell r="AY251">
            <v>1.20309678847007</v>
          </cell>
          <cell r="AZ251">
            <v>0.993271676032765</v>
          </cell>
          <cell r="BA251">
            <v>0.935041389314323</v>
          </cell>
          <cell r="BB251">
            <v>0.945587902454384</v>
          </cell>
          <cell r="BC251">
            <v>1.03182342783917</v>
          </cell>
          <cell r="BD251">
            <v>0.993056820260079</v>
          </cell>
          <cell r="BE251">
            <v>1.10436311921849</v>
          </cell>
          <cell r="BF251">
            <v>0.972545061937715</v>
          </cell>
          <cell r="BG251">
            <v>1.13648001683484</v>
          </cell>
          <cell r="BH251">
            <v>1.14173041611804</v>
          </cell>
          <cell r="BI251">
            <v>1.1911833113613</v>
          </cell>
          <cell r="BJ251">
            <v>1.17716100210512</v>
          </cell>
          <cell r="BK251">
            <v>1.22432661828226</v>
          </cell>
          <cell r="BL251">
            <v>1.29535490003912</v>
          </cell>
          <cell r="BM251">
            <v>1.16860629592603</v>
          </cell>
          <cell r="BN251">
            <v>1.12157013274242</v>
          </cell>
        </row>
        <row r="252">
          <cell r="A252" t="str">
            <v>Tanzania</v>
          </cell>
          <cell r="B252" t="str">
            <v>TZA</v>
          </cell>
          <cell r="C252" t="str">
            <v>Population growth (annual %)</v>
          </cell>
          <cell r="D252" t="str">
            <v>SP.POP.GROW</v>
          </cell>
        </row>
        <row r="252">
          <cell r="F252">
            <v>2.88805035905106</v>
          </cell>
          <cell r="G252">
            <v>2.90762044592885</v>
          </cell>
          <cell r="H252">
            <v>2.92564627635952</v>
          </cell>
          <cell r="I252">
            <v>2.94200968224227</v>
          </cell>
          <cell r="J252">
            <v>2.95838781113617</v>
          </cell>
          <cell r="K252">
            <v>2.96889594370534</v>
          </cell>
          <cell r="L252">
            <v>2.98165850227436</v>
          </cell>
          <cell r="M252">
            <v>3.01000157977972</v>
          </cell>
          <cell r="N252">
            <v>3.05731759092764</v>
          </cell>
          <cell r="O252">
            <v>3.11323798407551</v>
          </cell>
          <cell r="P252">
            <v>3.17188088435837</v>
          </cell>
          <cell r="Q252">
            <v>3.21606160002518</v>
          </cell>
          <cell r="R252">
            <v>3.23192893912914</v>
          </cell>
          <cell r="S252">
            <v>3.21349972684172</v>
          </cell>
          <cell r="T252">
            <v>3.1741006068777</v>
          </cell>
          <cell r="U252">
            <v>3.12915949885</v>
          </cell>
          <cell r="V252">
            <v>3.09413525126926</v>
          </cell>
          <cell r="W252">
            <v>3.07283969365722</v>
          </cell>
          <cell r="X252">
            <v>3.06987524997639</v>
          </cell>
          <cell r="Y252">
            <v>3.07871487088379</v>
          </cell>
          <cell r="Z252">
            <v>3.09337623143684</v>
          </cell>
          <cell r="AA252">
            <v>3.10309111552202</v>
          </cell>
          <cell r="AB252">
            <v>3.10115228546226</v>
          </cell>
          <cell r="AC252">
            <v>3.08411410221173</v>
          </cell>
          <cell r="AD252">
            <v>3.06026564594641</v>
          </cell>
          <cell r="AE252">
            <v>3.01630778742782</v>
          </cell>
          <cell r="AF252">
            <v>2.98216675451304</v>
          </cell>
          <cell r="AG252">
            <v>3.0000911080916</v>
          </cell>
          <cell r="AH252">
            <v>3.08218112470318</v>
          </cell>
          <cell r="AI252">
            <v>3.19323532915086</v>
          </cell>
          <cell r="AJ252">
            <v>3.32746056516516</v>
          </cell>
          <cell r="AK252">
            <v>3.41276568761313</v>
          </cell>
          <cell r="AL252">
            <v>3.3769001827272</v>
          </cell>
          <cell r="AM252">
            <v>3.19521658783768</v>
          </cell>
          <cell r="AN252">
            <v>2.93126037241908</v>
          </cell>
          <cell r="AO252">
            <v>2.64733941100101</v>
          </cell>
          <cell r="AP252">
            <v>2.42828887214662</v>
          </cell>
          <cell r="AQ252">
            <v>2.31753761354659</v>
          </cell>
          <cell r="AR252">
            <v>2.34674368970347</v>
          </cell>
          <cell r="AS252">
            <v>2.46890602706046</v>
          </cell>
          <cell r="AT252">
            <v>2.61242421008998</v>
          </cell>
          <cell r="AU252">
            <v>2.72229175433025</v>
          </cell>
          <cell r="AV252">
            <v>2.7989885345259</v>
          </cell>
          <cell r="AW252">
            <v>2.82716256211946</v>
          </cell>
          <cell r="AX252">
            <v>2.82375544608048</v>
          </cell>
          <cell r="AY252">
            <v>2.81648677519027</v>
          </cell>
          <cell r="AZ252">
            <v>2.82394146457252</v>
          </cell>
          <cell r="BA252">
            <v>2.8414654999008</v>
          </cell>
          <cell r="BB252">
            <v>2.87295862850691</v>
          </cell>
          <cell r="BC252">
            <v>2.91188894130246</v>
          </cell>
          <cell r="BD252">
            <v>2.94841893616366</v>
          </cell>
          <cell r="BE252">
            <v>2.97566283977017</v>
          </cell>
          <cell r="BF252">
            <v>2.99406163441165</v>
          </cell>
          <cell r="BG252">
            <v>3.0018010574385</v>
          </cell>
          <cell r="BH252">
            <v>3.00106704071869</v>
          </cell>
          <cell r="BI252">
            <v>2.99757445799282</v>
          </cell>
          <cell r="BJ252">
            <v>2.99181230291284</v>
          </cell>
          <cell r="BK252">
            <v>2.97948065987158</v>
          </cell>
          <cell r="BL252">
            <v>2.96038624624594</v>
          </cell>
          <cell r="BM252">
            <v>2.93677770402726</v>
          </cell>
          <cell r="BN252">
            <v>2.91068377891586</v>
          </cell>
        </row>
        <row r="253">
          <cell r="A253" t="str">
            <v>Uganda</v>
          </cell>
          <cell r="B253" t="str">
            <v>UGA</v>
          </cell>
          <cell r="C253" t="str">
            <v>Population growth (annual %)</v>
          </cell>
          <cell r="D253" t="str">
            <v>SP.POP.GROW</v>
          </cell>
        </row>
        <row r="253">
          <cell r="F253">
            <v>3.15251652145125</v>
          </cell>
          <cell r="G253">
            <v>3.26763098436133</v>
          </cell>
          <cell r="H253">
            <v>3.35017655161673</v>
          </cell>
          <cell r="I253">
            <v>3.39241201981525</v>
          </cell>
          <cell r="J253">
            <v>3.3998958877662</v>
          </cell>
          <cell r="K253">
            <v>3.41424674392016</v>
          </cell>
          <cell r="L253">
            <v>3.4142971788553</v>
          </cell>
          <cell r="M253">
            <v>3.34344259058471</v>
          </cell>
          <cell r="N253">
            <v>3.19130899144016</v>
          </cell>
          <cell r="O253">
            <v>2.99751672438547</v>
          </cell>
          <cell r="P253">
            <v>2.79143303751631</v>
          </cell>
          <cell r="Q253">
            <v>2.63044015935332</v>
          </cell>
          <cell r="R253">
            <v>2.55339756520122</v>
          </cell>
          <cell r="S253">
            <v>2.58331907601467</v>
          </cell>
          <cell r="T253">
            <v>2.68414606395003</v>
          </cell>
          <cell r="U253">
            <v>2.80612256754788</v>
          </cell>
          <cell r="V253">
            <v>2.90622732568768</v>
          </cell>
          <cell r="W253">
            <v>2.98033102717197</v>
          </cell>
          <cell r="X253">
            <v>3.01574169831761</v>
          </cell>
          <cell r="Y253">
            <v>3.02871302238615</v>
          </cell>
          <cell r="Z253">
            <v>3.02983308224906</v>
          </cell>
          <cell r="AA253">
            <v>3.04784874844594</v>
          </cell>
          <cell r="AB253">
            <v>3.10320380279932</v>
          </cell>
          <cell r="AC253">
            <v>3.20456989301529</v>
          </cell>
          <cell r="AD253">
            <v>3.32747145198623</v>
          </cell>
          <cell r="AE253">
            <v>3.44933005921252</v>
          </cell>
          <cell r="AF253">
            <v>3.53609640369899</v>
          </cell>
          <cell r="AG253">
            <v>3.5695740069927</v>
          </cell>
          <cell r="AH253">
            <v>3.53926381045658</v>
          </cell>
          <cell r="AI253">
            <v>3.46692659262387</v>
          </cell>
          <cell r="AJ253">
            <v>3.39411873434606</v>
          </cell>
          <cell r="AK253">
            <v>3.33116182308197</v>
          </cell>
          <cell r="AL253">
            <v>3.25601730429697</v>
          </cell>
          <cell r="AM253">
            <v>3.16969053079784</v>
          </cell>
          <cell r="AN253">
            <v>3.08239715785317</v>
          </cell>
          <cell r="AO253">
            <v>2.99042883027068</v>
          </cell>
          <cell r="AP253">
            <v>2.91705443159346</v>
          </cell>
          <cell r="AQ253">
            <v>2.89189775294829</v>
          </cell>
          <cell r="AR253">
            <v>2.92493135257037</v>
          </cell>
          <cell r="AS253">
            <v>2.9947070346851</v>
          </cell>
          <cell r="AT253">
            <v>3.07613069626081</v>
          </cell>
          <cell r="AU253">
            <v>3.14128382797102</v>
          </cell>
          <cell r="AV253">
            <v>3.18040824761778</v>
          </cell>
          <cell r="AW253">
            <v>3.18482822906835</v>
          </cell>
          <cell r="AX253">
            <v>3.16795927327414</v>
          </cell>
          <cell r="AY253">
            <v>3.15329017897422</v>
          </cell>
          <cell r="AZ253">
            <v>3.15180931957037</v>
          </cell>
          <cell r="BA253">
            <v>3.15590098385133</v>
          </cell>
          <cell r="BB253">
            <v>3.16752607622446</v>
          </cell>
          <cell r="BC253">
            <v>3.18660981826466</v>
          </cell>
          <cell r="BD253">
            <v>3.18245207318546</v>
          </cell>
          <cell r="BE253">
            <v>3.18075022852585</v>
          </cell>
          <cell r="BF253">
            <v>3.23378200993576</v>
          </cell>
          <cell r="BG253">
            <v>3.3526820776788</v>
          </cell>
          <cell r="BH253">
            <v>3.49774773005758</v>
          </cell>
          <cell r="BI253">
            <v>3.65686446958378</v>
          </cell>
          <cell r="BJ253">
            <v>3.75568661067387</v>
          </cell>
          <cell r="BK253">
            <v>3.72516390592513</v>
          </cell>
          <cell r="BL253">
            <v>3.54193220575762</v>
          </cell>
          <cell r="BM253">
            <v>3.26971334741299</v>
          </cell>
          <cell r="BN253">
            <v>2.97774642522728</v>
          </cell>
        </row>
        <row r="254">
          <cell r="A254" t="str">
            <v>Ukraine</v>
          </cell>
          <cell r="B254" t="str">
            <v>UKR</v>
          </cell>
          <cell r="C254" t="str">
            <v>Population growth (annual %)</v>
          </cell>
          <cell r="D254" t="str">
            <v>SP.POP.GROW</v>
          </cell>
        </row>
        <row r="254">
          <cell r="F254">
            <v>1.26169298679439</v>
          </cell>
          <cell r="G254">
            <v>1.2554969742299</v>
          </cell>
          <cell r="H254">
            <v>1.21849512802414</v>
          </cell>
          <cell r="I254">
            <v>1.14127920072374</v>
          </cell>
          <cell r="J254">
            <v>1.03839519540641</v>
          </cell>
          <cell r="K254">
            <v>0.924543473032675</v>
          </cell>
          <cell r="L254">
            <v>0.824513471719739</v>
          </cell>
          <cell r="M254">
            <v>0.753930293117182</v>
          </cell>
          <cell r="N254">
            <v>0.724496507739623</v>
          </cell>
          <cell r="O254">
            <v>0.723745041085342</v>
          </cell>
          <cell r="P254">
            <v>0.7324024022917</v>
          </cell>
          <cell r="Q254">
            <v>0.730953177490359</v>
          </cell>
          <cell r="R254">
            <v>0.714896516203993</v>
          </cell>
          <cell r="S254">
            <v>0.676745672463597</v>
          </cell>
          <cell r="T254">
            <v>0.623485913121039</v>
          </cell>
          <cell r="U254">
            <v>0.566667962485987</v>
          </cell>
          <cell r="V254">
            <v>0.517473481557125</v>
          </cell>
          <cell r="W254">
            <v>0.47805979377025</v>
          </cell>
          <cell r="X254">
            <v>0.452687492128391</v>
          </cell>
          <cell r="Y254">
            <v>0.436999078914369</v>
          </cell>
          <cell r="Z254">
            <v>0.509305353867776</v>
          </cell>
          <cell r="AA254">
            <v>0.324039844197509</v>
          </cell>
          <cell r="AB254">
            <v>0.356619627464225</v>
          </cell>
          <cell r="AC254">
            <v>0.375057191662127</v>
          </cell>
          <cell r="AD254">
            <v>0.320642345707777</v>
          </cell>
          <cell r="AE254">
            <v>0.35289310643691</v>
          </cell>
          <cell r="AF254">
            <v>0.382850355317493</v>
          </cell>
          <cell r="AG254">
            <v>0.44352009210616</v>
          </cell>
          <cell r="AH254">
            <v>0.487928630812896</v>
          </cell>
          <cell r="AI254">
            <v>0.228429531226359</v>
          </cell>
          <cell r="AJ254">
            <v>0.210026075380664</v>
          </cell>
          <cell r="AK254">
            <v>0.287851767971729</v>
          </cell>
          <cell r="AL254">
            <v>0.0552096446867263</v>
          </cell>
          <cell r="AM254">
            <v>-0.495291145323964</v>
          </cell>
          <cell r="AN254">
            <v>-0.790071611601511</v>
          </cell>
          <cell r="AO254">
            <v>-0.887199615688563</v>
          </cell>
          <cell r="AP254">
            <v>-0.911347308934543</v>
          </cell>
          <cell r="AQ254">
            <v>-0.893601382431078</v>
          </cell>
          <cell r="AR254">
            <v>-0.942718002187935</v>
          </cell>
          <cell r="AS254">
            <v>-1.00657902702927</v>
          </cell>
          <cell r="AT254">
            <v>-1.05092091504282</v>
          </cell>
          <cell r="AU254">
            <v>-0.949639340714078</v>
          </cell>
          <cell r="AV254">
            <v>-0.811376216452802</v>
          </cell>
          <cell r="AW254">
            <v>-0.758571027336172</v>
          </cell>
          <cell r="AX254">
            <v>-0.732800943705215</v>
          </cell>
          <cell r="AY254">
            <v>-0.676059672626708</v>
          </cell>
          <cell r="AZ254">
            <v>-0.596871080118823</v>
          </cell>
          <cell r="BA254">
            <v>-0.541496740974727</v>
          </cell>
          <cell r="BB254">
            <v>-0.443841324029999</v>
          </cell>
          <cell r="BC254">
            <v>-0.397263167656909</v>
          </cell>
          <cell r="BD254">
            <v>-0.359600092788762</v>
          </cell>
          <cell r="BE254">
            <v>-0.246976481186878</v>
          </cell>
          <cell r="BF254">
            <v>-0.227691350050529</v>
          </cell>
          <cell r="BG254">
            <v>-0.479262000344597</v>
          </cell>
          <cell r="BH254">
            <v>-0.261249679711809</v>
          </cell>
          <cell r="BI254">
            <v>-0.331333796371949</v>
          </cell>
          <cell r="BJ254">
            <v>-0.386345310894755</v>
          </cell>
          <cell r="BK254">
            <v>-0.466425620896808</v>
          </cell>
          <cell r="BL254">
            <v>-0.530994160113763</v>
          </cell>
          <cell r="BM254">
            <v>-0.574242470135943</v>
          </cell>
          <cell r="BN254">
            <v>-0.721959167586963</v>
          </cell>
        </row>
        <row r="255">
          <cell r="A255" t="str">
            <v>Upper middle income</v>
          </cell>
          <cell r="B255" t="str">
            <v>UMC</v>
          </cell>
          <cell r="C255" t="str">
            <v>Population growth (annual %)</v>
          </cell>
          <cell r="D255" t="str">
            <v>SP.POP.GROW</v>
          </cell>
        </row>
        <row r="255">
          <cell r="F255">
            <v>0.30578999403788</v>
          </cell>
          <cell r="G255">
            <v>1.41770584721614</v>
          </cell>
          <cell r="H255">
            <v>2.39779501138146</v>
          </cell>
          <cell r="I255">
            <v>2.30984680554347</v>
          </cell>
          <cell r="J255">
            <v>2.33605742381791</v>
          </cell>
          <cell r="K255">
            <v>2.5144179748188</v>
          </cell>
          <cell r="L255">
            <v>2.37524964044455</v>
          </cell>
          <cell r="M255">
            <v>2.39258423542894</v>
          </cell>
          <cell r="N255">
            <v>2.46497121237917</v>
          </cell>
          <cell r="O255">
            <v>2.47124733751566</v>
          </cell>
          <cell r="P255">
            <v>2.45802850943018</v>
          </cell>
          <cell r="Q255">
            <v>2.27432810853638</v>
          </cell>
          <cell r="R255">
            <v>2.15983058455215</v>
          </cell>
          <cell r="S255">
            <v>2.01826266442697</v>
          </cell>
          <cell r="T255">
            <v>1.82336295815975</v>
          </cell>
          <cell r="U255">
            <v>1.69153846799081</v>
          </cell>
          <cell r="V255">
            <v>1.57029873427186</v>
          </cell>
          <cell r="W255">
            <v>1.54676732058428</v>
          </cell>
          <cell r="X255">
            <v>1.54217589942731</v>
          </cell>
          <cell r="Y255">
            <v>1.49583737419221</v>
          </cell>
          <cell r="Z255">
            <v>1.50916311595847</v>
          </cell>
          <cell r="AA255">
            <v>1.61847211827042</v>
          </cell>
          <cell r="AB255">
            <v>1.59317997143154</v>
          </cell>
          <cell r="AC255">
            <v>1.51665580968768</v>
          </cell>
          <cell r="AD255">
            <v>1.53375248867569</v>
          </cell>
          <cell r="AE255">
            <v>1.59198441865567</v>
          </cell>
          <cell r="AF255">
            <v>1.64706959383834</v>
          </cell>
          <cell r="AG255">
            <v>1.62917396428924</v>
          </cell>
          <cell r="AH255">
            <v>1.54952550298626</v>
          </cell>
          <cell r="AI255">
            <v>1.45559695412254</v>
          </cell>
          <cell r="AJ255">
            <v>1.39186557111304</v>
          </cell>
          <cell r="AK255">
            <v>1.27703682708172</v>
          </cell>
          <cell r="AL255">
            <v>1.20749226501111</v>
          </cell>
          <cell r="AM255">
            <v>1.17398682705534</v>
          </cell>
          <cell r="AN255">
            <v>1.12458201165711</v>
          </cell>
          <cell r="AO255">
            <v>1.09908735810987</v>
          </cell>
          <cell r="AP255">
            <v>1.0773443605238</v>
          </cell>
          <cell r="AQ255">
            <v>1.02506731862135</v>
          </cell>
          <cell r="AR255">
            <v>0.950055728951327</v>
          </cell>
          <cell r="AS255">
            <v>0.893105936047718</v>
          </cell>
          <cell r="AT255">
            <v>0.840034472851656</v>
          </cell>
          <cell r="AU255">
            <v>0.79195559713942</v>
          </cell>
          <cell r="AV255">
            <v>0.760149433456576</v>
          </cell>
          <cell r="AW255">
            <v>0.739430423606848</v>
          </cell>
          <cell r="AX255">
            <v>0.73076223912885</v>
          </cell>
          <cell r="AY255">
            <v>0.710054222273044</v>
          </cell>
          <cell r="AZ255">
            <v>0.692806601609377</v>
          </cell>
          <cell r="BA255">
            <v>0.702420298136943</v>
          </cell>
          <cell r="BB255">
            <v>0.703289331601482</v>
          </cell>
          <cell r="BC255">
            <v>0.69294673393081</v>
          </cell>
          <cell r="BD255">
            <v>0.747862395719139</v>
          </cell>
          <cell r="BE255">
            <v>0.83807845336716</v>
          </cell>
          <cell r="BF255">
            <v>0.837672145107234</v>
          </cell>
          <cell r="BG255">
            <v>0.815626285331163</v>
          </cell>
          <cell r="BH255">
            <v>0.777938320192945</v>
          </cell>
          <cell r="BI255">
            <v>0.765060985521785</v>
          </cell>
          <cell r="BJ255">
            <v>0.771548748618315</v>
          </cell>
          <cell r="BK255">
            <v>0.670787875136327</v>
          </cell>
          <cell r="BL255">
            <v>0.582663992981281</v>
          </cell>
          <cell r="BM255">
            <v>0.479284797136941</v>
          </cell>
          <cell r="BN255">
            <v>0.354279708556817</v>
          </cell>
        </row>
        <row r="256">
          <cell r="A256" t="str">
            <v>Uruguay</v>
          </cell>
          <cell r="B256" t="str">
            <v>URY</v>
          </cell>
          <cell r="C256" t="str">
            <v>Population growth (annual %)</v>
          </cell>
          <cell r="D256" t="str">
            <v>SP.POP.GROW</v>
          </cell>
        </row>
        <row r="256">
          <cell r="F256">
            <v>1.29285036873822</v>
          </cell>
          <cell r="G256">
            <v>1.24436329211975</v>
          </cell>
          <cell r="H256">
            <v>1.19268267370097</v>
          </cell>
          <cell r="I256">
            <v>1.14171429152515</v>
          </cell>
          <cell r="J256">
            <v>1.08786278591855</v>
          </cell>
          <cell r="K256">
            <v>1.04604483770467</v>
          </cell>
          <cell r="L256">
            <v>0.994716369026069</v>
          </cell>
          <cell r="M256">
            <v>0.893061532312505</v>
          </cell>
          <cell r="N256">
            <v>0.728072708110382</v>
          </cell>
          <cell r="O256">
            <v>0.526760609382603</v>
          </cell>
          <cell r="P256">
            <v>0.301488372994291</v>
          </cell>
          <cell r="Q256">
            <v>0.112593834909169</v>
          </cell>
          <cell r="R256">
            <v>0.0231768190321974</v>
          </cell>
          <cell r="S256">
            <v>0.0702418484314431</v>
          </cell>
          <cell r="T256">
            <v>0.214952790162998</v>
          </cell>
          <cell r="U256">
            <v>0.394919497395858</v>
          </cell>
          <cell r="V256">
            <v>0.547074023814897</v>
          </cell>
          <cell r="W256">
            <v>0.654704622786123</v>
          </cell>
          <cell r="X256">
            <v>0.691653857277129</v>
          </cell>
          <cell r="Y256">
            <v>0.67822513773218</v>
          </cell>
          <cell r="Z256">
            <v>0.657607746093984</v>
          </cell>
          <cell r="AA256">
            <v>0.65307452524162</v>
          </cell>
          <cell r="AB256">
            <v>0.647760789654393</v>
          </cell>
          <cell r="AC256">
            <v>0.643792357794624</v>
          </cell>
          <cell r="AD256">
            <v>0.641898985865823</v>
          </cell>
          <cell r="AE256">
            <v>0.633284529915023</v>
          </cell>
          <cell r="AF256">
            <v>0.622675620389739</v>
          </cell>
          <cell r="AG256">
            <v>0.625437719793803</v>
          </cell>
          <cell r="AH256">
            <v>0.646030378916877</v>
          </cell>
          <cell r="AI256">
            <v>0.67745722659743</v>
          </cell>
          <cell r="AJ256">
            <v>0.706880005815449</v>
          </cell>
          <cell r="AK256">
            <v>0.725474999454007</v>
          </cell>
          <cell r="AL256">
            <v>0.73513567320936</v>
          </cell>
          <cell r="AM256">
            <v>0.734144368724978</v>
          </cell>
          <cell r="AN256">
            <v>0.719831091531554</v>
          </cell>
          <cell r="AO256">
            <v>0.714132242649449</v>
          </cell>
          <cell r="AP256">
            <v>0.698886058471841</v>
          </cell>
          <cell r="AQ256">
            <v>0.636927257432915</v>
          </cell>
          <cell r="AR256">
            <v>0.513771428858038</v>
          </cell>
          <cell r="AS256">
            <v>0.353937058904621</v>
          </cell>
          <cell r="AT256">
            <v>0.172665897450392</v>
          </cell>
          <cell r="AU256">
            <v>0.0172892890879594</v>
          </cell>
          <cell r="AV256">
            <v>-0.0717324869281601</v>
          </cell>
          <cell r="AW256">
            <v>-0.0654613081597384</v>
          </cell>
          <cell r="AX256">
            <v>0.00942304899553667</v>
          </cell>
          <cell r="AY256">
            <v>0.108436612973295</v>
          </cell>
          <cell r="AZ256">
            <v>0.190772213415185</v>
          </cell>
          <cell r="BA256">
            <v>0.253838055929917</v>
          </cell>
          <cell r="BB256">
            <v>0.282665227743392</v>
          </cell>
          <cell r="BC256">
            <v>0.286095677460416</v>
          </cell>
          <cell r="BD256">
            <v>0.286941769207782</v>
          </cell>
          <cell r="BE256">
            <v>0.297840985772009</v>
          </cell>
          <cell r="BF256">
            <v>0.309112680350726</v>
          </cell>
          <cell r="BG256">
            <v>0.324100506456905</v>
          </cell>
          <cell r="BH256">
            <v>0.339789877002899</v>
          </cell>
          <cell r="BI256">
            <v>0.354761354566368</v>
          </cell>
          <cell r="BJ256">
            <v>0.364565153230285</v>
          </cell>
          <cell r="BK256">
            <v>0.367270798048567</v>
          </cell>
          <cell r="BL256">
            <v>0.360034022145695</v>
          </cell>
          <cell r="BM256">
            <v>0.345932798178836</v>
          </cell>
          <cell r="BN256">
            <v>0.328357779040245</v>
          </cell>
        </row>
        <row r="257">
          <cell r="A257" t="str">
            <v>United States</v>
          </cell>
          <cell r="B257" t="str">
            <v>USA</v>
          </cell>
          <cell r="C257" t="str">
            <v>Population growth (annual %)</v>
          </cell>
          <cell r="D257" t="str">
            <v>SP.POP.GROW</v>
          </cell>
        </row>
        <row r="257">
          <cell r="F257">
            <v>1.65773003738953</v>
          </cell>
          <cell r="G257">
            <v>1.53799735825387</v>
          </cell>
          <cell r="H257">
            <v>1.43916476170683</v>
          </cell>
          <cell r="I257">
            <v>1.38904605518369</v>
          </cell>
          <cell r="J257">
            <v>1.25017164562845</v>
          </cell>
          <cell r="K257">
            <v>1.1548931907552</v>
          </cell>
          <cell r="L257">
            <v>1.08888120728762</v>
          </cell>
          <cell r="M257">
            <v>0.998461043585335</v>
          </cell>
          <cell r="N257">
            <v>0.977242811872469</v>
          </cell>
          <cell r="O257">
            <v>1.16500266687286</v>
          </cell>
          <cell r="P257">
            <v>1.26433369185094</v>
          </cell>
          <cell r="Q257">
            <v>1.07052275237269</v>
          </cell>
          <cell r="R257">
            <v>0.954476728552297</v>
          </cell>
          <cell r="S257">
            <v>0.913660196067714</v>
          </cell>
          <cell r="T257">
            <v>0.985986067347125</v>
          </cell>
          <cell r="U257">
            <v>0.950220048994522</v>
          </cell>
          <cell r="V257">
            <v>1.00577199618134</v>
          </cell>
          <cell r="W257">
            <v>1.0595730803427</v>
          </cell>
          <cell r="X257">
            <v>1.10357656509899</v>
          </cell>
          <cell r="Y257">
            <v>0.959589922764484</v>
          </cell>
          <cell r="Z257">
            <v>0.981415437259678</v>
          </cell>
          <cell r="AA257">
            <v>0.953317566163514</v>
          </cell>
          <cell r="AB257">
            <v>0.914378513375149</v>
          </cell>
          <cell r="AC257">
            <v>0.865817336309961</v>
          </cell>
          <cell r="AD257">
            <v>0.886129040850881</v>
          </cell>
          <cell r="AE257">
            <v>0.924164157058979</v>
          </cell>
          <cell r="AF257">
            <v>0.893829201032046</v>
          </cell>
          <cell r="AG257">
            <v>0.907999040167679</v>
          </cell>
          <cell r="AH257">
            <v>0.944405555428529</v>
          </cell>
          <cell r="AI257">
            <v>1.12965052045579</v>
          </cell>
          <cell r="AJ257">
            <v>1.33626074073779</v>
          </cell>
          <cell r="AK257">
            <v>1.38688569247935</v>
          </cell>
          <cell r="AL257">
            <v>1.31867999977741</v>
          </cell>
          <cell r="AM257">
            <v>1.2262960888682</v>
          </cell>
          <cell r="AN257">
            <v>1.19078709090209</v>
          </cell>
          <cell r="AO257">
            <v>1.16341161998189</v>
          </cell>
          <cell r="AP257">
            <v>1.20396029701272</v>
          </cell>
          <cell r="AQ257">
            <v>1.16571452642589</v>
          </cell>
          <cell r="AR257">
            <v>1.14834004729055</v>
          </cell>
          <cell r="AS257">
            <v>1.11276899679534</v>
          </cell>
          <cell r="AT257">
            <v>0.989741382223669</v>
          </cell>
          <cell r="AU257">
            <v>0.927797485710314</v>
          </cell>
          <cell r="AV257">
            <v>0.859481712840946</v>
          </cell>
          <cell r="AW257">
            <v>0.925483968943482</v>
          </cell>
          <cell r="AX257">
            <v>0.921713167161207</v>
          </cell>
          <cell r="AY257">
            <v>0.964253917136075</v>
          </cell>
          <cell r="AZ257">
            <v>0.951055242772428</v>
          </cell>
          <cell r="BA257">
            <v>0.945865287282592</v>
          </cell>
          <cell r="BB257">
            <v>0.876651298802912</v>
          </cell>
          <cell r="BC257">
            <v>0.829616674709795</v>
          </cell>
          <cell r="BD257">
            <v>0.726786704810745</v>
          </cell>
          <cell r="BE257">
            <v>0.733599941250847</v>
          </cell>
          <cell r="BF257">
            <v>0.692860276624581</v>
          </cell>
          <cell r="BG257">
            <v>0.733361519937424</v>
          </cell>
          <cell r="BH257">
            <v>0.73621730882542</v>
          </cell>
          <cell r="BI257">
            <v>0.724676067451429</v>
          </cell>
          <cell r="BJ257">
            <v>0.63264399508256</v>
          </cell>
          <cell r="BK257">
            <v>0.526435395564053</v>
          </cell>
          <cell r="BL257">
            <v>0.455381285963537</v>
          </cell>
          <cell r="BM257">
            <v>0.961201051965365</v>
          </cell>
          <cell r="BN257">
            <v>0.118380497121458</v>
          </cell>
        </row>
        <row r="258">
          <cell r="A258" t="str">
            <v>Uzbekistan</v>
          </cell>
          <cell r="B258" t="str">
            <v>UZB</v>
          </cell>
          <cell r="C258" t="str">
            <v>Population growth (annual %)</v>
          </cell>
          <cell r="D258" t="str">
            <v>SP.POP.GROW</v>
          </cell>
        </row>
        <row r="258">
          <cell r="F258">
            <v>3.31427518724732</v>
          </cell>
          <cell r="G258">
            <v>3.34728466072562</v>
          </cell>
          <cell r="H258">
            <v>3.4009091782093</v>
          </cell>
          <cell r="I258">
            <v>3.48011134982668</v>
          </cell>
          <cell r="J258">
            <v>3.56231367939143</v>
          </cell>
          <cell r="K258">
            <v>3.65460678290948</v>
          </cell>
          <cell r="L258">
            <v>3.70485350656407</v>
          </cell>
          <cell r="M258">
            <v>3.65316484993432</v>
          </cell>
          <cell r="N258">
            <v>3.48173965293461</v>
          </cell>
          <cell r="O258">
            <v>3.24289618027531</v>
          </cell>
          <cell r="P258">
            <v>2.98580224145009</v>
          </cell>
          <cell r="Q258">
            <v>2.77744022519179</v>
          </cell>
          <cell r="R258">
            <v>2.65123038323593</v>
          </cell>
          <cell r="S258">
            <v>2.63095807916461</v>
          </cell>
          <cell r="T258">
            <v>2.67931187547664</v>
          </cell>
          <cell r="U258">
            <v>2.74247634408371</v>
          </cell>
          <cell r="V258">
            <v>2.77734403355317</v>
          </cell>
          <cell r="W258">
            <v>2.78354398283919</v>
          </cell>
          <cell r="X258">
            <v>2.74923899971128</v>
          </cell>
          <cell r="Y258">
            <v>2.6890719908177</v>
          </cell>
          <cell r="Z258">
            <v>2.62539018688901</v>
          </cell>
          <cell r="AA258">
            <v>2.57496736094021</v>
          </cell>
          <cell r="AB258">
            <v>2.53651827934826</v>
          </cell>
          <cell r="AC258">
            <v>2.51430352381382</v>
          </cell>
          <cell r="AD258">
            <v>2.50176741665399</v>
          </cell>
          <cell r="AE258">
            <v>2.48418993782098</v>
          </cell>
          <cell r="AF258">
            <v>2.4584195700081</v>
          </cell>
          <cell r="AG258">
            <v>2.43362003766714</v>
          </cell>
          <cell r="AH258">
            <v>2.40969380919914</v>
          </cell>
          <cell r="AI258">
            <v>2.92827520972574</v>
          </cell>
          <cell r="AJ258">
            <v>2.13215351211216</v>
          </cell>
          <cell r="AK258">
            <v>2.3443917035247</v>
          </cell>
          <cell r="AL258">
            <v>2.27245841546414</v>
          </cell>
          <cell r="AM258">
            <v>1.96310372458368</v>
          </cell>
          <cell r="AN258">
            <v>1.806877907471</v>
          </cell>
          <cell r="AO258">
            <v>1.91268599840564</v>
          </cell>
          <cell r="AP258">
            <v>1.88523880811601</v>
          </cell>
          <cell r="AQ258">
            <v>1.6094902947862</v>
          </cell>
          <cell r="AR258">
            <v>1.07790835989868</v>
          </cell>
          <cell r="AS258">
            <v>1.38374682096563</v>
          </cell>
          <cell r="AT258">
            <v>1.26596853291421</v>
          </cell>
          <cell r="AU258">
            <v>1.22383151928578</v>
          </cell>
          <cell r="AV258">
            <v>1.16367524443693</v>
          </cell>
          <cell r="AW258">
            <v>1.15376921505544</v>
          </cell>
          <cell r="AX258">
            <v>1.1633502238127</v>
          </cell>
          <cell r="AY258">
            <v>1.22021635439699</v>
          </cell>
          <cell r="AZ258">
            <v>1.42347489680303</v>
          </cell>
          <cell r="BA258">
            <v>1.60532736295221</v>
          </cell>
          <cell r="BB258">
            <v>1.687340968602</v>
          </cell>
          <cell r="BC258">
            <v>2.82284968340424</v>
          </cell>
          <cell r="BD258">
            <v>2.68401550537804</v>
          </cell>
          <cell r="BE258">
            <v>1.47209998811321</v>
          </cell>
          <cell r="BF258">
            <v>1.56190433294848</v>
          </cell>
          <cell r="BG258">
            <v>1.68690035915161</v>
          </cell>
          <cell r="BH258">
            <v>1.74425837484667</v>
          </cell>
          <cell r="BI258">
            <v>1.73884926199094</v>
          </cell>
          <cell r="BJ258">
            <v>1.68350632535532</v>
          </cell>
          <cell r="BK258">
            <v>1.73698637655233</v>
          </cell>
          <cell r="BL258">
            <v>1.87647016682647</v>
          </cell>
          <cell r="BM258">
            <v>1.92212652692564</v>
          </cell>
          <cell r="BN258">
            <v>1.97570606573325</v>
          </cell>
        </row>
        <row r="259">
          <cell r="A259" t="str">
            <v>St. Vincent and the Grenadines</v>
          </cell>
          <cell r="B259" t="str">
            <v>VCT</v>
          </cell>
          <cell r="C259" t="str">
            <v>Population growth (annual %)</v>
          </cell>
          <cell r="D259" t="str">
            <v>SP.POP.GROW</v>
          </cell>
        </row>
        <row r="259">
          <cell r="F259">
            <v>1.46872161654803</v>
          </cell>
          <cell r="G259">
            <v>1.29500561346986</v>
          </cell>
          <cell r="H259">
            <v>1.14789332500791</v>
          </cell>
          <cell r="I259">
            <v>1.08318593630539</v>
          </cell>
          <cell r="J259">
            <v>1.04251613294125</v>
          </cell>
          <cell r="K259">
            <v>1.03866394454651</v>
          </cell>
          <cell r="L259">
            <v>0.998371069232944</v>
          </cell>
          <cell r="M259">
            <v>1.00203737965139</v>
          </cell>
          <cell r="N259">
            <v>1.01219527920094</v>
          </cell>
          <cell r="O259">
            <v>1.03962817015241</v>
          </cell>
          <cell r="P259">
            <v>1.08687763228543</v>
          </cell>
          <cell r="Q259">
            <v>1.10978796755604</v>
          </cell>
          <cell r="R259">
            <v>1.12646969635079</v>
          </cell>
          <cell r="S259">
            <v>1.12554794687962</v>
          </cell>
          <cell r="T259">
            <v>1.10047725376575</v>
          </cell>
          <cell r="U259">
            <v>1.06988476274489</v>
          </cell>
          <cell r="V259">
            <v>1.04320860483405</v>
          </cell>
          <cell r="W259">
            <v>0.997991948805398</v>
          </cell>
          <cell r="X259">
            <v>0.969065298471173</v>
          </cell>
          <cell r="Y259">
            <v>0.916021688765506</v>
          </cell>
          <cell r="Z259">
            <v>0.864340422298452</v>
          </cell>
          <cell r="AA259">
            <v>0.801206088669733</v>
          </cell>
          <cell r="AB259">
            <v>0.759904285109625</v>
          </cell>
          <cell r="AC259">
            <v>0.716599379095293</v>
          </cell>
          <cell r="AD259">
            <v>0.6981049001859</v>
          </cell>
          <cell r="AE259">
            <v>0.68091050796361</v>
          </cell>
          <cell r="AF259">
            <v>0.651758163955935</v>
          </cell>
          <cell r="AG259">
            <v>0.591233046201419</v>
          </cell>
          <cell r="AH259">
            <v>0.503736950290691</v>
          </cell>
          <cell r="AI259">
            <v>0.389635093981986</v>
          </cell>
          <cell r="AJ259">
            <v>0.262936772611032</v>
          </cell>
          <cell r="AK259">
            <v>0.156689707692088</v>
          </cell>
          <cell r="AL259">
            <v>0.0879723360606211</v>
          </cell>
          <cell r="AM259">
            <v>0.0212869340677415</v>
          </cell>
          <cell r="AN259">
            <v>-0.0148078222591498</v>
          </cell>
          <cell r="AO259">
            <v>-0.0555488705459908</v>
          </cell>
          <cell r="AP259">
            <v>-0.0815275339536868</v>
          </cell>
          <cell r="AQ259">
            <v>-0.0815940555787461</v>
          </cell>
          <cell r="AR259">
            <v>-0.0408220073396393</v>
          </cell>
          <cell r="AS259">
            <v>0.0222686152625071</v>
          </cell>
          <cell r="AT259">
            <v>0.0982937764600101</v>
          </cell>
          <cell r="AU259">
            <v>0.187047483095703</v>
          </cell>
          <cell r="AV259">
            <v>0.209780269801361</v>
          </cell>
          <cell r="AW259">
            <v>0.182621498628955</v>
          </cell>
          <cell r="AX259">
            <v>0.0893445211571214</v>
          </cell>
          <cell r="AY259">
            <v>-0.0138109465781966</v>
          </cell>
          <cell r="AZ259">
            <v>-0.0792195990176925</v>
          </cell>
          <cell r="BA259">
            <v>-0.106031349109755</v>
          </cell>
          <cell r="BB259">
            <v>-0.0996797409641652</v>
          </cell>
          <cell r="BC259">
            <v>-0.0304775276772351</v>
          </cell>
          <cell r="BD259">
            <v>0.0507907202422738</v>
          </cell>
          <cell r="BE259">
            <v>0.11072665491156</v>
          </cell>
          <cell r="BF259">
            <v>0.174146243892115</v>
          </cell>
          <cell r="BG259">
            <v>0.224376163139309</v>
          </cell>
          <cell r="BH259">
            <v>0.244950880035656</v>
          </cell>
          <cell r="BI259">
            <v>0.303748598147779</v>
          </cell>
          <cell r="BJ259">
            <v>0.327416124281717</v>
          </cell>
          <cell r="BK259">
            <v>0.349034148811457</v>
          </cell>
          <cell r="BL259">
            <v>0.346915924257476</v>
          </cell>
          <cell r="BM259">
            <v>0.319581386016186</v>
          </cell>
          <cell r="BN259">
            <v>0.289808317465969</v>
          </cell>
        </row>
        <row r="260">
          <cell r="A260" t="str">
            <v>Venezuela, RB</v>
          </cell>
          <cell r="B260" t="str">
            <v>VEN</v>
          </cell>
          <cell r="C260" t="str">
            <v>Population growth (annual %)</v>
          </cell>
          <cell r="D260" t="str">
            <v>SP.POP.GROW</v>
          </cell>
        </row>
        <row r="260">
          <cell r="F260">
            <v>3.58786696586462</v>
          </cell>
          <cell r="G260">
            <v>3.53334713620023</v>
          </cell>
          <cell r="H260">
            <v>3.48273272640117</v>
          </cell>
          <cell r="I260">
            <v>3.43616029849877</v>
          </cell>
          <cell r="J260">
            <v>3.39126483742679</v>
          </cell>
          <cell r="K260">
            <v>3.35119493209704</v>
          </cell>
          <cell r="L260">
            <v>3.30854916799663</v>
          </cell>
          <cell r="M260">
            <v>3.25296598000128</v>
          </cell>
          <cell r="N260">
            <v>3.18156911344606</v>
          </cell>
          <cell r="O260">
            <v>3.1024577613372</v>
          </cell>
          <cell r="P260">
            <v>3.02115055277698</v>
          </cell>
          <cell r="Q260">
            <v>2.95063506542087</v>
          </cell>
          <cell r="R260">
            <v>2.90034689417842</v>
          </cell>
          <cell r="S260">
            <v>2.87503355674253</v>
          </cell>
          <cell r="T260">
            <v>2.86530667435564</v>
          </cell>
          <cell r="U260">
            <v>2.86024273335705</v>
          </cell>
          <cell r="V260">
            <v>2.84852670382021</v>
          </cell>
          <cell r="W260">
            <v>2.82660312376139</v>
          </cell>
          <cell r="X260">
            <v>2.79084598409156</v>
          </cell>
          <cell r="Y260">
            <v>2.74670111841144</v>
          </cell>
          <cell r="Z260">
            <v>2.69837902263011</v>
          </cell>
          <cell r="AA260">
            <v>2.65513653794228</v>
          </cell>
          <cell r="AB260">
            <v>2.62213944277829</v>
          </cell>
          <cell r="AC260">
            <v>2.6026511015836</v>
          </cell>
          <cell r="AD260">
            <v>2.5899634770886</v>
          </cell>
          <cell r="AE260">
            <v>2.57904001175952</v>
          </cell>
          <cell r="AF260">
            <v>2.55943100984187</v>
          </cell>
          <cell r="AG260">
            <v>2.52435294712189</v>
          </cell>
          <cell r="AH260">
            <v>2.47005822674588</v>
          </cell>
          <cell r="AI260">
            <v>2.40321537522446</v>
          </cell>
          <cell r="AJ260">
            <v>2.33416545007161</v>
          </cell>
          <cell r="AK260">
            <v>2.26988595998205</v>
          </cell>
          <cell r="AL260">
            <v>2.20916012174112</v>
          </cell>
          <cell r="AM260">
            <v>2.15417767716874</v>
          </cell>
          <cell r="AN260">
            <v>2.10364752522308</v>
          </cell>
          <cell r="AO260">
            <v>2.05150005682502</v>
          </cell>
          <cell r="AP260">
            <v>1.99944334684861</v>
          </cell>
          <cell r="AQ260">
            <v>1.95479914086583</v>
          </cell>
          <cell r="AR260">
            <v>1.9191885412244</v>
          </cell>
          <cell r="AS260">
            <v>1.88861208168803</v>
          </cell>
          <cell r="AT260">
            <v>1.85931662601217</v>
          </cell>
          <cell r="AU260">
            <v>1.82503352062068</v>
          </cell>
          <cell r="AV260">
            <v>1.78168151278769</v>
          </cell>
          <cell r="AW260">
            <v>1.72646531666392</v>
          </cell>
          <cell r="AX260">
            <v>1.662670341037</v>
          </cell>
          <cell r="AY260">
            <v>1.56806644293271</v>
          </cell>
          <cell r="AZ260">
            <v>1.46925832566183</v>
          </cell>
          <cell r="BA260">
            <v>1.41475301196182</v>
          </cell>
          <cell r="BB260">
            <v>1.41983866933407</v>
          </cell>
          <cell r="BC260">
            <v>1.44831682023004</v>
          </cell>
          <cell r="BD260">
            <v>1.56273221245691</v>
          </cell>
          <cell r="BE260">
            <v>1.62394832481717</v>
          </cell>
          <cell r="BF260">
            <v>1.42107799589325</v>
          </cell>
          <cell r="BG260">
            <v>0.875663915804975</v>
          </cell>
          <cell r="BH260">
            <v>0.129244522754409</v>
          </cell>
          <cell r="BI260">
            <v>-0.769455375977454</v>
          </cell>
          <cell r="BJ260">
            <v>-1.51476569807441</v>
          </cell>
          <cell r="BK260">
            <v>-1.76833073456765</v>
          </cell>
          <cell r="BL260">
            <v>-1.29363805789461</v>
          </cell>
          <cell r="BM260">
            <v>-0.280539304004186</v>
          </cell>
          <cell r="BN260">
            <v>0.941553368577582</v>
          </cell>
        </row>
        <row r="261">
          <cell r="A261" t="str">
            <v>British Virgin Islands</v>
          </cell>
          <cell r="B261" t="str">
            <v>VGB</v>
          </cell>
          <cell r="C261" t="str">
            <v>Population growth (annual %)</v>
          </cell>
          <cell r="D261" t="str">
            <v>SP.POP.GROW</v>
          </cell>
        </row>
        <row r="261">
          <cell r="F261">
            <v>1.36895521341905</v>
          </cell>
          <cell r="G261">
            <v>1.88078103541524</v>
          </cell>
          <cell r="H261">
            <v>1.78703826377112</v>
          </cell>
          <cell r="I261">
            <v>2.04530007051777</v>
          </cell>
          <cell r="J261">
            <v>2.19688469132312</v>
          </cell>
          <cell r="K261">
            <v>2.08317534283334</v>
          </cell>
          <cell r="L261">
            <v>2.09494911405908</v>
          </cell>
          <cell r="M261">
            <v>2.29623822872183</v>
          </cell>
          <cell r="N261">
            <v>2.03702969651143</v>
          </cell>
          <cell r="O261">
            <v>2.14907247799476</v>
          </cell>
          <cell r="P261">
            <v>1.83454394104527</v>
          </cell>
          <cell r="Q261">
            <v>1.95832586070464</v>
          </cell>
          <cell r="R261">
            <v>1.75724146939356</v>
          </cell>
          <cell r="S261">
            <v>1.52805952894454</v>
          </cell>
          <cell r="T261">
            <v>1.37426861640387</v>
          </cell>
          <cell r="U261">
            <v>1.15253622655178</v>
          </cell>
          <cell r="V261">
            <v>0.938196727189437</v>
          </cell>
          <cell r="W261">
            <v>1.07449585955939</v>
          </cell>
          <cell r="X261">
            <v>1.66169000630075</v>
          </cell>
          <cell r="Y261">
            <v>2.15895947791231</v>
          </cell>
          <cell r="Z261">
            <v>3.00554994691093</v>
          </cell>
          <cell r="AA261">
            <v>3.56483262224961</v>
          </cell>
          <cell r="AB261">
            <v>4.03974146030388</v>
          </cell>
          <cell r="AC261">
            <v>4.31180629262331</v>
          </cell>
          <cell r="AD261">
            <v>4.65097757659631</v>
          </cell>
          <cell r="AE261">
            <v>4.8616070352907</v>
          </cell>
          <cell r="AF261">
            <v>4.95506872119099</v>
          </cell>
          <cell r="AG261">
            <v>4.85116514256738</v>
          </cell>
          <cell r="AH261">
            <v>4.31294509994158</v>
          </cell>
          <cell r="AI261">
            <v>3.62130615911767</v>
          </cell>
          <cell r="AJ261">
            <v>2.91884593203142</v>
          </cell>
          <cell r="AK261">
            <v>2.39243235133004</v>
          </cell>
          <cell r="AL261">
            <v>1.82673107306142</v>
          </cell>
          <cell r="AM261">
            <v>1.50593319112961</v>
          </cell>
          <cell r="AN261">
            <v>1.24561871111005</v>
          </cell>
          <cell r="AO261">
            <v>1.03569133941265</v>
          </cell>
          <cell r="AP261">
            <v>0.776147687121424</v>
          </cell>
          <cell r="AQ261">
            <v>0.81054141828214</v>
          </cell>
          <cell r="AR261">
            <v>1.03399003837692</v>
          </cell>
          <cell r="AS261">
            <v>1.4229645886007</v>
          </cell>
          <cell r="AT261">
            <v>1.76641657381369</v>
          </cell>
          <cell r="AU261">
            <v>2.16739340850762</v>
          </cell>
          <cell r="AV261">
            <v>2.55142105059724</v>
          </cell>
          <cell r="AW261">
            <v>2.977289654508</v>
          </cell>
          <cell r="AX261">
            <v>3.42060420149435</v>
          </cell>
          <cell r="AY261">
            <v>3.88777530714718</v>
          </cell>
          <cell r="AZ261">
            <v>4.19037503985753</v>
          </cell>
          <cell r="BA261">
            <v>4.09082183477843</v>
          </cell>
          <cell r="BB261">
            <v>3.53502769553102</v>
          </cell>
          <cell r="BC261">
            <v>2.77598026181127</v>
          </cell>
          <cell r="BD261">
            <v>1.88879853401238</v>
          </cell>
          <cell r="BE261">
            <v>1.15129386789758</v>
          </cell>
          <cell r="BF261">
            <v>0.681694348292795</v>
          </cell>
          <cell r="BG261">
            <v>0.466846183758763</v>
          </cell>
          <cell r="BH261">
            <v>0.560784501633955</v>
          </cell>
          <cell r="BI261">
            <v>0.707658970811351</v>
          </cell>
          <cell r="BJ261">
            <v>0.719598502488329</v>
          </cell>
          <cell r="BK261">
            <v>0.76817196579097</v>
          </cell>
          <cell r="BL261">
            <v>0.795618290651402</v>
          </cell>
          <cell r="BM261">
            <v>0.676956293539422</v>
          </cell>
          <cell r="BN261">
            <v>0.613256125711841</v>
          </cell>
        </row>
        <row r="262">
          <cell r="A262" t="str">
            <v>Virgin Islands (U.S.)</v>
          </cell>
          <cell r="B262" t="str">
            <v>VIR</v>
          </cell>
          <cell r="C262" t="str">
            <v>Population growth (annual %)</v>
          </cell>
          <cell r="D262" t="str">
            <v>SP.POP.GROW</v>
          </cell>
        </row>
        <row r="262">
          <cell r="F262">
            <v>5.39052648362024</v>
          </cell>
          <cell r="G262">
            <v>2.02027073175195</v>
          </cell>
          <cell r="H262">
            <v>12.8518850800978</v>
          </cell>
          <cell r="I262">
            <v>2.4815169119724</v>
          </cell>
          <cell r="J262">
            <v>6.40788566845224</v>
          </cell>
          <cell r="K262">
            <v>6.02188599930549</v>
          </cell>
          <cell r="L262">
            <v>6.08792367127818</v>
          </cell>
          <cell r="M262">
            <v>12.6121112132764</v>
          </cell>
          <cell r="N262">
            <v>7.93519567999014</v>
          </cell>
          <cell r="O262">
            <v>5.13297779674561</v>
          </cell>
          <cell r="P262">
            <v>11.1130277492136</v>
          </cell>
          <cell r="Q262">
            <v>7.31297651360913</v>
          </cell>
          <cell r="R262">
            <v>9.733431421438</v>
          </cell>
          <cell r="S262">
            <v>6.68976612610085</v>
          </cell>
          <cell r="T262">
            <v>4.92766081912502</v>
          </cell>
          <cell r="U262">
            <v>1.76453568515418</v>
          </cell>
          <cell r="V262">
            <v>-3.12959548323056</v>
          </cell>
          <cell r="W262">
            <v>2.88284244931304</v>
          </cell>
          <cell r="X262">
            <v>0.264429237115111</v>
          </cell>
          <cell r="Y262">
            <v>3.52709181889148</v>
          </cell>
          <cell r="Z262">
            <v>0.217555941018771</v>
          </cell>
          <cell r="AA262">
            <v>0.215085041476705</v>
          </cell>
          <cell r="AB262">
            <v>0.279418990674308</v>
          </cell>
          <cell r="AC262">
            <v>0.250811286604715</v>
          </cell>
          <cell r="AD262">
            <v>0.158919381877072</v>
          </cell>
          <cell r="AE262">
            <v>0.0813484038074964</v>
          </cell>
          <cell r="AF262">
            <v>0.0584902590742098</v>
          </cell>
          <cell r="AG262">
            <v>0.0505318237382963</v>
          </cell>
          <cell r="AH262">
            <v>0.0881218713117569</v>
          </cell>
          <cell r="AI262">
            <v>2.85086915459893</v>
          </cell>
          <cell r="AJ262">
            <v>0.808549693974224</v>
          </cell>
          <cell r="AK262">
            <v>0.859785173807118</v>
          </cell>
          <cell r="AL262">
            <v>0.81586961582738</v>
          </cell>
          <cell r="AM262">
            <v>0.691927808258402</v>
          </cell>
          <cell r="AN262">
            <v>0.464823088884965</v>
          </cell>
          <cell r="AO262">
            <v>0.256584968919025</v>
          </cell>
          <cell r="AP262">
            <v>0.242086123441443</v>
          </cell>
          <cell r="AQ262">
            <v>0.165979733255787</v>
          </cell>
          <cell r="AR262">
            <v>0.0571070680909273</v>
          </cell>
          <cell r="AS262">
            <v>0.0395873712251061</v>
          </cell>
          <cell r="AT262">
            <v>-0.0856389129235212</v>
          </cell>
          <cell r="AU262">
            <v>-0.0368565088158972</v>
          </cell>
          <cell r="AV262">
            <v>-0.00368639811298412</v>
          </cell>
          <cell r="AW262">
            <v>-0.0359495051596945</v>
          </cell>
          <cell r="AX262">
            <v>-0.0119860408867403</v>
          </cell>
          <cell r="AY262">
            <v>-0.077482916127075</v>
          </cell>
          <cell r="AZ262">
            <v>-0.0295331003595483</v>
          </cell>
          <cell r="BA262">
            <v>0.0553674103119773</v>
          </cell>
          <cell r="BB262">
            <v>0.00645753479219667</v>
          </cell>
          <cell r="BC262">
            <v>-0.0433657352905335</v>
          </cell>
          <cell r="BD262">
            <v>-0.0618517700554086</v>
          </cell>
          <cell r="BE262">
            <v>-0.0942359108531572</v>
          </cell>
          <cell r="BF262">
            <v>-0.135966981900308</v>
          </cell>
          <cell r="BG262">
            <v>-0.147274749553357</v>
          </cell>
          <cell r="BH262">
            <v>-0.157703864887906</v>
          </cell>
          <cell r="BI262">
            <v>-0.182132486647949</v>
          </cell>
          <cell r="BJ262">
            <v>-0.218811336994337</v>
          </cell>
          <cell r="BK262">
            <v>-0.261338011929093</v>
          </cell>
          <cell r="BL262">
            <v>-0.310759832621892</v>
          </cell>
          <cell r="BM262">
            <v>-0.35593743409178</v>
          </cell>
          <cell r="BN262">
            <v>-0.395928119020198</v>
          </cell>
        </row>
        <row r="263">
          <cell r="A263" t="str">
            <v>Vietnam</v>
          </cell>
          <cell r="B263" t="str">
            <v>VNM</v>
          </cell>
          <cell r="C263" t="str">
            <v>Population growth (annual %)</v>
          </cell>
          <cell r="D263" t="str">
            <v>SP.POP.GROW</v>
          </cell>
        </row>
        <row r="263">
          <cell r="F263">
            <v>3.00330282367142</v>
          </cell>
          <cell r="G263">
            <v>2.97697515583769</v>
          </cell>
          <cell r="H263">
            <v>2.9483239353525</v>
          </cell>
          <cell r="I263">
            <v>2.92095323665156</v>
          </cell>
          <cell r="J263">
            <v>2.89130860342784</v>
          </cell>
          <cell r="K263">
            <v>2.86179911133308</v>
          </cell>
          <cell r="L263">
            <v>2.82162445431286</v>
          </cell>
          <cell r="M263">
            <v>2.75810451201462</v>
          </cell>
          <cell r="N263">
            <v>2.66734656885931</v>
          </cell>
          <cell r="O263">
            <v>2.56140012825839</v>
          </cell>
          <cell r="P263">
            <v>2.45602131691814</v>
          </cell>
          <cell r="Q263">
            <v>2.36468720913895</v>
          </cell>
          <cell r="R263">
            <v>2.28989522672668</v>
          </cell>
          <cell r="S263">
            <v>2.23650308156236</v>
          </cell>
          <cell r="T263">
            <v>2.20113231538135</v>
          </cell>
          <cell r="U263">
            <v>2.16668461915055</v>
          </cell>
          <cell r="V263">
            <v>2.13803675738113</v>
          </cell>
          <cell r="W263">
            <v>2.13556647989059</v>
          </cell>
          <cell r="X263">
            <v>2.16350582892117</v>
          </cell>
          <cell r="Y263">
            <v>2.20993426219514</v>
          </cell>
          <cell r="Z263">
            <v>2.26040681264295</v>
          </cell>
          <cell r="AA263">
            <v>2.29943937689083</v>
          </cell>
          <cell r="AB263">
            <v>2.32098753658309</v>
          </cell>
          <cell r="AC263">
            <v>2.31902857178039</v>
          </cell>
          <cell r="AD263">
            <v>2.29911374368922</v>
          </cell>
          <cell r="AE263">
            <v>2.26833379709032</v>
          </cell>
          <cell r="AF263">
            <v>2.23527016026036</v>
          </cell>
          <cell r="AG263">
            <v>2.20228044699573</v>
          </cell>
          <cell r="AH263">
            <v>2.17186603305622</v>
          </cell>
          <cell r="AI263">
            <v>2.13867787752159</v>
          </cell>
          <cell r="AJ263">
            <v>2.1075438301029</v>
          </cell>
          <cell r="AK263">
            <v>2.0618282032615</v>
          </cell>
          <cell r="AL263">
            <v>1.97908741649712</v>
          </cell>
          <cell r="AM263">
            <v>1.85123184218092</v>
          </cell>
          <cell r="AN263">
            <v>1.69528527365375</v>
          </cell>
          <cell r="AO263">
            <v>1.53438316930346</v>
          </cell>
          <cell r="AP263">
            <v>1.38965610218326</v>
          </cell>
          <cell r="AQ263">
            <v>1.2657261532496</v>
          </cell>
          <cell r="AR263">
            <v>1.17105981136019</v>
          </cell>
          <cell r="AS263">
            <v>1.10043319567225</v>
          </cell>
          <cell r="AT263">
            <v>1.0358933872913</v>
          </cell>
          <cell r="AU263">
            <v>0.976001213951017</v>
          </cell>
          <cell r="AV263">
            <v>0.936606541296188</v>
          </cell>
          <cell r="AW263">
            <v>0.920602086292775</v>
          </cell>
          <cell r="AX263">
            <v>0.922551593967954</v>
          </cell>
          <cell r="AY263">
            <v>0.931893992984162</v>
          </cell>
          <cell r="AZ263">
            <v>0.943380935810225</v>
          </cell>
          <cell r="BA263">
            <v>0.959836735124864</v>
          </cell>
          <cell r="BB263">
            <v>0.979409218714375</v>
          </cell>
          <cell r="BC263">
            <v>1.00012883807904</v>
          </cell>
          <cell r="BD263">
            <v>1.02210108439886</v>
          </cell>
          <cell r="BE263">
            <v>1.04162218011767</v>
          </cell>
          <cell r="BF263">
            <v>1.05306229998885</v>
          </cell>
          <cell r="BG263">
            <v>1.05363581050321</v>
          </cell>
          <cell r="BH263">
            <v>1.04478105455123</v>
          </cell>
          <cell r="BI263">
            <v>1.03410736725231</v>
          </cell>
          <cell r="BJ263">
            <v>1.02019850123199</v>
          </cell>
          <cell r="BK263">
            <v>0.994310472332801</v>
          </cell>
          <cell r="BL263">
            <v>0.954289022188918</v>
          </cell>
          <cell r="BM263">
            <v>0.904517905712374</v>
          </cell>
          <cell r="BN263">
            <v>0.84932942683803</v>
          </cell>
        </row>
        <row r="264">
          <cell r="A264" t="str">
            <v>Vanuatu</v>
          </cell>
          <cell r="B264" t="str">
            <v>VUT</v>
          </cell>
          <cell r="C264" t="str">
            <v>Population growth (annual %)</v>
          </cell>
          <cell r="D264" t="str">
            <v>SP.POP.GROW</v>
          </cell>
        </row>
        <row r="264">
          <cell r="F264">
            <v>3.10870622825236</v>
          </cell>
          <cell r="G264">
            <v>3.13600192879118</v>
          </cell>
          <cell r="H264">
            <v>3.12359771001132</v>
          </cell>
          <cell r="I264">
            <v>3.05810118013639</v>
          </cell>
          <cell r="J264">
            <v>2.94042388652711</v>
          </cell>
          <cell r="K264">
            <v>2.81978061026767</v>
          </cell>
          <cell r="L264">
            <v>2.72843383795837</v>
          </cell>
          <cell r="M264">
            <v>2.69936846200471</v>
          </cell>
          <cell r="N264">
            <v>2.77202859200469</v>
          </cell>
          <cell r="O264">
            <v>2.91653172240305</v>
          </cell>
          <cell r="P264">
            <v>3.04315640262852</v>
          </cell>
          <cell r="Q264">
            <v>3.12081429784928</v>
          </cell>
          <cell r="R264">
            <v>3.19396863305768</v>
          </cell>
          <cell r="S264">
            <v>3.17470316287467</v>
          </cell>
          <cell r="T264">
            <v>3.14312169243811</v>
          </cell>
          <cell r="U264">
            <v>3.09491588367552</v>
          </cell>
          <cell r="V264">
            <v>3.06321988702272</v>
          </cell>
          <cell r="W264">
            <v>2.96028629213346</v>
          </cell>
          <cell r="X264">
            <v>2.83519035299824</v>
          </cell>
          <cell r="Y264">
            <v>2.67832842121585</v>
          </cell>
          <cell r="Z264">
            <v>2.51824158540859</v>
          </cell>
          <cell r="AA264">
            <v>2.37733331204765</v>
          </cell>
          <cell r="AB264">
            <v>2.2923429884034</v>
          </cell>
          <cell r="AC264">
            <v>2.26458412103616</v>
          </cell>
          <cell r="AD264">
            <v>2.28061563713751</v>
          </cell>
          <cell r="AE264">
            <v>2.28090670963896</v>
          </cell>
          <cell r="AF264">
            <v>2.29473057329908</v>
          </cell>
          <cell r="AG264">
            <v>2.35600634314208</v>
          </cell>
          <cell r="AH264">
            <v>2.46857849304006</v>
          </cell>
          <cell r="AI264">
            <v>2.60851901681939</v>
          </cell>
          <cell r="AJ264">
            <v>2.7873298250666</v>
          </cell>
          <cell r="AK264">
            <v>2.9149415515046</v>
          </cell>
          <cell r="AL264">
            <v>2.90063172152429</v>
          </cell>
          <cell r="AM264">
            <v>2.70803373756244</v>
          </cell>
          <cell r="AN264">
            <v>2.42752426215134</v>
          </cell>
          <cell r="AO264">
            <v>2.09492129445289</v>
          </cell>
          <cell r="AP264">
            <v>1.84405089272831</v>
          </cell>
          <cell r="AQ264">
            <v>1.73989382169456</v>
          </cell>
          <cell r="AR264">
            <v>1.82164337572918</v>
          </cell>
          <cell r="AS264">
            <v>2.02342638733248</v>
          </cell>
          <cell r="AT264">
            <v>2.26910126490365</v>
          </cell>
          <cell r="AU264">
            <v>2.46295753924096</v>
          </cell>
          <cell r="AV264">
            <v>2.56219999059576</v>
          </cell>
          <cell r="AW264">
            <v>2.56189538295377</v>
          </cell>
          <cell r="AX264">
            <v>2.49598714734069</v>
          </cell>
          <cell r="AY264">
            <v>2.4062851840164</v>
          </cell>
          <cell r="AZ264">
            <v>2.34427333143859</v>
          </cell>
          <cell r="BA264">
            <v>2.35779692386399</v>
          </cell>
          <cell r="BB264">
            <v>2.43734369726789</v>
          </cell>
          <cell r="BC264">
            <v>2.56070245091676</v>
          </cell>
          <cell r="BD264">
            <v>2.69064039319617</v>
          </cell>
          <cell r="BE264">
            <v>2.78259104658423</v>
          </cell>
          <cell r="BF264">
            <v>2.81836800127082</v>
          </cell>
          <cell r="BG264">
            <v>2.78621356221544</v>
          </cell>
          <cell r="BH264">
            <v>2.70662633869409</v>
          </cell>
          <cell r="BI264">
            <v>2.62020544375229</v>
          </cell>
          <cell r="BJ264">
            <v>2.54454379327002</v>
          </cell>
          <cell r="BK264">
            <v>2.48242519027756</v>
          </cell>
          <cell r="BL264">
            <v>2.43262855812858</v>
          </cell>
          <cell r="BM264">
            <v>2.39471636629146</v>
          </cell>
          <cell r="BN264">
            <v>2.35333745700799</v>
          </cell>
        </row>
        <row r="265">
          <cell r="A265" t="str">
            <v>World</v>
          </cell>
          <cell r="B265" t="str">
            <v>WLD</v>
          </cell>
          <cell r="C265" t="str">
            <v>Population growth (annual %)</v>
          </cell>
          <cell r="D265" t="str">
            <v>SP.POP.GROW</v>
          </cell>
        </row>
        <row r="265">
          <cell r="F265">
            <v>1.30072410817561</v>
          </cell>
          <cell r="G265">
            <v>1.7243462047616</v>
          </cell>
          <cell r="H265">
            <v>2.08332248580949</v>
          </cell>
          <cell r="I265">
            <v>2.05319982551457</v>
          </cell>
          <cell r="J265">
            <v>2.05524143402917</v>
          </cell>
          <cell r="K265">
            <v>2.10866788828604</v>
          </cell>
          <cell r="L265">
            <v>2.04952806653054</v>
          </cell>
          <cell r="M265">
            <v>2.0557795099968</v>
          </cell>
          <cell r="N265">
            <v>2.08817694565934</v>
          </cell>
          <cell r="O265">
            <v>2.09125276275897</v>
          </cell>
          <cell r="P265">
            <v>2.13311686340344</v>
          </cell>
          <cell r="Q265">
            <v>2.03121137162374</v>
          </cell>
          <cell r="R265">
            <v>1.98294336877748</v>
          </cell>
          <cell r="S265">
            <v>1.92954936287425</v>
          </cell>
          <cell r="T265">
            <v>1.8558336723775</v>
          </cell>
          <cell r="U265">
            <v>1.79507967654773</v>
          </cell>
          <cell r="V265">
            <v>1.74961533313858</v>
          </cell>
          <cell r="W265">
            <v>1.74802018504161</v>
          </cell>
          <cell r="X265">
            <v>1.7620417897177</v>
          </cell>
          <cell r="Y265">
            <v>1.74866104222924</v>
          </cell>
          <cell r="Z265">
            <v>1.76406767844979</v>
          </cell>
          <cell r="AA265">
            <v>1.80049048590014</v>
          </cell>
          <cell r="AB265">
            <v>1.78432403887979</v>
          </cell>
          <cell r="AC265">
            <v>1.74712530080474</v>
          </cell>
          <cell r="AD265">
            <v>1.74895086012958</v>
          </cell>
          <cell r="AE265">
            <v>1.76830078138659</v>
          </cell>
          <cell r="AF265">
            <v>1.78300118456379</v>
          </cell>
          <cell r="AG265">
            <v>1.77018316822685</v>
          </cell>
          <cell r="AH265">
            <v>1.73856862522462</v>
          </cell>
          <cell r="AI265">
            <v>1.73576069650845</v>
          </cell>
          <cell r="AJ265">
            <v>1.66810850435812</v>
          </cell>
          <cell r="AK265">
            <v>1.57293125482447</v>
          </cell>
          <cell r="AL265">
            <v>1.56455260542496</v>
          </cell>
          <cell r="AM265">
            <v>1.52043397231714</v>
          </cell>
          <cell r="AN265">
            <v>1.5059943701925</v>
          </cell>
          <cell r="AO265">
            <v>1.45269277573175</v>
          </cell>
          <cell r="AP265">
            <v>1.42718722375696</v>
          </cell>
          <cell r="AQ265">
            <v>1.39162100258203</v>
          </cell>
          <cell r="AR265">
            <v>1.35169584038294</v>
          </cell>
          <cell r="AS265">
            <v>1.32305711835376</v>
          </cell>
          <cell r="AT265">
            <v>1.29760358510696</v>
          </cell>
          <cell r="AU265">
            <v>1.27647394855373</v>
          </cell>
          <cell r="AV265">
            <v>1.26151721361913</v>
          </cell>
          <cell r="AW265">
            <v>1.25430255915013</v>
          </cell>
          <cell r="AX265">
            <v>1.24694530932159</v>
          </cell>
          <cell r="AY265">
            <v>1.24370744910811</v>
          </cell>
          <cell r="AZ265">
            <v>1.23576150851694</v>
          </cell>
          <cell r="BA265">
            <v>1.24087967463484</v>
          </cell>
          <cell r="BB265">
            <v>1.22174445674084</v>
          </cell>
          <cell r="BC265">
            <v>1.20330803304117</v>
          </cell>
          <cell r="BD265">
            <v>1.18329340674819</v>
          </cell>
          <cell r="BE265">
            <v>1.22068863908771</v>
          </cell>
          <cell r="BF265">
            <v>1.21657121233333</v>
          </cell>
          <cell r="BG265">
            <v>1.20334695075393</v>
          </cell>
          <cell r="BH265">
            <v>1.18196469027203</v>
          </cell>
          <cell r="BI265">
            <v>1.17005402578825</v>
          </cell>
          <cell r="BJ265">
            <v>1.1531384118945</v>
          </cell>
          <cell r="BK265">
            <v>1.10840559495504</v>
          </cell>
          <cell r="BL265">
            <v>1.06659527365613</v>
          </cell>
          <cell r="BM265">
            <v>1.04279381038506</v>
          </cell>
          <cell r="BN265">
            <v>0.936356519180961</v>
          </cell>
        </row>
        <row r="266">
          <cell r="A266" t="str">
            <v>Samoa</v>
          </cell>
          <cell r="B266" t="str">
            <v>WSM</v>
          </cell>
          <cell r="C266" t="str">
            <v>Population growth (annual %)</v>
          </cell>
          <cell r="D266" t="str">
            <v>SP.POP.GROW</v>
          </cell>
        </row>
        <row r="266">
          <cell r="F266">
            <v>3.15783762443411</v>
          </cell>
          <cell r="G266">
            <v>3.20898168075136</v>
          </cell>
          <cell r="H266">
            <v>3.21632347306312</v>
          </cell>
          <cell r="I266">
            <v>3.12419912329789</v>
          </cell>
          <cell r="J266">
            <v>2.96266491773093</v>
          </cell>
          <cell r="K266">
            <v>2.80703030393089</v>
          </cell>
          <cell r="L266">
            <v>2.64992681665615</v>
          </cell>
          <cell r="M266">
            <v>2.43179119170077</v>
          </cell>
          <cell r="N266">
            <v>2.16643542524601</v>
          </cell>
          <cell r="O266">
            <v>1.86931874843404</v>
          </cell>
          <cell r="P266">
            <v>1.56716185579347</v>
          </cell>
          <cell r="Q266">
            <v>1.29006715669415</v>
          </cell>
          <cell r="R266">
            <v>1.05554528376444</v>
          </cell>
          <cell r="S266">
            <v>0.891498602941796</v>
          </cell>
          <cell r="T266">
            <v>0.770703944860375</v>
          </cell>
          <cell r="U266">
            <v>0.664441145235104</v>
          </cell>
          <cell r="V266">
            <v>0.560247554807505</v>
          </cell>
          <cell r="W266">
            <v>0.499994531297991</v>
          </cell>
          <cell r="X266">
            <v>0.488459993107026</v>
          </cell>
          <cell r="Y266">
            <v>0.504091159043497</v>
          </cell>
          <cell r="Z266">
            <v>0.569356397440681</v>
          </cell>
          <cell r="AA266">
            <v>0.608718316540834</v>
          </cell>
          <cell r="AB266">
            <v>0.62082490109512</v>
          </cell>
          <cell r="AC266">
            <v>0.565514057971181</v>
          </cell>
          <cell r="AD266">
            <v>0.471122730331392</v>
          </cell>
          <cell r="AE266">
            <v>0.347531289084651</v>
          </cell>
          <cell r="AF266">
            <v>0.255043464511322</v>
          </cell>
          <cell r="AG266">
            <v>0.252535571385223</v>
          </cell>
          <cell r="AH266">
            <v>0.350135215300813</v>
          </cell>
          <cell r="AI266">
            <v>0.530900573186789</v>
          </cell>
          <cell r="AJ266">
            <v>0.736240194397481</v>
          </cell>
          <cell r="AK266">
            <v>0.904434220665342</v>
          </cell>
          <cell r="AL266">
            <v>0.978339588352424</v>
          </cell>
          <cell r="AM266">
            <v>0.936261700660168</v>
          </cell>
          <cell r="AN266">
            <v>0.803572853222662</v>
          </cell>
          <cell r="AO266">
            <v>0.653549210154815</v>
          </cell>
          <cell r="AP266">
            <v>0.524430884658804</v>
          </cell>
          <cell r="AQ266">
            <v>0.448821294789939</v>
          </cell>
          <cell r="AR266">
            <v>0.442783849173176</v>
          </cell>
          <cell r="AS266">
            <v>0.487273273501715</v>
          </cell>
          <cell r="AT266">
            <v>0.537377525134713</v>
          </cell>
          <cell r="AU266">
            <v>0.577595948097813</v>
          </cell>
          <cell r="AV266">
            <v>0.605272962420399</v>
          </cell>
          <cell r="AW266">
            <v>0.626831005637366</v>
          </cell>
          <cell r="AX266">
            <v>0.627934157313632</v>
          </cell>
          <cell r="AY266">
            <v>0.638944369430848</v>
          </cell>
          <cell r="AZ266">
            <v>0.645325300578816</v>
          </cell>
          <cell r="BA266">
            <v>0.67065660676601</v>
          </cell>
          <cell r="BB266">
            <v>0.697620977134631</v>
          </cell>
          <cell r="BC266">
            <v>0.750886801099452</v>
          </cell>
          <cell r="BD266">
            <v>0.816794529594394</v>
          </cell>
          <cell r="BE266">
            <v>0.860430528411051</v>
          </cell>
          <cell r="BF266">
            <v>0.854663299630865</v>
          </cell>
          <cell r="BG266">
            <v>0.787611270664912</v>
          </cell>
          <cell r="BH266">
            <v>0.668864132591767</v>
          </cell>
          <cell r="BI266">
            <v>0.530860672023836</v>
          </cell>
          <cell r="BJ266">
            <v>0.419597535845907</v>
          </cell>
          <cell r="BK266">
            <v>0.393373450356795</v>
          </cell>
          <cell r="BL266">
            <v>0.490819125766011</v>
          </cell>
          <cell r="BM266">
            <v>0.665989824539763</v>
          </cell>
          <cell r="BN266">
            <v>0.870151066600651</v>
          </cell>
        </row>
        <row r="267">
          <cell r="A267" t="str">
            <v>Kosovo</v>
          </cell>
          <cell r="B267" t="str">
            <v>XKX</v>
          </cell>
          <cell r="C267" t="str">
            <v>Population growth (annual %)</v>
          </cell>
          <cell r="D267" t="str">
            <v>SP.POP.GROW</v>
          </cell>
        </row>
        <row r="267">
          <cell r="F267">
            <v>1.98647410264398</v>
          </cell>
          <cell r="G267">
            <v>2.85733724440559</v>
          </cell>
          <cell r="H267">
            <v>2.77795641070757</v>
          </cell>
          <cell r="I267">
            <v>2.70286723879194</v>
          </cell>
          <cell r="J267">
            <v>2.63173083173734</v>
          </cell>
          <cell r="K267">
            <v>2.56424306133377</v>
          </cell>
          <cell r="L267">
            <v>2.5882747833223</v>
          </cell>
          <cell r="M267">
            <v>2.43702226031614</v>
          </cell>
          <cell r="N267">
            <v>2.37904168366357</v>
          </cell>
          <cell r="O267">
            <v>2.32375601259714</v>
          </cell>
          <cell r="P267">
            <v>2.27098161987648</v>
          </cell>
          <cell r="Q267">
            <v>2.45556892574437</v>
          </cell>
          <cell r="R267">
            <v>2.32028970796638</v>
          </cell>
          <cell r="S267">
            <v>2.34238136740285</v>
          </cell>
          <cell r="T267">
            <v>2.21574795972764</v>
          </cell>
          <cell r="U267">
            <v>2.23916903149012</v>
          </cell>
          <cell r="V267">
            <v>2.12022076506029</v>
          </cell>
          <cell r="W267">
            <v>2.07619914484292</v>
          </cell>
          <cell r="X267">
            <v>2.10106000623564</v>
          </cell>
          <cell r="Y267">
            <v>1.99209774945543</v>
          </cell>
          <cell r="Z267">
            <v>2.01764084838712</v>
          </cell>
          <cell r="AA267">
            <v>1.91454475844351</v>
          </cell>
          <cell r="AB267">
            <v>2.00257005022948</v>
          </cell>
          <cell r="AC267">
            <v>2.02398813477461</v>
          </cell>
          <cell r="AD267">
            <v>2.1028110355253</v>
          </cell>
          <cell r="AE267">
            <v>2.05950203645822</v>
          </cell>
          <cell r="AF267">
            <v>2.07500240237591</v>
          </cell>
          <cell r="AG267">
            <v>2.14455171394772</v>
          </cell>
          <cell r="AH267">
            <v>1.9901154317295</v>
          </cell>
          <cell r="AI267">
            <v>1.89759014590056</v>
          </cell>
          <cell r="AJ267">
            <v>1.91495213328607</v>
          </cell>
          <cell r="AK267">
            <v>1.77550356025901</v>
          </cell>
          <cell r="AL267">
            <v>1.69365095308983</v>
          </cell>
          <cell r="AM267">
            <v>1.61538091124535</v>
          </cell>
          <cell r="AN267">
            <v>1.58970064099995</v>
          </cell>
          <cell r="AO267">
            <v>1.46773672019747</v>
          </cell>
          <cell r="AP267">
            <v>1.30279285329282</v>
          </cell>
          <cell r="AQ267">
            <v>-5.92473348536059</v>
          </cell>
          <cell r="AR267">
            <v>-10.9551494210987</v>
          </cell>
          <cell r="AS267">
            <v>-3.58212764518173</v>
          </cell>
          <cell r="AT267">
            <v>0.0678593232934242</v>
          </cell>
          <cell r="AU267">
            <v>0.0679307931245331</v>
          </cell>
          <cell r="AV267">
            <v>0.0678846785222277</v>
          </cell>
          <cell r="AW267">
            <v>0.0678386264869726</v>
          </cell>
          <cell r="AX267">
            <v>0.0679098853744036</v>
          </cell>
          <cell r="AY267">
            <v>0.803200285953362</v>
          </cell>
          <cell r="AZ267">
            <v>0.803261832927916</v>
          </cell>
          <cell r="BA267">
            <v>0.803213477569189</v>
          </cell>
          <cell r="BB267">
            <v>0.803171844793122</v>
          </cell>
          <cell r="BC267">
            <v>0.803248961277754</v>
          </cell>
          <cell r="BD267">
            <v>0.859067492317545</v>
          </cell>
          <cell r="BE267">
            <v>0.895254757473813</v>
          </cell>
          <cell r="BF267">
            <v>0.607467946683114</v>
          </cell>
          <cell r="BG267">
            <v>-0.294473630866066</v>
          </cell>
          <cell r="BH267">
            <v>-1.3649323381159</v>
          </cell>
          <cell r="BI267">
            <v>-0.596734073866868</v>
          </cell>
          <cell r="BJ267">
            <v>0.753584842739213</v>
          </cell>
          <cell r="BK267">
            <v>0.33901096210321</v>
          </cell>
          <cell r="BL267">
            <v>-0.457730006092952</v>
          </cell>
          <cell r="BM267">
            <v>0.0701311089258031</v>
          </cell>
          <cell r="BN267">
            <v>0.897900934463267</v>
          </cell>
        </row>
        <row r="268">
          <cell r="A268" t="str">
            <v>Yemen, Rep.</v>
          </cell>
          <cell r="B268" t="str">
            <v>YEM</v>
          </cell>
          <cell r="C268" t="str">
            <v>Population growth (annual %)</v>
          </cell>
          <cell r="D268" t="str">
            <v>SP.POP.GROW</v>
          </cell>
        </row>
        <row r="268">
          <cell r="F268">
            <v>1.45090716797555</v>
          </cell>
          <cell r="G268">
            <v>1.48413857065088</v>
          </cell>
          <cell r="H268">
            <v>1.50669578098193</v>
          </cell>
          <cell r="I268">
            <v>1.51508943916916</v>
          </cell>
          <cell r="J268">
            <v>1.51545517989652</v>
          </cell>
          <cell r="K268">
            <v>1.53322662757852</v>
          </cell>
          <cell r="L268">
            <v>1.56316913751068</v>
          </cell>
          <cell r="M268">
            <v>1.57832197960459</v>
          </cell>
          <cell r="N268">
            <v>1.57346475778113</v>
          </cell>
          <cell r="O268">
            <v>1.56770826746056</v>
          </cell>
          <cell r="P268">
            <v>1.55385973818171</v>
          </cell>
          <cell r="Q268">
            <v>1.58045201385801</v>
          </cell>
          <cell r="R268">
            <v>1.71026949646488</v>
          </cell>
          <cell r="S268">
            <v>1.96786259909982</v>
          </cell>
          <cell r="T268">
            <v>2.30646730519479</v>
          </cell>
          <cell r="U268">
            <v>2.66502730402226</v>
          </cell>
          <cell r="V268">
            <v>2.97942049574553</v>
          </cell>
          <cell r="W268">
            <v>3.22782216916674</v>
          </cell>
          <cell r="X268">
            <v>3.38847413744166</v>
          </cell>
          <cell r="Y268">
            <v>3.48755482841829</v>
          </cell>
          <cell r="Z268">
            <v>3.58645390484915</v>
          </cell>
          <cell r="AA268">
            <v>3.69314711174659</v>
          </cell>
          <cell r="AB268">
            <v>3.76540493833505</v>
          </cell>
          <cell r="AC268">
            <v>3.80210177530218</v>
          </cell>
          <cell r="AD268">
            <v>3.8235933633562</v>
          </cell>
          <cell r="AE268">
            <v>3.78179496923975</v>
          </cell>
          <cell r="AF268">
            <v>3.76039227426906</v>
          </cell>
          <cell r="AG268">
            <v>3.88422728448753</v>
          </cell>
          <cell r="AH268">
            <v>4.18236114827802</v>
          </cell>
          <cell r="AI268">
            <v>4.54943806618708</v>
          </cell>
          <cell r="AJ268">
            <v>4.93301068107641</v>
          </cell>
          <cell r="AK268">
            <v>5.16445662383149</v>
          </cell>
          <cell r="AL268">
            <v>5.1155946802498</v>
          </cell>
          <cell r="AM268">
            <v>4.7520192724339</v>
          </cell>
          <cell r="AN268">
            <v>4.21614239371035</v>
          </cell>
          <cell r="AO268">
            <v>3.66014299829272</v>
          </cell>
          <cell r="AP268">
            <v>3.22115815445304</v>
          </cell>
          <cell r="AQ268">
            <v>2.92767633748447</v>
          </cell>
          <cell r="AR268">
            <v>2.82206535928094</v>
          </cell>
          <cell r="AS268">
            <v>2.84266597636563</v>
          </cell>
          <cell r="AT268">
            <v>2.8834995561068</v>
          </cell>
          <cell r="AU268">
            <v>2.8895593475115</v>
          </cell>
          <cell r="AV268">
            <v>2.89272651022012</v>
          </cell>
          <cell r="AW268">
            <v>2.88193132446171</v>
          </cell>
          <cell r="AX268">
            <v>2.86201426401248</v>
          </cell>
          <cell r="AY268">
            <v>2.84481049485721</v>
          </cell>
          <cell r="AZ268">
            <v>2.83489894030731</v>
          </cell>
          <cell r="BA268">
            <v>2.82422828044247</v>
          </cell>
          <cell r="BB268">
            <v>2.81186955596599</v>
          </cell>
          <cell r="BC268">
            <v>2.79576596218166</v>
          </cell>
          <cell r="BD268">
            <v>2.77998348073705</v>
          </cell>
          <cell r="BE268">
            <v>2.75733912273244</v>
          </cell>
          <cell r="BF268">
            <v>2.71653983243359</v>
          </cell>
          <cell r="BG268">
            <v>2.65414064347765</v>
          </cell>
          <cell r="BH268">
            <v>2.57803021578508</v>
          </cell>
          <cell r="BI268">
            <v>2.49827722501685</v>
          </cell>
          <cell r="BJ268">
            <v>2.4239891818803</v>
          </cell>
          <cell r="BK268">
            <v>2.3570444080705</v>
          </cell>
          <cell r="BL268">
            <v>2.30059414962983</v>
          </cell>
          <cell r="BM268">
            <v>2.25156062737417</v>
          </cell>
          <cell r="BN268">
            <v>2.20402950210106</v>
          </cell>
        </row>
        <row r="269">
          <cell r="A269" t="str">
            <v>South Africa</v>
          </cell>
          <cell r="B269" t="str">
            <v>ZAF</v>
          </cell>
          <cell r="C269" t="str">
            <v>Population growth (annual %)</v>
          </cell>
          <cell r="D269" t="str">
            <v>SP.POP.GROW</v>
          </cell>
        </row>
        <row r="269">
          <cell r="F269">
            <v>2.45329121000306</v>
          </cell>
          <cell r="G269">
            <v>2.4864436372328</v>
          </cell>
          <cell r="H269">
            <v>2.51421846436033</v>
          </cell>
          <cell r="I269">
            <v>2.53578885308465</v>
          </cell>
          <cell r="J269">
            <v>2.55249196447714</v>
          </cell>
          <cell r="K269">
            <v>2.56383435010281</v>
          </cell>
          <cell r="L269">
            <v>2.57417082297943</v>
          </cell>
          <cell r="M269">
            <v>2.58924653857616</v>
          </cell>
          <cell r="N269">
            <v>2.61066291008042</v>
          </cell>
          <cell r="O269">
            <v>2.63390275403819</v>
          </cell>
          <cell r="P269">
            <v>2.66241884919417</v>
          </cell>
          <cell r="Q269">
            <v>2.68262076098061</v>
          </cell>
          <cell r="R269">
            <v>2.67662237795734</v>
          </cell>
          <cell r="S269">
            <v>2.63893034604451</v>
          </cell>
          <cell r="T269">
            <v>2.58375539317461</v>
          </cell>
          <cell r="U269">
            <v>2.51504504916692</v>
          </cell>
          <cell r="V269">
            <v>2.46209692186029</v>
          </cell>
          <cell r="W269">
            <v>2.45462700812275</v>
          </cell>
          <cell r="X269">
            <v>2.50478966886089</v>
          </cell>
          <cell r="Y269">
            <v>2.58756192331853</v>
          </cell>
          <cell r="Z269">
            <v>2.68223299215836</v>
          </cell>
          <cell r="AA269">
            <v>2.74833813238539</v>
          </cell>
          <cell r="AB269">
            <v>2.7586176329123</v>
          </cell>
          <cell r="AC269">
            <v>2.69872756742908</v>
          </cell>
          <cell r="AD269">
            <v>2.59556411711072</v>
          </cell>
          <cell r="AE269">
            <v>2.46958398508335</v>
          </cell>
          <cell r="AF269">
            <v>2.36543686281871</v>
          </cell>
          <cell r="AG269">
            <v>2.31478298607313</v>
          </cell>
          <cell r="AH269">
            <v>2.33472460951369</v>
          </cell>
          <cell r="AI269">
            <v>2.39374625435413</v>
          </cell>
          <cell r="AJ269">
            <v>2.46510514562486</v>
          </cell>
          <cell r="AK269">
            <v>2.49689496710636</v>
          </cell>
          <cell r="AL269">
            <v>2.45495055524046</v>
          </cell>
          <cell r="AM269">
            <v>2.32013486114781</v>
          </cell>
          <cell r="AN269">
            <v>2.12618227028646</v>
          </cell>
          <cell r="AO269">
            <v>1.92471788280064</v>
          </cell>
          <cell r="AP269">
            <v>1.75168731285425</v>
          </cell>
          <cell r="AQ269">
            <v>1.60336949278349</v>
          </cell>
          <cell r="AR269">
            <v>1.49124772255022</v>
          </cell>
          <cell r="AS269">
            <v>1.40902190052539</v>
          </cell>
          <cell r="AT269">
            <v>1.33327746238591</v>
          </cell>
          <cell r="AU269">
            <v>1.26392260814983</v>
          </cell>
          <cell r="AV269">
            <v>1.22385352306713</v>
          </cell>
          <cell r="AW269">
            <v>1.21776220298327</v>
          </cell>
          <cell r="AX269">
            <v>1.23774061841899</v>
          </cell>
          <cell r="AY269">
            <v>1.26362297174921</v>
          </cell>
          <cell r="AZ269">
            <v>1.29149827532559</v>
          </cell>
          <cell r="BA269">
            <v>1.3341170229958</v>
          </cell>
          <cell r="BB269">
            <v>1.39153543190923</v>
          </cell>
          <cell r="BC269">
            <v>1.45528193348191</v>
          </cell>
          <cell r="BD269">
            <v>1.52451405625199</v>
          </cell>
          <cell r="BE269">
            <v>1.58135367305518</v>
          </cell>
          <cell r="BF269">
            <v>1.60436736931238</v>
          </cell>
          <cell r="BG269">
            <v>1.58378739591921</v>
          </cell>
          <cell r="BH269">
            <v>1.53224277341692</v>
          </cell>
          <cell r="BI269">
            <v>1.47193342939738</v>
          </cell>
          <cell r="BJ269">
            <v>1.41694725378631</v>
          </cell>
          <cell r="BK269">
            <v>1.36370321600461</v>
          </cell>
          <cell r="BL269">
            <v>1.31629200967216</v>
          </cell>
          <cell r="BM269">
            <v>1.27335626330668</v>
          </cell>
          <cell r="BN269">
            <v>1.22884124473499</v>
          </cell>
        </row>
        <row r="270">
          <cell r="A270" t="str">
            <v>Zambia</v>
          </cell>
          <cell r="B270" t="str">
            <v>ZMB</v>
          </cell>
          <cell r="C270" t="str">
            <v>Population growth (annual %)</v>
          </cell>
          <cell r="D270" t="str">
            <v>SP.POP.GROW</v>
          </cell>
        </row>
        <row r="270">
          <cell r="F270">
            <v>3.00097418336178</v>
          </cell>
          <cell r="G270">
            <v>2.99836857458536</v>
          </cell>
          <cell r="H270">
            <v>3.00454092576872</v>
          </cell>
          <cell r="I270">
            <v>3.02257555670021</v>
          </cell>
          <cell r="J270">
            <v>3.04999260920791</v>
          </cell>
          <cell r="K270">
            <v>3.07471984418324</v>
          </cell>
          <cell r="L270">
            <v>3.09989084719617</v>
          </cell>
          <cell r="M270">
            <v>3.13616308912481</v>
          </cell>
          <cell r="N270">
            <v>3.18606183913233</v>
          </cell>
          <cell r="O270">
            <v>3.24223437587023</v>
          </cell>
          <cell r="P270">
            <v>3.29894000961751</v>
          </cell>
          <cell r="Q270">
            <v>3.3454998539303</v>
          </cell>
          <cell r="R270">
            <v>3.37658632045883</v>
          </cell>
          <cell r="S270">
            <v>3.38748098909115</v>
          </cell>
          <cell r="T270">
            <v>3.38569850154511</v>
          </cell>
          <cell r="U270">
            <v>3.37228216700095</v>
          </cell>
          <cell r="V270">
            <v>3.36021679934237</v>
          </cell>
          <cell r="W270">
            <v>3.36064183851476</v>
          </cell>
          <cell r="X270">
            <v>3.37822805219603</v>
          </cell>
          <cell r="Y270">
            <v>3.40098174378961</v>
          </cell>
          <cell r="Z270">
            <v>3.41916131807036</v>
          </cell>
          <cell r="AA270">
            <v>3.41732904555611</v>
          </cell>
          <cell r="AB270">
            <v>3.3897471360752</v>
          </cell>
          <cell r="AC270">
            <v>3.33236380742442</v>
          </cell>
          <cell r="AD270">
            <v>3.25321842156534</v>
          </cell>
          <cell r="AE270">
            <v>3.18172115835101</v>
          </cell>
          <cell r="AF270">
            <v>3.11145087406741</v>
          </cell>
          <cell r="AG270">
            <v>3.01182899944605</v>
          </cell>
          <cell r="AH270">
            <v>2.87894120024303</v>
          </cell>
          <cell r="AI270">
            <v>2.73270891453002</v>
          </cell>
          <cell r="AJ270">
            <v>2.57714214617976</v>
          </cell>
          <cell r="AK270">
            <v>2.45172062137494</v>
          </cell>
          <cell r="AL270">
            <v>2.39829168886001</v>
          </cell>
          <cell r="AM270">
            <v>2.43374118042687</v>
          </cell>
          <cell r="AN270">
            <v>2.52555494650476</v>
          </cell>
          <cell r="AO270">
            <v>2.63768178116551</v>
          </cell>
          <cell r="AP270">
            <v>2.7235694551</v>
          </cell>
          <cell r="AQ270">
            <v>2.76284362990362</v>
          </cell>
          <cell r="AR270">
            <v>2.74010724737818</v>
          </cell>
          <cell r="AS270">
            <v>2.67938991763302</v>
          </cell>
          <cell r="AT270">
            <v>2.61767060032465</v>
          </cell>
          <cell r="AU270">
            <v>2.58053718522939</v>
          </cell>
          <cell r="AV270">
            <v>2.56474654162512</v>
          </cell>
          <cell r="AW270">
            <v>2.57738728972258</v>
          </cell>
          <cell r="AX270">
            <v>2.61137153755032</v>
          </cell>
          <cell r="AY270">
            <v>2.64082880747315</v>
          </cell>
          <cell r="AZ270">
            <v>2.67023195998398</v>
          </cell>
          <cell r="BA270">
            <v>2.72642294267314</v>
          </cell>
          <cell r="BB270">
            <v>2.81338076234784</v>
          </cell>
          <cell r="BC270">
            <v>2.914654960089</v>
          </cell>
          <cell r="BD270">
            <v>3.02031866512706</v>
          </cell>
          <cell r="BE270">
            <v>3.10291403534601</v>
          </cell>
          <cell r="BF270">
            <v>3.13994035081307</v>
          </cell>
          <cell r="BG270">
            <v>3.12124942934151</v>
          </cell>
          <cell r="BH270">
            <v>3.06667147171294</v>
          </cell>
          <cell r="BI270">
            <v>3.00293455383552</v>
          </cell>
          <cell r="BJ270">
            <v>2.95146304797564</v>
          </cell>
          <cell r="BK270">
            <v>2.91265326328102</v>
          </cell>
          <cell r="BL270">
            <v>2.89301773705047</v>
          </cell>
          <cell r="BM270">
            <v>2.88568592086236</v>
          </cell>
          <cell r="BN270">
            <v>2.87759604614072</v>
          </cell>
        </row>
        <row r="271">
          <cell r="A271" t="str">
            <v>Zimbabwe</v>
          </cell>
          <cell r="B271" t="str">
            <v>ZWE</v>
          </cell>
          <cell r="C271" t="str">
            <v>Population growth (annual %)</v>
          </cell>
          <cell r="D271" t="str">
            <v>SP.POP.GROW</v>
          </cell>
        </row>
        <row r="271">
          <cell r="F271">
            <v>3.34224623254134</v>
          </cell>
          <cell r="G271">
            <v>3.37813663658207</v>
          </cell>
          <cell r="H271">
            <v>3.39575346672971</v>
          </cell>
          <cell r="I271">
            <v>3.39094168808697</v>
          </cell>
          <cell r="J271">
            <v>3.37360763096835</v>
          </cell>
          <cell r="K271">
            <v>3.34654790367282</v>
          </cell>
          <cell r="L271">
            <v>3.32865473358509</v>
          </cell>
          <cell r="M271">
            <v>3.33461400357023</v>
          </cell>
          <cell r="N271">
            <v>3.3708786757123</v>
          </cell>
          <cell r="O271">
            <v>3.42293189539915</v>
          </cell>
          <cell r="P271">
            <v>3.48653082946744</v>
          </cell>
          <cell r="Q271">
            <v>3.53256904199596</v>
          </cell>
          <cell r="R271">
            <v>3.52906028657123</v>
          </cell>
          <cell r="S271">
            <v>3.46697624815797</v>
          </cell>
          <cell r="T271">
            <v>3.3737393497445</v>
          </cell>
          <cell r="U271">
            <v>3.26199299707925</v>
          </cell>
          <cell r="V271">
            <v>3.18230075636384</v>
          </cell>
          <cell r="W271">
            <v>3.17913070756198</v>
          </cell>
          <cell r="X271">
            <v>3.27017310583997</v>
          </cell>
          <cell r="Y271">
            <v>3.41326229953078</v>
          </cell>
          <cell r="Z271">
            <v>3.53985842927025</v>
          </cell>
          <cell r="AA271">
            <v>3.61636230081334</v>
          </cell>
          <cell r="AB271">
            <v>3.65805634426488</v>
          </cell>
          <cell r="AC271">
            <v>3.6575749538897</v>
          </cell>
          <cell r="AD271">
            <v>3.61546895399207</v>
          </cell>
          <cell r="AE271">
            <v>3.5701041523149</v>
          </cell>
          <cell r="AF271">
            <v>3.49312871269874</v>
          </cell>
          <cell r="AG271">
            <v>3.32319494813206</v>
          </cell>
          <cell r="AH271">
            <v>3.047011600403</v>
          </cell>
          <cell r="AI271">
            <v>2.70640698218501</v>
          </cell>
          <cell r="AJ271">
            <v>2.35500003967235</v>
          </cell>
          <cell r="AK271">
            <v>2.03424577693578</v>
          </cell>
          <cell r="AL271">
            <v>1.74843266192527</v>
          </cell>
          <cell r="AM271">
            <v>1.51182101451081</v>
          </cell>
          <cell r="AN271">
            <v>1.31411464270811</v>
          </cell>
          <cell r="AO271">
            <v>1.13711894380297</v>
          </cell>
          <cell r="AP271">
            <v>0.966091281608432</v>
          </cell>
          <cell r="AQ271">
            <v>0.801915962471143</v>
          </cell>
          <cell r="AR271">
            <v>0.64186591734331</v>
          </cell>
          <cell r="AS271">
            <v>0.495778051505106</v>
          </cell>
          <cell r="AT271">
            <v>0.356423889517409</v>
          </cell>
          <cell r="AU271">
            <v>0.254516820163981</v>
          </cell>
          <cell r="AV271">
            <v>0.233334018508649</v>
          </cell>
          <cell r="AW271">
            <v>0.314072384269889</v>
          </cell>
          <cell r="AX271">
            <v>0.471320321280555</v>
          </cell>
          <cell r="AY271">
            <v>0.650368522177336</v>
          </cell>
          <cell r="AZ271">
            <v>0.822767237368314</v>
          </cell>
          <cell r="BA271">
            <v>1.00370744192155</v>
          </cell>
          <cell r="BB271">
            <v>1.18372810843137</v>
          </cell>
          <cell r="BC271">
            <v>1.35396387573417</v>
          </cell>
          <cell r="BD271">
            <v>1.53640571630567</v>
          </cell>
          <cell r="BE271">
            <v>1.69808373055654</v>
          </cell>
          <cell r="BF271">
            <v>1.77767247608678</v>
          </cell>
          <cell r="BG271">
            <v>1.7547410030553</v>
          </cell>
          <cell r="BH271">
            <v>1.66369350951633</v>
          </cell>
          <cell r="BI271">
            <v>1.54929408793871</v>
          </cell>
          <cell r="BJ271">
            <v>1.45940581314681</v>
          </cell>
          <cell r="BK271">
            <v>1.41038154233327</v>
          </cell>
          <cell r="BL271">
            <v>1.42114188586135</v>
          </cell>
          <cell r="BM271">
            <v>1.47387141587655</v>
          </cell>
          <cell r="BN271">
            <v>1.53061409146706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API_AG.CON.FERT.ZS_DS2_en_csv_v"/>
    </sheetNames>
    <sheetDataSet>
      <sheetData sheetId="0">
        <row r="1">
          <cell r="A1" t="str">
            <v>Data Source</v>
          </cell>
          <cell r="B1" t="str">
            <v>World Development Indicators</v>
          </cell>
        </row>
        <row r="3">
          <cell r="A3" t="str">
            <v>Last Updated Date</v>
          </cell>
          <cell r="B3">
            <v>44762</v>
          </cell>
        </row>
        <row r="5">
          <cell r="A5" t="str">
            <v>Country Name</v>
          </cell>
          <cell r="B5" t="str">
            <v>Country Code</v>
          </cell>
          <cell r="C5" t="str">
            <v>Indicator Name</v>
          </cell>
          <cell r="D5" t="str">
            <v>Indicator Code</v>
          </cell>
          <cell r="E5">
            <v>1960</v>
          </cell>
          <cell r="F5">
            <v>1961</v>
          </cell>
          <cell r="G5">
            <v>1962</v>
          </cell>
          <cell r="H5">
            <v>1963</v>
          </cell>
          <cell r="I5">
            <v>1964</v>
          </cell>
          <cell r="J5">
            <v>1965</v>
          </cell>
          <cell r="K5">
            <v>1966</v>
          </cell>
          <cell r="L5">
            <v>1967</v>
          </cell>
          <cell r="M5">
            <v>1968</v>
          </cell>
          <cell r="N5">
            <v>1969</v>
          </cell>
          <cell r="O5">
            <v>1970</v>
          </cell>
          <cell r="P5">
            <v>1971</v>
          </cell>
          <cell r="Q5">
            <v>1972</v>
          </cell>
          <cell r="R5">
            <v>1973</v>
          </cell>
          <cell r="S5">
            <v>1974</v>
          </cell>
          <cell r="T5">
            <v>1975</v>
          </cell>
          <cell r="U5">
            <v>1976</v>
          </cell>
          <cell r="V5">
            <v>1977</v>
          </cell>
          <cell r="W5">
            <v>1978</v>
          </cell>
          <cell r="X5">
            <v>1979</v>
          </cell>
          <cell r="Y5">
            <v>1980</v>
          </cell>
          <cell r="Z5">
            <v>1981</v>
          </cell>
          <cell r="AA5">
            <v>1982</v>
          </cell>
          <cell r="AB5">
            <v>1983</v>
          </cell>
          <cell r="AC5">
            <v>1984</v>
          </cell>
          <cell r="AD5">
            <v>1985</v>
          </cell>
          <cell r="AE5">
            <v>1986</v>
          </cell>
          <cell r="AF5">
            <v>1987</v>
          </cell>
          <cell r="AG5">
            <v>1988</v>
          </cell>
          <cell r="AH5">
            <v>1989</v>
          </cell>
          <cell r="AI5">
            <v>1990</v>
          </cell>
          <cell r="AJ5">
            <v>1991</v>
          </cell>
          <cell r="AK5">
            <v>1992</v>
          </cell>
          <cell r="AL5">
            <v>1993</v>
          </cell>
          <cell r="AM5">
            <v>1994</v>
          </cell>
          <cell r="AN5">
            <v>1995</v>
          </cell>
          <cell r="AO5">
            <v>1996</v>
          </cell>
          <cell r="AP5">
            <v>1997</v>
          </cell>
          <cell r="AQ5">
            <v>1998</v>
          </cell>
          <cell r="AR5">
            <v>1999</v>
          </cell>
          <cell r="AS5">
            <v>2000</v>
          </cell>
          <cell r="AT5">
            <v>2001</v>
          </cell>
          <cell r="AU5">
            <v>2002</v>
          </cell>
          <cell r="AV5">
            <v>2003</v>
          </cell>
          <cell r="AW5">
            <v>2004</v>
          </cell>
          <cell r="AX5">
            <v>2005</v>
          </cell>
          <cell r="AY5">
            <v>2006</v>
          </cell>
          <cell r="AZ5">
            <v>2007</v>
          </cell>
          <cell r="BA5">
            <v>2008</v>
          </cell>
          <cell r="BB5">
            <v>2009</v>
          </cell>
          <cell r="BC5">
            <v>2010</v>
          </cell>
          <cell r="BD5">
            <v>2011</v>
          </cell>
          <cell r="BE5">
            <v>2012</v>
          </cell>
          <cell r="BF5">
            <v>2013</v>
          </cell>
          <cell r="BG5">
            <v>2014</v>
          </cell>
          <cell r="BH5">
            <v>2015</v>
          </cell>
          <cell r="BI5">
            <v>2016</v>
          </cell>
          <cell r="BJ5">
            <v>2017</v>
          </cell>
          <cell r="BK5">
            <v>2018</v>
          </cell>
          <cell r="BL5">
            <v>2019</v>
          </cell>
          <cell r="BM5">
            <v>2020</v>
          </cell>
          <cell r="BN5">
            <v>2021</v>
          </cell>
        </row>
        <row r="6">
          <cell r="A6" t="str">
            <v>Aruba</v>
          </cell>
          <cell r="B6" t="str">
            <v>ABW</v>
          </cell>
          <cell r="C6" t="str">
            <v>Fertilizer consumption (kilograms per hectare of arable land)</v>
          </cell>
          <cell r="D6" t="str">
            <v>AG.CON.FERT.ZS</v>
          </cell>
        </row>
        <row r="7">
          <cell r="A7" t="str">
            <v>Africa Eastern and Southern</v>
          </cell>
          <cell r="B7" t="str">
            <v>AFE</v>
          </cell>
          <cell r="C7" t="str">
            <v>Fertilizer consumption (kilograms per hectare of arable land)</v>
          </cell>
          <cell r="D7" t="str">
            <v>AG.CON.FERT.ZS</v>
          </cell>
        </row>
        <row r="7">
          <cell r="L7">
            <v>11.2765270082523</v>
          </cell>
          <cell r="M7">
            <v>11.8508237792637</v>
          </cell>
          <cell r="N7">
            <v>12.2399220936513</v>
          </cell>
          <cell r="O7">
            <v>13.6506870229008</v>
          </cell>
          <cell r="P7">
            <v>15.4719251124426</v>
          </cell>
          <cell r="Q7">
            <v>16.6347608637529</v>
          </cell>
          <cell r="R7">
            <v>17.0062816043217</v>
          </cell>
          <cell r="S7">
            <v>17.4761405922637</v>
          </cell>
          <cell r="T7">
            <v>17.8187468998016</v>
          </cell>
          <cell r="U7">
            <v>18.4137723441697</v>
          </cell>
          <cell r="V7">
            <v>19.3971428571429</v>
          </cell>
          <cell r="W7">
            <v>19.9324696257774</v>
          </cell>
        </row>
        <row r="7">
          <cell r="Y7">
            <v>24.2578244860387</v>
          </cell>
          <cell r="Z7">
            <v>27.2717494706478</v>
          </cell>
          <cell r="AA7">
            <v>26.6282608339209</v>
          </cell>
          <cell r="AB7">
            <v>22.4626740672622</v>
          </cell>
          <cell r="AC7">
            <v>21.5332895380103</v>
          </cell>
          <cell r="AD7">
            <v>20.5666607412674</v>
          </cell>
          <cell r="AE7">
            <v>19.895843455983</v>
          </cell>
          <cell r="AF7">
            <v>18.9048531101747</v>
          </cell>
          <cell r="AG7">
            <v>20.8136850904078</v>
          </cell>
          <cell r="AH7">
            <v>20.0847855713747</v>
          </cell>
          <cell r="AI7">
            <v>19.7197891026668</v>
          </cell>
          <cell r="AJ7">
            <v>19.3050921350927</v>
          </cell>
          <cell r="AK7">
            <v>18.806549081972</v>
          </cell>
          <cell r="AL7">
            <v>20.6972094900401</v>
          </cell>
          <cell r="AM7">
            <v>19.7383583324863</v>
          </cell>
          <cell r="AN7">
            <v>19.2519648502074</v>
          </cell>
          <cell r="AO7">
            <v>22.0197198831414</v>
          </cell>
          <cell r="AP7">
            <v>22.3545871342818</v>
          </cell>
          <cell r="AQ7">
            <v>20.3457145680686</v>
          </cell>
          <cell r="AR7">
            <v>20.3653109814678</v>
          </cell>
          <cell r="AS7">
            <v>19.4835432129653</v>
          </cell>
          <cell r="AT7">
            <v>19.6158041852821</v>
          </cell>
          <cell r="AU7">
            <v>23.3885724676112</v>
          </cell>
          <cell r="AV7">
            <v>18.677979711349</v>
          </cell>
          <cell r="AW7">
            <v>19.1089346221499</v>
          </cell>
          <cell r="AX7">
            <v>17.0638563741812</v>
          </cell>
          <cell r="AY7">
            <v>19.9806219730735</v>
          </cell>
          <cell r="AZ7">
            <v>20.6431491504853</v>
          </cell>
          <cell r="BA7">
            <v>20.5047948058168</v>
          </cell>
          <cell r="BB7">
            <v>20.0864885967982</v>
          </cell>
          <cell r="BC7">
            <v>20.7997310466608</v>
          </cell>
          <cell r="BD7">
            <v>22.2234995485152</v>
          </cell>
          <cell r="BE7">
            <v>18.1820020656429</v>
          </cell>
          <cell r="BF7">
            <v>17.3667182263808</v>
          </cell>
          <cell r="BG7">
            <v>20.1238481995312</v>
          </cell>
          <cell r="BH7">
            <v>19.3260028702284</v>
          </cell>
          <cell r="BI7">
            <v>20.9900809753294</v>
          </cell>
          <cell r="BJ7">
            <v>23.5782266628065</v>
          </cell>
          <cell r="BK7">
            <v>23.2354424887097</v>
          </cell>
        </row>
        <row r="8">
          <cell r="A8" t="str">
            <v>Afghanistan</v>
          </cell>
          <cell r="B8" t="str">
            <v>AFG</v>
          </cell>
          <cell r="C8" t="str">
            <v>Fertilizer consumption (kilograms per hectare of arable land)</v>
          </cell>
          <cell r="D8" t="str">
            <v>AG.CON.FERT.ZS</v>
          </cell>
        </row>
        <row r="8">
          <cell r="F8">
            <v>0.143790849673203</v>
          </cell>
          <cell r="G8">
            <v>0.142857142857143</v>
          </cell>
          <cell r="H8">
            <v>0.141935483870968</v>
          </cell>
          <cell r="I8">
            <v>0.141025641025641</v>
          </cell>
          <cell r="J8">
            <v>0.141025641025641</v>
          </cell>
          <cell r="K8">
            <v>0.1914486279515</v>
          </cell>
          <cell r="L8">
            <v>1.2748597654258</v>
          </cell>
          <cell r="M8">
            <v>1.9122896481387</v>
          </cell>
          <cell r="N8">
            <v>2.16284987277354</v>
          </cell>
          <cell r="O8">
            <v>2.46505717916137</v>
          </cell>
          <cell r="P8">
            <v>2.59493670886076</v>
          </cell>
          <cell r="Q8">
            <v>3.68015170670038</v>
          </cell>
          <cell r="R8">
            <v>3.10998735777497</v>
          </cell>
          <cell r="S8">
            <v>4.28571428571429</v>
          </cell>
          <cell r="T8">
            <v>4.59974715549937</v>
          </cell>
          <cell r="U8">
            <v>5.59241466498104</v>
          </cell>
          <cell r="V8">
            <v>6.85537294563843</v>
          </cell>
          <cell r="W8">
            <v>6.78495575221239</v>
          </cell>
          <cell r="X8">
            <v>6.28811630847029</v>
          </cell>
          <cell r="Y8">
            <v>6.46346396965866</v>
          </cell>
          <cell r="Z8">
            <v>5.77888748419722</v>
          </cell>
          <cell r="AA8">
            <v>6.67294563843236</v>
          </cell>
          <cell r="AB8">
            <v>7.15297092288243</v>
          </cell>
          <cell r="AC8">
            <v>9.17825537294564</v>
          </cell>
          <cell r="AD8">
            <v>9.22402022756005</v>
          </cell>
          <cell r="AE8">
            <v>8.50568900126422</v>
          </cell>
          <cell r="AF8">
            <v>9.98988621997472</v>
          </cell>
          <cell r="AG8">
            <v>7.04551201011378</v>
          </cell>
          <cell r="AH8">
            <v>7.02907711757269</v>
          </cell>
          <cell r="AI8">
            <v>5.62579013906448</v>
          </cell>
          <cell r="AJ8">
            <v>6.1441213653603</v>
          </cell>
          <cell r="AK8">
            <v>5.79013906447535</v>
          </cell>
          <cell r="AL8">
            <v>5.11247443762781</v>
          </cell>
        </row>
        <row r="8">
          <cell r="AO8">
            <v>0.653851183470642</v>
          </cell>
          <cell r="AP8">
            <v>0.650618087182824</v>
          </cell>
          <cell r="AQ8">
            <v>0.902410725796055</v>
          </cell>
          <cell r="AR8">
            <v>0.653338560041814</v>
          </cell>
          <cell r="AS8">
            <v>0.65078745281791</v>
          </cell>
          <cell r="AT8">
            <v>2.39489782636991</v>
          </cell>
          <cell r="AU8">
            <v>3.19439046626726</v>
          </cell>
          <cell r="AV8">
            <v>3.4785460627895</v>
          </cell>
          <cell r="AW8">
            <v>4.24377814738997</v>
          </cell>
          <cell r="AX8">
            <v>3.81478411274824</v>
          </cell>
          <cell r="AY8">
            <v>3.1908545034642</v>
          </cell>
          <cell r="AZ8">
            <v>2.10126892481396</v>
          </cell>
          <cell r="BA8">
            <v>1.85168462920195</v>
          </cell>
          <cell r="BB8">
            <v>1.88786218401129</v>
          </cell>
          <cell r="BC8">
            <v>1.77785961760554</v>
          </cell>
          <cell r="BD8">
            <v>3.82700551918881</v>
          </cell>
          <cell r="BE8">
            <v>2.37785237483954</v>
          </cell>
          <cell r="BF8">
            <v>4.88271419396275</v>
          </cell>
          <cell r="BG8">
            <v>10.1661124694377</v>
          </cell>
          <cell r="BH8">
            <v>4.022200901481</v>
          </cell>
          <cell r="BI8">
            <v>13.6801462026135</v>
          </cell>
          <cell r="BJ8">
            <v>20.4525288998571</v>
          </cell>
          <cell r="BK8">
            <v>7.6506763598598</v>
          </cell>
        </row>
        <row r="9">
          <cell r="A9" t="str">
            <v>Africa Western and Central</v>
          </cell>
          <cell r="B9" t="str">
            <v>AFW</v>
          </cell>
          <cell r="C9" t="str">
            <v>Fertilizer consumption (kilograms per hectare of arable land)</v>
          </cell>
          <cell r="D9" t="str">
            <v>AG.CON.FERT.ZS</v>
          </cell>
        </row>
        <row r="9">
          <cell r="K9">
            <v>0.984162764486481</v>
          </cell>
          <cell r="L9">
            <v>1.13746063318161</v>
          </cell>
          <cell r="M9">
            <v>1.01311641509391</v>
          </cell>
          <cell r="N9">
            <v>0.928655971746812</v>
          </cell>
          <cell r="O9">
            <v>1.23944611361031</v>
          </cell>
          <cell r="P9">
            <v>1.37772058965404</v>
          </cell>
          <cell r="Q9">
            <v>1.77718360071301</v>
          </cell>
          <cell r="R9">
            <v>1.71288336258441</v>
          </cell>
          <cell r="S9">
            <v>2.4186080069263</v>
          </cell>
          <cell r="T9">
            <v>3.10763821375332</v>
          </cell>
          <cell r="U9">
            <v>3.55015706806283</v>
          </cell>
          <cell r="V9">
            <v>4.6625553614596</v>
          </cell>
          <cell r="W9">
            <v>4.30390722177508</v>
          </cell>
          <cell r="X9">
            <v>4.98429165826567</v>
          </cell>
          <cell r="Y9">
            <v>5.62469192310401</v>
          </cell>
          <cell r="Z9">
            <v>7.22334958739685</v>
          </cell>
          <cell r="AA9">
            <v>6.73090004754416</v>
          </cell>
          <cell r="AB9">
            <v>8.08585780822972</v>
          </cell>
          <cell r="AC9">
            <v>7.99042305271574</v>
          </cell>
          <cell r="AD9">
            <v>6.81339516895546</v>
          </cell>
          <cell r="AE9">
            <v>6.42346644834592</v>
          </cell>
          <cell r="AF9">
            <v>6.09484551734609</v>
          </cell>
          <cell r="AG9">
            <v>7.17730517727518</v>
          </cell>
          <cell r="AH9">
            <v>7.6482571638281</v>
          </cell>
          <cell r="AI9">
            <v>8.05064420362977</v>
          </cell>
          <cell r="AJ9">
            <v>8.08635910679448</v>
          </cell>
          <cell r="AK9">
            <v>8.37799782102026</v>
          </cell>
          <cell r="AL9">
            <v>8.79739376617044</v>
          </cell>
          <cell r="AM9">
            <v>6.85496132301947</v>
          </cell>
          <cell r="AN9">
            <v>5.46089956555073</v>
          </cell>
          <cell r="AO9">
            <v>5.42215744166636</v>
          </cell>
          <cell r="AP9">
            <v>6.00852955012503</v>
          </cell>
          <cell r="AQ9">
            <v>6.07795718654434</v>
          </cell>
          <cell r="AR9">
            <v>6.26106136344566</v>
          </cell>
          <cell r="AS9">
            <v>5.93545518989775</v>
          </cell>
          <cell r="AT9">
            <v>6.24413552371421</v>
          </cell>
        </row>
        <row r="9">
          <cell r="AV9">
            <v>6.58706416683144</v>
          </cell>
          <cell r="AW9">
            <v>6.48919538067126</v>
          </cell>
          <cell r="AX9">
            <v>6.72723644924208</v>
          </cell>
          <cell r="AY9">
            <v>8.66799705146227</v>
          </cell>
          <cell r="AZ9">
            <v>5.63098707784646</v>
          </cell>
          <cell r="BA9">
            <v>6.1008281106653</v>
          </cell>
          <cell r="BB9">
            <v>6.54813814703323</v>
          </cell>
          <cell r="BC9">
            <v>10.1969454889334</v>
          </cell>
          <cell r="BD9">
            <v>6.84612060368327</v>
          </cell>
          <cell r="BE9">
            <v>9.25083201525361</v>
          </cell>
          <cell r="BF9">
            <v>9.6699831489803</v>
          </cell>
          <cell r="BG9">
            <v>9.7360872954014</v>
          </cell>
          <cell r="BH9">
            <v>10.6890101325019</v>
          </cell>
          <cell r="BI9">
            <v>13.1149720958187</v>
          </cell>
          <cell r="BJ9">
            <v>16.489869452536</v>
          </cell>
          <cell r="BK9">
            <v>15.928621594414</v>
          </cell>
        </row>
        <row r="10">
          <cell r="A10" t="str">
            <v>Angola</v>
          </cell>
          <cell r="B10" t="str">
            <v>AGO</v>
          </cell>
          <cell r="C10" t="str">
            <v>Fertilizer consumption (kilograms per hectare of arable land)</v>
          </cell>
          <cell r="D10" t="str">
            <v>AG.CON.FERT.ZS</v>
          </cell>
        </row>
        <row r="10">
          <cell r="F10">
            <v>0.374531835205993</v>
          </cell>
          <cell r="G10">
            <v>0.37037037037037</v>
          </cell>
          <cell r="H10">
            <v>0.514705882352941</v>
          </cell>
          <cell r="I10">
            <v>0.763636363636364</v>
          </cell>
          <cell r="J10">
            <v>1.44404332129964</v>
          </cell>
          <cell r="K10">
            <v>1.85714285714286</v>
          </cell>
          <cell r="L10">
            <v>2.36749116607774</v>
          </cell>
          <cell r="M10">
            <v>2.65734265734266</v>
          </cell>
          <cell r="N10">
            <v>3.62068965517241</v>
          </cell>
          <cell r="O10">
            <v>3.89655172413793</v>
          </cell>
          <cell r="P10">
            <v>8.62068965517241</v>
          </cell>
          <cell r="Q10">
            <v>7.68965517241379</v>
          </cell>
          <cell r="R10">
            <v>7.37931034482759</v>
          </cell>
          <cell r="S10">
            <v>5.20689655172414</v>
          </cell>
          <cell r="T10">
            <v>1.41379310344828</v>
          </cell>
          <cell r="U10">
            <v>0.724137931034483</v>
          </cell>
          <cell r="V10">
            <v>10.8965517241379</v>
          </cell>
          <cell r="W10">
            <v>8.10344827586207</v>
          </cell>
          <cell r="X10">
            <v>4.72413793103448</v>
          </cell>
          <cell r="Y10">
            <v>5.79310344827586</v>
          </cell>
          <cell r="Z10">
            <v>4.17241379310345</v>
          </cell>
          <cell r="AA10">
            <v>1.72413793103448</v>
          </cell>
          <cell r="AB10">
            <v>2.96551724137931</v>
          </cell>
          <cell r="AC10">
            <v>2.41068965517241</v>
          </cell>
          <cell r="AD10">
            <v>7.0148275862069</v>
          </cell>
          <cell r="AE10">
            <v>4.13793103448276</v>
          </cell>
          <cell r="AF10">
            <v>3.55172413793103</v>
          </cell>
          <cell r="AG10">
            <v>5.48586206896552</v>
          </cell>
          <cell r="AH10">
            <v>8.13827586206897</v>
          </cell>
          <cell r="AI10">
            <v>3.27586206896552</v>
          </cell>
          <cell r="AJ10">
            <v>2.33898305084746</v>
          </cell>
          <cell r="AK10">
            <v>3.03333333333333</v>
          </cell>
          <cell r="AL10">
            <v>2.66666666666667</v>
          </cell>
          <cell r="AM10">
            <v>3.33333333333333</v>
          </cell>
          <cell r="AN10">
            <v>2.66666666666667</v>
          </cell>
          <cell r="AO10">
            <v>2</v>
          </cell>
          <cell r="AP10">
            <v>0.666666666666667</v>
          </cell>
          <cell r="AQ10">
            <v>1.13333333333333</v>
          </cell>
          <cell r="AR10">
            <v>1.13333333333333</v>
          </cell>
          <cell r="AS10">
            <v>0.466666666666667</v>
          </cell>
        </row>
        <row r="10">
          <cell r="AU10">
            <v>1.65903225806452</v>
          </cell>
          <cell r="AV10">
            <v>1.78878787878788</v>
          </cell>
          <cell r="AW10">
            <v>4.50151515151515</v>
          </cell>
          <cell r="AX10">
            <v>2.26060606060606</v>
          </cell>
          <cell r="AY10">
            <v>3.66</v>
          </cell>
          <cell r="AZ10">
            <v>3.305</v>
          </cell>
          <cell r="BA10">
            <v>8.25882352941177</v>
          </cell>
          <cell r="BB10">
            <v>5.47225</v>
          </cell>
          <cell r="BC10">
            <v>8.43</v>
          </cell>
          <cell r="BD10">
            <v>11.983829787234</v>
          </cell>
          <cell r="BE10">
            <v>8.87604893617021</v>
          </cell>
          <cell r="BF10">
            <v>9.26395714285714</v>
          </cell>
          <cell r="BG10">
            <v>9.25938775510204</v>
          </cell>
          <cell r="BH10">
            <v>8.04833469387755</v>
          </cell>
          <cell r="BI10">
            <v>7.2412693877551</v>
          </cell>
          <cell r="BJ10">
            <v>10.6746816326531</v>
          </cell>
          <cell r="BK10">
            <v>7.93009387755102</v>
          </cell>
        </row>
        <row r="11">
          <cell r="A11" t="str">
            <v>Albania</v>
          </cell>
          <cell r="B11" t="str">
            <v>ALB</v>
          </cell>
          <cell r="C11" t="str">
            <v>Fertilizer consumption (kilograms per hectare of arable land)</v>
          </cell>
          <cell r="D11" t="str">
            <v>AG.CON.FERT.ZS</v>
          </cell>
        </row>
        <row r="11">
          <cell r="F11">
            <v>14.587962962963</v>
          </cell>
          <cell r="G11">
            <v>11.9266055045872</v>
          </cell>
          <cell r="H11">
            <v>12.0454545454545</v>
          </cell>
          <cell r="I11">
            <v>14.4469525959368</v>
          </cell>
          <cell r="J11">
            <v>17.3913043478261</v>
          </cell>
          <cell r="K11">
            <v>20</v>
          </cell>
          <cell r="L11">
            <v>31.7622950819672</v>
          </cell>
          <cell r="M11">
            <v>74</v>
          </cell>
          <cell r="N11">
            <v>70.5882352941177</v>
          </cell>
          <cell r="O11">
            <v>84.6449136276392</v>
          </cell>
          <cell r="P11">
            <v>101.509433962264</v>
          </cell>
          <cell r="Q11">
            <v>102.962962962963</v>
          </cell>
          <cell r="R11">
            <v>106.021897810219</v>
          </cell>
          <cell r="S11">
            <v>114.721723518851</v>
          </cell>
          <cell r="T11">
            <v>111.01243339254</v>
          </cell>
          <cell r="U11">
            <v>125.217391304348</v>
          </cell>
          <cell r="V11">
            <v>135.689655172414</v>
          </cell>
          <cell r="W11">
            <v>171.355060034305</v>
          </cell>
          <cell r="X11">
            <v>168.267581475129</v>
          </cell>
          <cell r="Y11">
            <v>160.17094017094</v>
          </cell>
          <cell r="Z11">
            <v>138.43537414966</v>
          </cell>
          <cell r="AA11">
            <v>179.966044142615</v>
          </cell>
          <cell r="AB11">
            <v>174.363327674024</v>
          </cell>
          <cell r="AC11">
            <v>159.592529711375</v>
          </cell>
          <cell r="AD11">
            <v>159.762308998302</v>
          </cell>
          <cell r="AE11">
            <v>163.497453310696</v>
          </cell>
          <cell r="AF11">
            <v>161.016949152542</v>
          </cell>
          <cell r="AG11">
            <v>163.559322033898</v>
          </cell>
          <cell r="AH11">
            <v>182.989690721649</v>
          </cell>
          <cell r="AI11">
            <v>176.165803108808</v>
          </cell>
          <cell r="AJ11">
            <v>54.1522491349481</v>
          </cell>
          <cell r="AK11">
            <v>40.6574394463668</v>
          </cell>
          <cell r="AL11">
            <v>31.0051993067591</v>
          </cell>
          <cell r="AM11">
            <v>25.5979202772964</v>
          </cell>
          <cell r="AN11">
            <v>19.0641247833622</v>
          </cell>
          <cell r="AO11">
            <v>11.265164644714</v>
          </cell>
          <cell r="AP11">
            <v>8.99653979238754</v>
          </cell>
          <cell r="AQ11">
            <v>43.3275563258232</v>
          </cell>
          <cell r="AR11">
            <v>18.370883882149</v>
          </cell>
          <cell r="AS11">
            <v>32.3529411764706</v>
          </cell>
          <cell r="AT11">
            <v>32.3529411764706</v>
          </cell>
          <cell r="AU11">
            <v>97.5847750865052</v>
          </cell>
          <cell r="AV11">
            <v>99.3195674740484</v>
          </cell>
          <cell r="AW11">
            <v>101.307335640138</v>
          </cell>
          <cell r="AX11">
            <v>112.37531598513</v>
          </cell>
          <cell r="AY11">
            <v>85.8024657534247</v>
          </cell>
          <cell r="AZ11">
            <v>88.4199653979239</v>
          </cell>
          <cell r="BA11">
            <v>77.309737704918</v>
          </cell>
          <cell r="BB11">
            <v>90.3783579638752</v>
          </cell>
          <cell r="BC11">
            <v>85.02392971246</v>
          </cell>
          <cell r="BD11">
            <v>97.4342765273312</v>
          </cell>
          <cell r="BE11">
            <v>93.0615570990147</v>
          </cell>
          <cell r="BF11">
            <v>88.1710905849943</v>
          </cell>
          <cell r="BG11">
            <v>88.3858024691358</v>
          </cell>
          <cell r="BH11">
            <v>107.831246951715</v>
          </cell>
          <cell r="BI11">
            <v>126.138481379977</v>
          </cell>
          <cell r="BJ11">
            <v>100.647322458395</v>
          </cell>
          <cell r="BK11">
            <v>66.5850762088899</v>
          </cell>
        </row>
        <row r="12">
          <cell r="A12" t="str">
            <v>Andorra</v>
          </cell>
          <cell r="B12" t="str">
            <v>AND</v>
          </cell>
          <cell r="C12" t="str">
            <v>Fertilizer consumption (kilograms per hectare of arable land)</v>
          </cell>
          <cell r="D12" t="str">
            <v>AG.CON.FERT.ZS</v>
          </cell>
        </row>
        <row r="13">
          <cell r="A13" t="str">
            <v>Arab World</v>
          </cell>
          <cell r="B13" t="str">
            <v>ARB</v>
          </cell>
          <cell r="C13" t="str">
            <v>Fertilizer consumption (kilograms per hectare of arable land)</v>
          </cell>
          <cell r="D13" t="str">
            <v>AG.CON.FERT.ZS</v>
          </cell>
        </row>
        <row r="13">
          <cell r="R13">
            <v>26.489707750953</v>
          </cell>
          <cell r="S13">
            <v>26.9795713048095</v>
          </cell>
          <cell r="T13">
            <v>28.4799295085177</v>
          </cell>
          <cell r="U13">
            <v>30.9729177029791</v>
          </cell>
          <cell r="V13">
            <v>32.0824553112229</v>
          </cell>
          <cell r="W13">
            <v>35.0694479002516</v>
          </cell>
          <cell r="X13">
            <v>39.3095720189721</v>
          </cell>
          <cell r="Y13">
            <v>42.8539973276918</v>
          </cell>
          <cell r="Z13">
            <v>43.8620954507026</v>
          </cell>
          <cell r="AA13">
            <v>47.2092810589296</v>
          </cell>
          <cell r="AB13">
            <v>53.5216512040954</v>
          </cell>
          <cell r="AC13">
            <v>58.4320988060425</v>
          </cell>
          <cell r="AD13">
            <v>66.1870450682125</v>
          </cell>
          <cell r="AE13">
            <v>72.4039746927244</v>
          </cell>
          <cell r="AF13">
            <v>73.5053910158654</v>
          </cell>
          <cell r="AG13">
            <v>72.8550360673257</v>
          </cell>
          <cell r="AH13">
            <v>69.08888640191</v>
          </cell>
          <cell r="AI13">
            <v>70.6380002208887</v>
          </cell>
          <cell r="AJ13">
            <v>66.0505526775651</v>
          </cell>
          <cell r="AK13">
            <v>66.1201075141831</v>
          </cell>
          <cell r="AL13">
            <v>72.4110628975314</v>
          </cell>
          <cell r="AM13">
            <v>66.1845622991162</v>
          </cell>
          <cell r="AN13">
            <v>68.5960283399782</v>
          </cell>
          <cell r="AO13">
            <v>70.888462681873</v>
          </cell>
          <cell r="AP13">
            <v>72.8620954135636</v>
          </cell>
          <cell r="AQ13">
            <v>75.6002430201838</v>
          </cell>
          <cell r="AR13">
            <v>79.1796442485134</v>
          </cell>
          <cell r="AS13">
            <v>82.3402145686331</v>
          </cell>
          <cell r="AT13">
            <v>89.9320677583941</v>
          </cell>
          <cell r="AU13">
            <v>94.2543538777808</v>
          </cell>
          <cell r="AV13">
            <v>79.1649303534303</v>
          </cell>
          <cell r="AW13">
            <v>90.2049257795531</v>
          </cell>
          <cell r="AX13">
            <v>90.0238408037094</v>
          </cell>
          <cell r="AY13">
            <v>90.7779748247782</v>
          </cell>
          <cell r="AZ13">
            <v>86.6173013660589</v>
          </cell>
          <cell r="BA13">
            <v>83.838881743168</v>
          </cell>
          <cell r="BB13">
            <v>79.251075682247</v>
          </cell>
          <cell r="BC13">
            <v>76.1950441854061</v>
          </cell>
          <cell r="BD13">
            <v>81.7168250782982</v>
          </cell>
          <cell r="BE13">
            <v>51.5894512120946</v>
          </cell>
          <cell r="BF13">
            <v>52.7041412570291</v>
          </cell>
          <cell r="BG13">
            <v>50.8710503829286</v>
          </cell>
          <cell r="BH13">
            <v>55.6631246195134</v>
          </cell>
          <cell r="BI13">
            <v>53.9311828207496</v>
          </cell>
          <cell r="BJ13">
            <v>58.9210368411028</v>
          </cell>
          <cell r="BK13">
            <v>59.1200367992063</v>
          </cell>
        </row>
        <row r="14">
          <cell r="A14" t="str">
            <v>United Arab Emirates</v>
          </cell>
          <cell r="B14" t="str">
            <v>ARE</v>
          </cell>
          <cell r="C14" t="str">
            <v>Fertilizer consumption (kilograms per hectare of arable land)</v>
          </cell>
          <cell r="D14" t="str">
            <v>AG.CON.FERT.ZS</v>
          </cell>
        </row>
        <row r="14">
          <cell r="Q14">
            <v>79.5714285714286</v>
          </cell>
          <cell r="R14">
            <v>66.25</v>
          </cell>
          <cell r="S14">
            <v>79.8888888888889</v>
          </cell>
          <cell r="T14">
            <v>81.8181818181818</v>
          </cell>
          <cell r="U14">
            <v>100</v>
          </cell>
          <cell r="V14">
            <v>75</v>
          </cell>
          <cell r="W14">
            <v>126.166666666667</v>
          </cell>
          <cell r="X14">
            <v>291.666666666667</v>
          </cell>
          <cell r="Y14">
            <v>190.875</v>
          </cell>
          <cell r="Z14">
            <v>192.368421052632</v>
          </cell>
          <cell r="AA14">
            <v>211.611111111111</v>
          </cell>
          <cell r="AB14">
            <v>199.782608695652</v>
          </cell>
          <cell r="AC14">
            <v>113.958333333333</v>
          </cell>
          <cell r="AD14">
            <v>143.346153846154</v>
          </cell>
          <cell r="AE14">
            <v>49.6551724137931</v>
          </cell>
          <cell r="AF14">
            <v>107.586206896552</v>
          </cell>
          <cell r="AG14">
            <v>186.206896551724</v>
          </cell>
          <cell r="AH14">
            <v>417.931034482759</v>
          </cell>
          <cell r="AI14">
            <v>357.142857142857</v>
          </cell>
          <cell r="AJ14">
            <v>499.142857142857</v>
          </cell>
          <cell r="AK14">
            <v>586.842105263158</v>
          </cell>
          <cell r="AL14">
            <v>692.5</v>
          </cell>
          <cell r="AM14">
            <v>700</v>
          </cell>
          <cell r="AN14">
            <v>744.186046511628</v>
          </cell>
          <cell r="AO14">
            <v>700</v>
          </cell>
          <cell r="AP14">
            <v>717.777777777778</v>
          </cell>
          <cell r="AQ14">
            <v>983.333333333333</v>
          </cell>
          <cell r="AR14">
            <v>841.860465116279</v>
          </cell>
          <cell r="AS14">
            <v>585</v>
          </cell>
          <cell r="AT14">
            <v>492.957746478873</v>
          </cell>
          <cell r="AU14">
            <v>644.8</v>
          </cell>
          <cell r="AV14">
            <v>755.625</v>
          </cell>
          <cell r="AW14">
            <v>767.619047619048</v>
          </cell>
          <cell r="AX14">
            <v>667.058823529412</v>
          </cell>
          <cell r="AY14">
            <v>834.387351778656</v>
          </cell>
          <cell r="AZ14">
            <v>940.582959641256</v>
          </cell>
          <cell r="BA14">
            <v>798.643410852713</v>
          </cell>
          <cell r="BB14">
            <v>623.046092184369</v>
          </cell>
          <cell r="BC14">
            <v>737.351778656126</v>
          </cell>
          <cell r="BD14">
            <v>900</v>
          </cell>
          <cell r="BE14">
            <v>848.247978436658</v>
          </cell>
          <cell r="BF14">
            <v>1033.86666666667</v>
          </cell>
          <cell r="BG14">
            <v>629.156590909091</v>
          </cell>
          <cell r="BH14">
            <v>714.927210884354</v>
          </cell>
          <cell r="BI14">
            <v>708.500898876404</v>
          </cell>
          <cell r="BJ14">
            <v>708.500898876404</v>
          </cell>
          <cell r="BK14">
            <v>745.349645390071</v>
          </cell>
        </row>
        <row r="15">
          <cell r="A15" t="str">
            <v>Argentina</v>
          </cell>
          <cell r="B15" t="str">
            <v>ARG</v>
          </cell>
          <cell r="C15" t="str">
            <v>Fertilizer consumption (kilograms per hectare of arable land)</v>
          </cell>
          <cell r="D15" t="str">
            <v>AG.CON.FERT.ZS</v>
          </cell>
        </row>
        <row r="15">
          <cell r="F15">
            <v>0.873312899930096</v>
          </cell>
          <cell r="G15">
            <v>0.662721584984359</v>
          </cell>
          <cell r="H15">
            <v>1.07551020408163</v>
          </cell>
          <cell r="I15">
            <v>1.475</v>
          </cell>
          <cell r="J15">
            <v>1.97937539709692</v>
          </cell>
          <cell r="K15">
            <v>2.43280266567938</v>
          </cell>
          <cell r="L15">
            <v>3.06432120316906</v>
          </cell>
          <cell r="M15">
            <v>2.83702989392478</v>
          </cell>
          <cell r="N15">
            <v>3.07193883461405</v>
          </cell>
          <cell r="O15">
            <v>3.34753846153846</v>
          </cell>
          <cell r="P15">
            <v>2.96538461538462</v>
          </cell>
          <cell r="Q15">
            <v>3.31538461538462</v>
          </cell>
          <cell r="R15">
            <v>3.20165384615385</v>
          </cell>
          <cell r="S15">
            <v>2.88846153846154</v>
          </cell>
          <cell r="T15">
            <v>2.31923076923077</v>
          </cell>
          <cell r="U15">
            <v>3.00880769230769</v>
          </cell>
          <cell r="V15">
            <v>2.85788461538462</v>
          </cell>
          <cell r="W15">
            <v>4.11826923076923</v>
          </cell>
          <cell r="X15">
            <v>5.00315384615385</v>
          </cell>
          <cell r="Y15">
            <v>4.44492307692308</v>
          </cell>
          <cell r="Z15">
            <v>3.71057692307692</v>
          </cell>
          <cell r="AA15">
            <v>3.95185185185185</v>
          </cell>
          <cell r="AB15">
            <v>4.38888888888889</v>
          </cell>
          <cell r="AC15">
            <v>5.87037037037037</v>
          </cell>
          <cell r="AD15">
            <v>6.02222222222222</v>
          </cell>
          <cell r="AE15">
            <v>5.59792592592593</v>
          </cell>
          <cell r="AF15">
            <v>6.26492537313433</v>
          </cell>
          <cell r="AG15">
            <v>6.16300678878902</v>
          </cell>
          <cell r="AH15">
            <v>5.78390630902909</v>
          </cell>
          <cell r="AI15">
            <v>6.22765757290687</v>
          </cell>
          <cell r="AJ15">
            <v>6.27061469265367</v>
          </cell>
          <cell r="AK15">
            <v>9.26638043681165</v>
          </cell>
          <cell r="AL15">
            <v>10.9297136481964</v>
          </cell>
          <cell r="AM15">
            <v>17.1123786947181</v>
          </cell>
          <cell r="AN15">
            <v>19.3580520199225</v>
          </cell>
          <cell r="AO15">
            <v>31.4273114802293</v>
          </cell>
          <cell r="AP15">
            <v>29.6339677891654</v>
          </cell>
          <cell r="AQ15">
            <v>28.2771194165907</v>
          </cell>
          <cell r="AR15">
            <v>29.9106494261223</v>
          </cell>
          <cell r="AS15">
            <v>31.2222503617945</v>
          </cell>
          <cell r="AT15">
            <v>31.0672168961292</v>
          </cell>
          <cell r="AU15">
            <v>30.2339386978681</v>
          </cell>
          <cell r="AV15">
            <v>41.8467062945596</v>
          </cell>
          <cell r="AW15">
            <v>45.3091145410236</v>
          </cell>
          <cell r="AX15">
            <v>36.4023102059427</v>
          </cell>
          <cell r="AY15">
            <v>41.4112583921501</v>
          </cell>
          <cell r="AZ15">
            <v>49.2567178107759</v>
          </cell>
          <cell r="BA15">
            <v>35.214968378662</v>
          </cell>
          <cell r="BB15">
            <v>22.9847777907384</v>
          </cell>
          <cell r="BC15">
            <v>39.1808009267792</v>
          </cell>
          <cell r="BD15">
            <v>41.7174131662412</v>
          </cell>
          <cell r="BE15">
            <v>34.5264375911858</v>
          </cell>
          <cell r="BF15">
            <v>35.9713594800877</v>
          </cell>
          <cell r="BG15">
            <v>35.1952632653061</v>
          </cell>
          <cell r="BH15">
            <v>27.276749744898</v>
          </cell>
          <cell r="BI15">
            <v>41.2880612244898</v>
          </cell>
          <cell r="BJ15">
            <v>42.3075316326531</v>
          </cell>
          <cell r="BK15">
            <v>48.2367362244898</v>
          </cell>
        </row>
        <row r="16">
          <cell r="A16" t="str">
            <v>Armenia</v>
          </cell>
          <cell r="B16" t="str">
            <v>ARM</v>
          </cell>
          <cell r="C16" t="str">
            <v>Fertilizer consumption (kilograms per hectare of arable land)</v>
          </cell>
          <cell r="D16" t="str">
            <v>AG.CON.FERT.ZS</v>
          </cell>
        </row>
        <row r="16">
          <cell r="AK16">
            <v>59.1016548463357</v>
          </cell>
          <cell r="AL16">
            <v>34.6420323325635</v>
          </cell>
          <cell r="AM16">
            <v>16.0919540229885</v>
          </cell>
          <cell r="AN16">
            <v>16.0919540229885</v>
          </cell>
          <cell r="AO16">
            <v>17.7777777777778</v>
          </cell>
          <cell r="AP16">
            <v>17.5824175824176</v>
          </cell>
          <cell r="AQ16">
            <v>21.1428571428571</v>
          </cell>
          <cell r="AR16">
            <v>13.6844444444444</v>
          </cell>
          <cell r="AS16">
            <v>15.5555555555556</v>
          </cell>
          <cell r="AT16">
            <v>10.989010989011</v>
          </cell>
          <cell r="AU16">
            <v>34.5230769230769</v>
          </cell>
          <cell r="AV16">
            <v>22.9978021978022</v>
          </cell>
          <cell r="AW16">
            <v>31.6505494505495</v>
          </cell>
          <cell r="AX16">
            <v>22.6923076923077</v>
          </cell>
          <cell r="AY16">
            <v>127.843894899536</v>
          </cell>
          <cell r="AZ16">
            <v>59.3231585932316</v>
          </cell>
          <cell r="BA16">
            <v>54.1525310834813</v>
          </cell>
          <cell r="BB16">
            <v>88.0004450378282</v>
          </cell>
          <cell r="BC16">
            <v>66.0548494983278</v>
          </cell>
          <cell r="BD16">
            <v>80.9579252003562</v>
          </cell>
          <cell r="BE16">
            <v>129.408117752007</v>
          </cell>
          <cell r="BF16">
            <v>132.067380633646</v>
          </cell>
          <cell r="BG16">
            <v>118.688491620112</v>
          </cell>
          <cell r="BH16">
            <v>145.599955227222</v>
          </cell>
          <cell r="BI16">
            <v>330.490367383513</v>
          </cell>
          <cell r="BJ16">
            <v>202.554484304933</v>
          </cell>
          <cell r="BK16">
            <v>202.73631059246</v>
          </cell>
        </row>
        <row r="17">
          <cell r="A17" t="str">
            <v>American Samoa</v>
          </cell>
          <cell r="B17" t="str">
            <v>ASM</v>
          </cell>
          <cell r="C17" t="str">
            <v>Fertilizer consumption (kilograms per hectare of arable land)</v>
          </cell>
          <cell r="D17" t="str">
            <v>AG.CON.FERT.ZS</v>
          </cell>
        </row>
        <row r="18">
          <cell r="A18" t="str">
            <v>Antigua and Barbuda</v>
          </cell>
          <cell r="B18" t="str">
            <v>ATG</v>
          </cell>
          <cell r="C18" t="str">
            <v>Fertilizer consumption (kilograms per hectare of arable land)</v>
          </cell>
          <cell r="D18" t="str">
            <v>AG.CON.FERT.ZS</v>
          </cell>
        </row>
        <row r="18">
          <cell r="AU18">
            <v>13</v>
          </cell>
          <cell r="AV18">
            <v>27.25</v>
          </cell>
          <cell r="AW18">
            <v>7.5</v>
          </cell>
          <cell r="AX18">
            <v>6</v>
          </cell>
          <cell r="AY18">
            <v>4.5</v>
          </cell>
          <cell r="AZ18">
            <v>0.5</v>
          </cell>
          <cell r="BA18">
            <v>3.5</v>
          </cell>
          <cell r="BB18">
            <v>13.25</v>
          </cell>
          <cell r="BC18">
            <v>3</v>
          </cell>
          <cell r="BD18">
            <v>3.25</v>
          </cell>
          <cell r="BE18">
            <v>9.8475</v>
          </cell>
          <cell r="BF18">
            <v>12.53</v>
          </cell>
          <cell r="BG18">
            <v>7.9525</v>
          </cell>
          <cell r="BH18">
            <v>5.475</v>
          </cell>
          <cell r="BI18">
            <v>18.2125</v>
          </cell>
          <cell r="BJ18">
            <v>5.2625</v>
          </cell>
          <cell r="BK18">
            <v>3.225</v>
          </cell>
        </row>
        <row r="19">
          <cell r="A19" t="str">
            <v>Australia</v>
          </cell>
          <cell r="B19" t="str">
            <v>AUS</v>
          </cell>
          <cell r="C19" t="str">
            <v>Fertilizer consumption (kilograms per hectare of arable land)</v>
          </cell>
          <cell r="D19" t="str">
            <v>AG.CON.FERT.ZS</v>
          </cell>
        </row>
        <row r="19">
          <cell r="F19">
            <v>46.6492314338302</v>
          </cell>
          <cell r="G19">
            <v>42.0177033423099</v>
          </cell>
          <cell r="H19">
            <v>48.6751468935161</v>
          </cell>
          <cell r="I19">
            <v>59.5973078122117</v>
          </cell>
          <cell r="J19">
            <v>62.6880118067121</v>
          </cell>
          <cell r="K19">
            <v>60.0727227833523</v>
          </cell>
          <cell r="L19">
            <v>56.6104181380589</v>
          </cell>
          <cell r="M19">
            <v>53.3076140257563</v>
          </cell>
          <cell r="N19">
            <v>53.3780123939425</v>
          </cell>
          <cell r="O19">
            <v>52.5160062079875</v>
          </cell>
          <cell r="P19">
            <v>63.3498843210536</v>
          </cell>
          <cell r="Q19">
            <v>76.723646389394</v>
          </cell>
          <cell r="R19">
            <v>102.760318949343</v>
          </cell>
          <cell r="S19">
            <v>58.6564487752064</v>
          </cell>
          <cell r="T19">
            <v>55.3202129227142</v>
          </cell>
          <cell r="U19">
            <v>72.5115644002211</v>
          </cell>
          <cell r="V19">
            <v>72.0753338273934</v>
          </cell>
          <cell r="W19">
            <v>72.8210393748122</v>
          </cell>
          <cell r="X19">
            <v>74.7907382744644</v>
          </cell>
          <cell r="Y19">
            <v>69.5025643764759</v>
          </cell>
          <cell r="Z19">
            <v>66.7682376824317</v>
          </cell>
          <cell r="AA19">
            <v>59.3275266162629</v>
          </cell>
          <cell r="AB19">
            <v>62.0257623772664</v>
          </cell>
          <cell r="AC19">
            <v>57.7588389530337</v>
          </cell>
          <cell r="AD19">
            <v>55.3716071173019</v>
          </cell>
          <cell r="AE19">
            <v>58.0646307491415</v>
          </cell>
          <cell r="AF19">
            <v>70.8993709183674</v>
          </cell>
          <cell r="AG19">
            <v>77.3587373180415</v>
          </cell>
          <cell r="AH19">
            <v>79.8789907000628</v>
          </cell>
          <cell r="AI19">
            <v>68.9170287803727</v>
          </cell>
          <cell r="AJ19">
            <v>74.9832816132032</v>
          </cell>
          <cell r="AK19">
            <v>87.7895137433748</v>
          </cell>
          <cell r="AL19">
            <v>88.7127385892116</v>
          </cell>
          <cell r="AM19">
            <v>97.1385938463263</v>
          </cell>
          <cell r="AN19">
            <v>111.391652907288</v>
          </cell>
          <cell r="AO19">
            <v>105.464205699995</v>
          </cell>
          <cell r="AP19">
            <v>104.920098545733</v>
          </cell>
          <cell r="AQ19">
            <v>105.794977985948</v>
          </cell>
          <cell r="AR19">
            <v>102.716389927807</v>
          </cell>
          <cell r="AS19">
            <v>97.3160294806799</v>
          </cell>
          <cell r="AT19">
            <v>102.188821900826</v>
          </cell>
          <cell r="AU19">
            <v>95.468306298715</v>
          </cell>
          <cell r="AV19">
            <v>93.5350025817556</v>
          </cell>
          <cell r="AW19">
            <v>94.4830404381774</v>
          </cell>
          <cell r="AX19">
            <v>83.9322021059011</v>
          </cell>
          <cell r="AY19">
            <v>85.5981744262836</v>
          </cell>
          <cell r="AZ19">
            <v>89.3276583783784</v>
          </cell>
          <cell r="BA19">
            <v>78.0951062969647</v>
          </cell>
          <cell r="BB19">
            <v>60.9279253986501</v>
          </cell>
          <cell r="BC19">
            <v>77.4670124399808</v>
          </cell>
          <cell r="BD19">
            <v>68.115209071491</v>
          </cell>
          <cell r="BE19">
            <v>69.4218181645774</v>
          </cell>
          <cell r="BF19">
            <v>72.8357216983549</v>
          </cell>
          <cell r="BG19">
            <v>79.6105264969353</v>
          </cell>
          <cell r="BH19">
            <v>79.4678591990531</v>
          </cell>
          <cell r="BI19">
            <v>89.0868100608843</v>
          </cell>
          <cell r="BJ19">
            <v>89.3249817898023</v>
          </cell>
          <cell r="BK19">
            <v>85.8700936269129</v>
          </cell>
        </row>
        <row r="20">
          <cell r="A20" t="str">
            <v>Austria</v>
          </cell>
          <cell r="B20" t="str">
            <v>AUT</v>
          </cell>
          <cell r="C20" t="str">
            <v>Fertilizer consumption (kilograms per hectare of arable land)</v>
          </cell>
          <cell r="D20" t="str">
            <v>AG.CON.FERT.ZS</v>
          </cell>
        </row>
        <row r="20">
          <cell r="F20">
            <v>148.90882178804</v>
          </cell>
          <cell r="G20">
            <v>172.626412849494</v>
          </cell>
          <cell r="H20">
            <v>196.86231884058</v>
          </cell>
          <cell r="I20">
            <v>209.095956547978</v>
          </cell>
          <cell r="J20">
            <v>218.843373493976</v>
          </cell>
          <cell r="K20">
            <v>134.222153465347</v>
          </cell>
          <cell r="L20">
            <v>260.3475</v>
          </cell>
          <cell r="M20">
            <v>227.041224234853</v>
          </cell>
          <cell r="N20">
            <v>265.895268138801</v>
          </cell>
          <cell r="O20">
            <v>257.136191677175</v>
          </cell>
          <cell r="P20">
            <v>277.217391304348</v>
          </cell>
          <cell r="Q20">
            <v>260.706549118388</v>
          </cell>
          <cell r="R20">
            <v>273.572655217966</v>
          </cell>
          <cell r="S20">
            <v>223.524438573316</v>
          </cell>
          <cell r="T20">
            <v>207.123097286565</v>
          </cell>
          <cell r="U20">
            <v>244.426973684211</v>
          </cell>
          <cell r="V20">
            <v>246.223021582734</v>
          </cell>
          <cell r="W20">
            <v>253.601809954751</v>
          </cell>
          <cell r="X20">
            <v>264.543663821405</v>
          </cell>
          <cell r="Y20">
            <v>265.169270833333</v>
          </cell>
          <cell r="Z20">
            <v>254.877340219496</v>
          </cell>
          <cell r="AA20">
            <v>231.7667752443</v>
          </cell>
          <cell r="AB20">
            <v>266.678248783878</v>
          </cell>
          <cell r="AC20">
            <v>270.103806228374</v>
          </cell>
          <cell r="AD20">
            <v>268.288674033149</v>
          </cell>
          <cell r="AE20">
            <v>217.095205003475</v>
          </cell>
          <cell r="AF20">
            <v>207.644197359277</v>
          </cell>
          <cell r="AG20">
            <v>216.186556927298</v>
          </cell>
          <cell r="AH20">
            <v>187.93694311172</v>
          </cell>
          <cell r="AI20">
            <v>212.692847124825</v>
          </cell>
          <cell r="AJ20">
            <v>199.792387543253</v>
          </cell>
          <cell r="AK20">
            <v>185.933147632312</v>
          </cell>
          <cell r="AL20">
            <v>184.637068357999</v>
          </cell>
          <cell r="AM20">
            <v>175.685172171469</v>
          </cell>
          <cell r="AN20">
            <v>167.609618104668</v>
          </cell>
          <cell r="AO20">
            <v>187.943262411348</v>
          </cell>
          <cell r="AP20">
            <v>176.386913229018</v>
          </cell>
          <cell r="AQ20">
            <v>175.925925925926</v>
          </cell>
          <cell r="AR20">
            <v>160.485021398003</v>
          </cell>
          <cell r="AS20">
            <v>154.568977841315</v>
          </cell>
          <cell r="AT20">
            <v>156.957462148522</v>
          </cell>
          <cell r="AU20">
            <v>143.682310469314</v>
          </cell>
          <cell r="AV20">
            <v>133.655065469591</v>
          </cell>
          <cell r="AW20">
            <v>131.342710070326</v>
          </cell>
          <cell r="AX20">
            <v>135.715941189252</v>
          </cell>
          <cell r="AY20">
            <v>130.699244844612</v>
          </cell>
          <cell r="AZ20">
            <v>110.266715116279</v>
          </cell>
          <cell r="BA20">
            <v>110.045288531775</v>
          </cell>
          <cell r="BB20">
            <v>83.4062637201815</v>
          </cell>
          <cell r="BC20">
            <v>108.487314855551</v>
          </cell>
          <cell r="BD20">
            <v>103.389232127096</v>
          </cell>
          <cell r="BE20">
            <v>125.451996162645</v>
          </cell>
          <cell r="BF20">
            <v>135.610458674939</v>
          </cell>
          <cell r="BG20">
            <v>144.555744617889</v>
          </cell>
          <cell r="BH20">
            <v>144.709159794963</v>
          </cell>
          <cell r="BI20">
            <v>139.720637565173</v>
          </cell>
          <cell r="BJ20">
            <v>134.875916143693</v>
          </cell>
          <cell r="BK20">
            <v>135.057830689824</v>
          </cell>
        </row>
        <row r="21">
          <cell r="A21" t="str">
            <v>Azerbaijan</v>
          </cell>
          <cell r="B21" t="str">
            <v>AZE</v>
          </cell>
          <cell r="C21" t="str">
            <v>Fertilizer consumption (kilograms per hectare of arable land)</v>
          </cell>
          <cell r="D21" t="str">
            <v>AG.CON.FERT.ZS</v>
          </cell>
        </row>
        <row r="21">
          <cell r="AK21">
            <v>44.0011733646231</v>
          </cell>
          <cell r="AL21">
            <v>31.4721995570579</v>
          </cell>
          <cell r="AM21">
            <v>22.6270596426085</v>
          </cell>
          <cell r="AN21">
            <v>22.5916700457626</v>
          </cell>
          <cell r="AO21">
            <v>9.30076199013895</v>
          </cell>
          <cell r="AP21">
            <v>13.1578947368421</v>
          </cell>
          <cell r="AQ21">
            <v>8.73072885008565</v>
          </cell>
          <cell r="AR21">
            <v>7.56205819496959</v>
          </cell>
          <cell r="AS21">
            <v>2.24583698510079</v>
          </cell>
          <cell r="AT21">
            <v>6.48254072016125</v>
          </cell>
          <cell r="AU21">
            <v>10.4337887116965</v>
          </cell>
          <cell r="AV21">
            <v>7.64209953766658</v>
          </cell>
          <cell r="AW21">
            <v>11.9747921986201</v>
          </cell>
          <cell r="AX21">
            <v>13.3604600694444</v>
          </cell>
          <cell r="AY21">
            <v>13.3389453103785</v>
          </cell>
          <cell r="AZ21">
            <v>10.6375404530744</v>
          </cell>
          <cell r="BA21">
            <v>20.9375335985378</v>
          </cell>
          <cell r="BB21">
            <v>13.4114194236926</v>
          </cell>
          <cell r="BC21">
            <v>9.95488562178228</v>
          </cell>
          <cell r="BD21">
            <v>15.5745876862704</v>
          </cell>
          <cell r="BE21">
            <v>19.0765025305778</v>
          </cell>
          <cell r="BF21">
            <v>19.9624526047889</v>
          </cell>
          <cell r="BG21">
            <v>31.7520373734752</v>
          </cell>
          <cell r="BH21">
            <v>50.9660938225732</v>
          </cell>
          <cell r="BI21">
            <v>44.2146073036518</v>
          </cell>
          <cell r="BJ21">
            <v>36.6736691334447</v>
          </cell>
          <cell r="BK21">
            <v>60.6798989465656</v>
          </cell>
        </row>
        <row r="22">
          <cell r="A22" t="str">
            <v>Burundi</v>
          </cell>
          <cell r="B22" t="str">
            <v>BDI</v>
          </cell>
          <cell r="C22" t="str">
            <v>Fertilizer consumption (kilograms per hectare of arable land)</v>
          </cell>
          <cell r="D22" t="str">
            <v>AG.CON.FERT.ZS</v>
          </cell>
        </row>
        <row r="22">
          <cell r="K22">
            <v>0.132802124833997</v>
          </cell>
          <cell r="L22">
            <v>0.126903553299492</v>
          </cell>
          <cell r="M22">
            <v>0.125</v>
          </cell>
          <cell r="N22">
            <v>0.256048387096774</v>
          </cell>
          <cell r="O22">
            <v>0.590425531914894</v>
          </cell>
          <cell r="P22">
            <v>0.848223896663079</v>
          </cell>
          <cell r="Q22">
            <v>0.899553571428571</v>
          </cell>
          <cell r="R22">
            <v>0.624731182795699</v>
          </cell>
          <cell r="S22">
            <v>1.02150537634409</v>
          </cell>
          <cell r="T22">
            <v>0.803225806451613</v>
          </cell>
          <cell r="U22">
            <v>0.567914438502674</v>
          </cell>
          <cell r="V22">
            <v>0.805732484076433</v>
          </cell>
          <cell r="W22">
            <v>1.18716577540107</v>
          </cell>
          <cell r="X22">
            <v>0.967741935483871</v>
          </cell>
          <cell r="Y22">
            <v>1.18279569892473</v>
          </cell>
          <cell r="Z22">
            <v>1.18279569892473</v>
          </cell>
          <cell r="AA22">
            <v>1.39784946236559</v>
          </cell>
          <cell r="AB22">
            <v>2.9752688172043</v>
          </cell>
          <cell r="AC22">
            <v>1.94516129032258</v>
          </cell>
          <cell r="AD22">
            <v>2.50645161290323</v>
          </cell>
          <cell r="AE22">
            <v>3.33333333333333</v>
          </cell>
          <cell r="AF22">
            <v>2.79569892473118</v>
          </cell>
          <cell r="AG22">
            <v>2.79569892473118</v>
          </cell>
          <cell r="AH22">
            <v>5.05376344086022</v>
          </cell>
          <cell r="AI22">
            <v>2.25806451612903</v>
          </cell>
          <cell r="AJ22">
            <v>2.25806451612903</v>
          </cell>
          <cell r="AK22">
            <v>5.59247311827957</v>
          </cell>
          <cell r="AL22">
            <v>4.13333333333333</v>
          </cell>
          <cell r="AM22">
            <v>3.33333333333333</v>
          </cell>
          <cell r="AN22">
            <v>3.19148936170213</v>
          </cell>
          <cell r="AO22">
            <v>2.97872340425532</v>
          </cell>
          <cell r="AP22">
            <v>1.05263157894737</v>
          </cell>
          <cell r="AQ22">
            <v>3.80526315789474</v>
          </cell>
          <cell r="AR22">
            <v>4.13541666666667</v>
          </cell>
          <cell r="AS22">
            <v>3.64583333333333</v>
          </cell>
          <cell r="AT22">
            <v>3.58974358974359</v>
          </cell>
          <cell r="AU22">
            <v>1.34381338742394</v>
          </cell>
          <cell r="AV22">
            <v>0.304040404040404</v>
          </cell>
          <cell r="AW22">
            <v>1.11167512690355</v>
          </cell>
          <cell r="AX22">
            <v>3.54602510460251</v>
          </cell>
          <cell r="AY22">
            <v>3.34333333333333</v>
          </cell>
          <cell r="AZ22">
            <v>2.01882352941176</v>
          </cell>
          <cell r="BA22">
            <v>2.17111111111111</v>
          </cell>
          <cell r="BB22">
            <v>1.86105263157895</v>
          </cell>
          <cell r="BC22">
            <v>3.62736842105263</v>
          </cell>
          <cell r="BD22">
            <v>5.635</v>
          </cell>
          <cell r="BE22">
            <v>5.7956</v>
          </cell>
          <cell r="BF22">
            <v>9.30145833333333</v>
          </cell>
          <cell r="BG22">
            <v>10.8151416666667</v>
          </cell>
          <cell r="BH22">
            <v>8.33625</v>
          </cell>
          <cell r="BI22">
            <v>14.4163083333333</v>
          </cell>
          <cell r="BJ22">
            <v>17.751625</v>
          </cell>
          <cell r="BK22">
            <v>23.780925</v>
          </cell>
        </row>
        <row r="23">
          <cell r="A23" t="str">
            <v>Belgium</v>
          </cell>
          <cell r="B23" t="str">
            <v>BEL</v>
          </cell>
          <cell r="C23" t="str">
            <v>Fertilizer consumption (kilograms per hectare of arable land)</v>
          </cell>
          <cell r="D23" t="str">
            <v>AG.CON.FERT.ZS</v>
          </cell>
        </row>
        <row r="23">
          <cell r="F23">
            <v>384.615690168818</v>
          </cell>
          <cell r="G23">
            <v>462.51593625498</v>
          </cell>
          <cell r="H23">
            <v>479.240759240759</v>
          </cell>
          <cell r="I23">
            <v>431.865731462926</v>
          </cell>
          <cell r="J23">
            <v>467.246987951807</v>
          </cell>
          <cell r="K23">
            <v>503.240442655936</v>
          </cell>
          <cell r="L23">
            <v>533.470707070707</v>
          </cell>
          <cell r="M23">
            <v>485.525783619818</v>
          </cell>
          <cell r="N23">
            <v>540.412955465587</v>
          </cell>
          <cell r="O23">
            <v>524.139817629179</v>
          </cell>
          <cell r="P23">
            <v>521.590678824721</v>
          </cell>
          <cell r="Q23">
            <v>539.592705167173</v>
          </cell>
          <cell r="R23">
            <v>561.651776649746</v>
          </cell>
          <cell r="S23">
            <v>531.019328585961</v>
          </cell>
          <cell r="T23">
            <v>459.251527494908</v>
          </cell>
          <cell r="U23">
            <v>470.192660550459</v>
          </cell>
          <cell r="V23">
            <v>464.113613101331</v>
          </cell>
          <cell r="W23">
            <v>484.692070030896</v>
          </cell>
          <cell r="X23">
            <v>462.306652806653</v>
          </cell>
          <cell r="Y23">
            <v>587.143044619423</v>
          </cell>
          <cell r="Z23">
            <v>547.394736842105</v>
          </cell>
          <cell r="AA23">
            <v>559.366754617414</v>
          </cell>
          <cell r="AB23">
            <v>594.202898550725</v>
          </cell>
          <cell r="AC23">
            <v>547.50656167979</v>
          </cell>
          <cell r="AD23">
            <v>556.413612565445</v>
          </cell>
          <cell r="AE23">
            <v>556.209150326797</v>
          </cell>
          <cell r="AF23">
            <v>624.101796407186</v>
          </cell>
          <cell r="AG23">
            <v>541.069100391134</v>
          </cell>
          <cell r="AH23">
            <v>523.468057366362</v>
          </cell>
          <cell r="AI23">
            <v>501.305483028721</v>
          </cell>
          <cell r="AJ23">
            <v>465.789473684211</v>
          </cell>
          <cell r="AK23">
            <v>396.634615384615</v>
          </cell>
          <cell r="AL23">
            <v>381.688466111772</v>
          </cell>
          <cell r="AM23">
            <v>339.36170212766</v>
          </cell>
          <cell r="AN23">
            <v>353.546910755149</v>
          </cell>
          <cell r="AO23">
            <v>364.269141531323</v>
          </cell>
          <cell r="AP23">
            <v>352.873563218391</v>
          </cell>
          <cell r="AQ23">
            <v>353.951890034364</v>
          </cell>
          <cell r="AR23">
            <v>348.224513172967</v>
          </cell>
        </row>
        <row r="23">
          <cell r="AU23">
            <v>326.222355769231</v>
          </cell>
          <cell r="AV23">
            <v>339.421556886228</v>
          </cell>
          <cell r="AW23">
            <v>337.280952380952</v>
          </cell>
          <cell r="AX23">
            <v>332.397390272835</v>
          </cell>
          <cell r="AY23">
            <v>325.869358669834</v>
          </cell>
          <cell r="AZ23">
            <v>335.088200238379</v>
          </cell>
          <cell r="BA23">
            <v>224.488151658768</v>
          </cell>
          <cell r="BB23">
            <v>282.014285714286</v>
          </cell>
          <cell r="BC23">
            <v>324.946043165468</v>
          </cell>
          <cell r="BD23">
            <v>317.806060606061</v>
          </cell>
          <cell r="BE23">
            <v>328.551681195517</v>
          </cell>
          <cell r="BF23">
            <v>321.361519607843</v>
          </cell>
          <cell r="BG23">
            <v>304.030599755202</v>
          </cell>
          <cell r="BH23">
            <v>305.477998794454</v>
          </cell>
          <cell r="BI23">
            <v>294.815163644926</v>
          </cell>
          <cell r="BJ23">
            <v>298.340729665072</v>
          </cell>
          <cell r="BK23">
            <v>293.426882352941</v>
          </cell>
        </row>
        <row r="24">
          <cell r="A24" t="str">
            <v>Benin</v>
          </cell>
          <cell r="B24" t="str">
            <v>BEN</v>
          </cell>
          <cell r="C24" t="str">
            <v>Fertilizer consumption (kilograms per hectare of arable land)</v>
          </cell>
          <cell r="D24" t="str">
            <v>AG.CON.FERT.ZS</v>
          </cell>
        </row>
        <row r="24">
          <cell r="F24">
            <v>0.642391304347826</v>
          </cell>
          <cell r="G24">
            <v>0.635106382978723</v>
          </cell>
          <cell r="H24">
            <v>0.442708333333333</v>
          </cell>
          <cell r="I24">
            <v>0.826530612244898</v>
          </cell>
          <cell r="J24">
            <v>1.1</v>
          </cell>
          <cell r="K24">
            <v>0.728155339805825</v>
          </cell>
          <cell r="L24">
            <v>2.33177570093458</v>
          </cell>
          <cell r="M24">
            <v>2.71454545454545</v>
          </cell>
          <cell r="N24">
            <v>3.84745762711864</v>
          </cell>
          <cell r="O24">
            <v>4.75</v>
          </cell>
          <cell r="P24">
            <v>4.24</v>
          </cell>
          <cell r="Q24">
            <v>4.6453125</v>
          </cell>
          <cell r="R24">
            <v>3.36615384615385</v>
          </cell>
          <cell r="S24">
            <v>3.44436090225564</v>
          </cell>
          <cell r="T24">
            <v>1.76204379562044</v>
          </cell>
          <cell r="U24">
            <v>1.42857142857143</v>
          </cell>
          <cell r="V24">
            <v>0.769230769230769</v>
          </cell>
          <cell r="W24">
            <v>1.32413793103448</v>
          </cell>
          <cell r="X24">
            <v>0.904761904761905</v>
          </cell>
          <cell r="Y24">
            <v>0.574666666666667</v>
          </cell>
          <cell r="Z24">
            <v>1.8078431372549</v>
          </cell>
          <cell r="AA24">
            <v>2</v>
          </cell>
          <cell r="AB24">
            <v>3.46153846153846</v>
          </cell>
          <cell r="AC24">
            <v>4.68853503184713</v>
          </cell>
          <cell r="AD24">
            <v>7.2746835443038</v>
          </cell>
          <cell r="AE24">
            <v>6.80440251572327</v>
          </cell>
          <cell r="AF24">
            <v>5.918125</v>
          </cell>
          <cell r="AG24">
            <v>4.2944099378882</v>
          </cell>
          <cell r="AH24">
            <v>2.03703703703704</v>
          </cell>
          <cell r="AI24">
            <v>6.81300309597523</v>
          </cell>
          <cell r="AJ24">
            <v>7.29444444444444</v>
          </cell>
          <cell r="AK24">
            <v>9.40184049079755</v>
          </cell>
          <cell r="AL24">
            <v>10.4472727272727</v>
          </cell>
          <cell r="AM24">
            <v>10.0323529411765</v>
          </cell>
          <cell r="AN24">
            <v>20.1117318435754</v>
          </cell>
          <cell r="AO24">
            <v>15.7338461538462</v>
          </cell>
          <cell r="AP24">
            <v>18.5561904761905</v>
          </cell>
          <cell r="AQ24">
            <v>16.7586666666667</v>
          </cell>
          <cell r="AR24">
            <v>24.6521739130435</v>
          </cell>
          <cell r="AS24">
            <v>14.7899159663866</v>
          </cell>
          <cell r="AT24">
            <v>12.6938775510204</v>
          </cell>
          <cell r="AU24">
            <v>16.3666666666667</v>
          </cell>
          <cell r="AV24">
            <v>0.802264150943396</v>
          </cell>
          <cell r="AW24">
            <v>0.0547169811320755</v>
          </cell>
          <cell r="AX24">
            <v>0.461944235116805</v>
          </cell>
          <cell r="AY24">
            <v>0.0132</v>
          </cell>
          <cell r="AZ24">
            <v>0.2456</v>
          </cell>
          <cell r="BA24">
            <v>0.3204</v>
          </cell>
          <cell r="BB24">
            <v>6.544</v>
          </cell>
          <cell r="BC24">
            <v>9.134</v>
          </cell>
          <cell r="BD24">
            <v>4.44</v>
          </cell>
          <cell r="BE24">
            <v>10.2904192307692</v>
          </cell>
          <cell r="BF24">
            <v>5.00227777777778</v>
          </cell>
          <cell r="BG24">
            <v>8.08654814814815</v>
          </cell>
          <cell r="BH24">
            <v>0.133233333333333</v>
          </cell>
          <cell r="BI24">
            <v>9.949325</v>
          </cell>
          <cell r="BJ24">
            <v>0.0163964285714286</v>
          </cell>
          <cell r="BK24">
            <v>36.6340107142857</v>
          </cell>
        </row>
        <row r="25">
          <cell r="A25" t="str">
            <v>Burkina Faso</v>
          </cell>
          <cell r="B25" t="str">
            <v>BFA</v>
          </cell>
          <cell r="C25" t="str">
            <v>Fertilizer consumption (kilograms per hectare of arable land)</v>
          </cell>
          <cell r="D25" t="str">
            <v>AG.CON.FERT.ZS</v>
          </cell>
        </row>
        <row r="25">
          <cell r="F25">
            <v>0.013653483992467</v>
          </cell>
          <cell r="G25">
            <v>0.0515463917525773</v>
          </cell>
          <cell r="H25">
            <v>0.0359141791044776</v>
          </cell>
          <cell r="I25">
            <v>0.0451372731503025</v>
          </cell>
          <cell r="J25">
            <v>0.0463177396943029</v>
          </cell>
          <cell r="K25">
            <v>0.0460829493087558</v>
          </cell>
          <cell r="L25">
            <v>0.0458715596330275</v>
          </cell>
          <cell r="M25">
            <v>0.091324200913242</v>
          </cell>
          <cell r="N25">
            <v>0.20708446866485</v>
          </cell>
          <cell r="O25">
            <v>0.25812274368231</v>
          </cell>
          <cell r="P25">
            <v>0.401818181818182</v>
          </cell>
          <cell r="Q25">
            <v>0.482909728308501</v>
          </cell>
          <cell r="R25">
            <v>0.256268593285168</v>
          </cell>
          <cell r="S25">
            <v>0.493218249075216</v>
          </cell>
          <cell r="T25">
            <v>0.478850758180367</v>
          </cell>
          <cell r="U25">
            <v>1.88235294117647</v>
          </cell>
          <cell r="V25">
            <v>2.64038461538462</v>
          </cell>
          <cell r="W25">
            <v>3.72603773584906</v>
          </cell>
          <cell r="X25">
            <v>2.67037037037037</v>
          </cell>
          <cell r="Y25">
            <v>1.56939890710383</v>
          </cell>
          <cell r="Z25">
            <v>3.53118279569892</v>
          </cell>
          <cell r="AA25">
            <v>3.67218309859155</v>
          </cell>
          <cell r="AB25">
            <v>4.60207972270364</v>
          </cell>
          <cell r="AC25">
            <v>3.9098976109215</v>
          </cell>
          <cell r="AD25">
            <v>4.07248322147651</v>
          </cell>
          <cell r="AE25">
            <v>5.40165289256198</v>
          </cell>
          <cell r="AF25">
            <v>5.80552845528455</v>
          </cell>
          <cell r="AG25">
            <v>4.32541499713795</v>
          </cell>
          <cell r="AH25">
            <v>5.83512747875354</v>
          </cell>
          <cell r="AI25">
            <v>6.03880171184023</v>
          </cell>
          <cell r="AJ25">
            <v>5.94425287356322</v>
          </cell>
          <cell r="AK25">
            <v>6.1753979739508</v>
          </cell>
          <cell r="AL25">
            <v>6.12244897959184</v>
          </cell>
          <cell r="AM25">
            <v>6.73936328473669</v>
          </cell>
          <cell r="AN25">
            <v>7.19171597633136</v>
          </cell>
          <cell r="AO25">
            <v>6.92385057471264</v>
          </cell>
          <cell r="AP25">
            <v>11.2637566137566</v>
          </cell>
          <cell r="AQ25">
            <v>12.88</v>
          </cell>
          <cell r="AR25">
            <v>11.1282051282051</v>
          </cell>
          <cell r="AS25">
            <v>9.16837837837838</v>
          </cell>
          <cell r="AT25">
            <v>0.371333333333333</v>
          </cell>
          <cell r="AU25">
            <v>0.427659574468085</v>
          </cell>
          <cell r="AV25">
            <v>10.3913725490196</v>
          </cell>
          <cell r="AW25">
            <v>12.540652173913</v>
          </cell>
          <cell r="AX25">
            <v>15.2436734693878</v>
          </cell>
          <cell r="AY25">
            <v>13.4042553191489</v>
          </cell>
          <cell r="AZ25">
            <v>10.1010204081633</v>
          </cell>
          <cell r="BA25">
            <v>9.5345</v>
          </cell>
          <cell r="BB25">
            <v>9.4519298245614</v>
          </cell>
          <cell r="BC25">
            <v>9.4285</v>
          </cell>
          <cell r="BD25">
            <v>10.7024561403509</v>
          </cell>
          <cell r="BE25">
            <v>13.5669716666667</v>
          </cell>
          <cell r="BF25">
            <v>15.4607967741935</v>
          </cell>
          <cell r="BG25">
            <v>15.8807566666667</v>
          </cell>
          <cell r="BH25">
            <v>16.288695</v>
          </cell>
          <cell r="BI25">
            <v>21.7735166666667</v>
          </cell>
          <cell r="BJ25">
            <v>18.17412</v>
          </cell>
          <cell r="BK25">
            <v>17.5721366666667</v>
          </cell>
        </row>
        <row r="26">
          <cell r="A26" t="str">
            <v>Bangladesh</v>
          </cell>
          <cell r="B26" t="str">
            <v>BGD</v>
          </cell>
          <cell r="C26" t="str">
            <v>Fertilizer consumption (kilograms per hectare of arable land)</v>
          </cell>
          <cell r="D26" t="str">
            <v>AG.CON.FERT.ZS</v>
          </cell>
        </row>
        <row r="26">
          <cell r="F26">
            <v>2.61475886112725</v>
          </cell>
          <cell r="G26">
            <v>3.14063045248342</v>
          </cell>
          <cell r="H26">
            <v>5.69436374201046</v>
          </cell>
          <cell r="I26">
            <v>5.20833333333333</v>
          </cell>
          <cell r="J26">
            <v>6.17523071664578</v>
          </cell>
          <cell r="K26">
            <v>8.61559445328484</v>
          </cell>
          <cell r="L26">
            <v>10.8560443288477</v>
          </cell>
          <cell r="M26">
            <v>12.2324159021407</v>
          </cell>
          <cell r="N26">
            <v>14.7219069239501</v>
          </cell>
          <cell r="O26">
            <v>16.2045943193391</v>
          </cell>
          <cell r="P26">
            <v>12.9229376485233</v>
          </cell>
          <cell r="Q26">
            <v>19.9393408518559</v>
          </cell>
          <cell r="R26">
            <v>19.9335231628518</v>
          </cell>
          <cell r="S26">
            <v>14.1398532471799</v>
          </cell>
          <cell r="T26">
            <v>23.5574146981627</v>
          </cell>
          <cell r="U26">
            <v>26.630882031079</v>
          </cell>
          <cell r="V26">
            <v>37.3375314861461</v>
          </cell>
          <cell r="W26">
            <v>39.0367123287671</v>
          </cell>
          <cell r="X26">
            <v>44.6759157710024</v>
          </cell>
          <cell r="Y26">
            <v>45.6844644227607</v>
          </cell>
          <cell r="Z26">
            <v>43.9156877813152</v>
          </cell>
          <cell r="AA26">
            <v>50.6677284710018</v>
          </cell>
          <cell r="AB26">
            <v>59.7896358235229</v>
          </cell>
          <cell r="AC26">
            <v>63.3370713119216</v>
          </cell>
          <cell r="AD26">
            <v>59.0780157342657</v>
          </cell>
          <cell r="AE26">
            <v>67.3022595786486</v>
          </cell>
          <cell r="AF26">
            <v>76.4252301028695</v>
          </cell>
          <cell r="AG26">
            <v>81.4163783160323</v>
          </cell>
          <cell r="AH26">
            <v>94.9393907672982</v>
          </cell>
          <cell r="AI26">
            <v>98.7332910321489</v>
          </cell>
          <cell r="AJ26">
            <v>107.021843367075</v>
          </cell>
          <cell r="AK26">
            <v>116.013706586131</v>
          </cell>
          <cell r="AL26">
            <v>111.166588290618</v>
          </cell>
          <cell r="AM26">
            <v>124.805780209324</v>
          </cell>
          <cell r="AN26">
            <v>142.194193241314</v>
          </cell>
          <cell r="AO26">
            <v>147.244824697858</v>
          </cell>
          <cell r="AP26">
            <v>132.205005959476</v>
          </cell>
          <cell r="AQ26">
            <v>138.455169150698</v>
          </cell>
          <cell r="AR26">
            <v>161.889521100047</v>
          </cell>
          <cell r="AS26">
            <v>158.10754491018</v>
          </cell>
          <cell r="AT26">
            <v>174.590268577623</v>
          </cell>
          <cell r="AU26">
            <v>188.639161517024</v>
          </cell>
          <cell r="AV26">
            <v>160.266893534273</v>
          </cell>
          <cell r="AW26">
            <v>170.671374186418</v>
          </cell>
          <cell r="AX26">
            <v>197.748704335735</v>
          </cell>
          <cell r="AY26">
            <v>193.190101522843</v>
          </cell>
          <cell r="AZ26">
            <v>184.411079836233</v>
          </cell>
          <cell r="BA26">
            <v>200.064077918749</v>
          </cell>
          <cell r="BB26">
            <v>188.852873268343</v>
          </cell>
          <cell r="BC26">
            <v>212.963932742908</v>
          </cell>
          <cell r="BD26">
            <v>255.76452201094</v>
          </cell>
          <cell r="BE26">
            <v>260.443285528031</v>
          </cell>
          <cell r="BF26">
            <v>254.600156290701</v>
          </cell>
          <cell r="BG26">
            <v>279.220237319077</v>
          </cell>
          <cell r="BH26">
            <v>298.966405595274</v>
          </cell>
          <cell r="BI26">
            <v>289.402270160132</v>
          </cell>
          <cell r="BJ26">
            <v>303.7127465249</v>
          </cell>
          <cell r="BK26">
            <v>318.46686309072</v>
          </cell>
        </row>
        <row r="27">
          <cell r="A27" t="str">
            <v>Bulgaria</v>
          </cell>
          <cell r="B27" t="str">
            <v>BGR</v>
          </cell>
          <cell r="C27" t="str">
            <v>Fertilizer consumption (kilograms per hectare of arable land)</v>
          </cell>
          <cell r="D27" t="str">
            <v>AG.CON.FERT.ZS</v>
          </cell>
        </row>
        <row r="27">
          <cell r="F27">
            <v>33.8036218250235</v>
          </cell>
          <cell r="G27">
            <v>36.3001925854598</v>
          </cell>
          <cell r="H27">
            <v>42.2825036249396</v>
          </cell>
          <cell r="I27">
            <v>67.9081339712919</v>
          </cell>
          <cell r="J27">
            <v>86.5663546916247</v>
          </cell>
          <cell r="K27">
            <v>114.460393662986</v>
          </cell>
          <cell r="L27">
            <v>146.425229136517</v>
          </cell>
          <cell r="M27">
            <v>202.774675012037</v>
          </cell>
          <cell r="N27">
            <v>166.491582491583</v>
          </cell>
          <cell r="O27">
            <v>154.22839208112</v>
          </cell>
          <cell r="P27">
            <v>153.885769603098</v>
          </cell>
          <cell r="Q27">
            <v>156.510174418605</v>
          </cell>
          <cell r="R27">
            <v>153.619174757282</v>
          </cell>
          <cell r="S27">
            <v>138.458516349439</v>
          </cell>
          <cell r="T27">
            <v>171.612332575183</v>
          </cell>
          <cell r="U27">
            <v>166.968020304569</v>
          </cell>
          <cell r="V27">
            <v>188.370078740157</v>
          </cell>
          <cell r="W27">
            <v>187.904992358635</v>
          </cell>
          <cell r="X27">
            <v>210.486014883244</v>
          </cell>
          <cell r="Y27">
            <v>216.801672328194</v>
          </cell>
          <cell r="Z27">
            <v>273.012552301255</v>
          </cell>
          <cell r="AA27">
            <v>264.69355683604</v>
          </cell>
          <cell r="AB27">
            <v>264.664218258132</v>
          </cell>
          <cell r="AC27">
            <v>246.388232203835</v>
          </cell>
          <cell r="AD27">
            <v>233.438320209974</v>
          </cell>
          <cell r="AE27">
            <v>221.52395915161</v>
          </cell>
          <cell r="AF27">
            <v>208.235294117647</v>
          </cell>
          <cell r="AG27">
            <v>235.15625</v>
          </cell>
          <cell r="AH27">
            <v>209.680873180873</v>
          </cell>
          <cell r="AI27">
            <v>177.619294605809</v>
          </cell>
          <cell r="AJ27">
            <v>122.045289855072</v>
          </cell>
          <cell r="AK27">
            <v>58.5527551272548</v>
          </cell>
          <cell r="AL27">
            <v>50.4403150381492</v>
          </cell>
          <cell r="AM27">
            <v>56.2529367658085</v>
          </cell>
          <cell r="AN27">
            <v>31.0155077538769</v>
          </cell>
          <cell r="AO27">
            <v>45.6816559600286</v>
          </cell>
          <cell r="AP27">
            <v>46.4934853420195</v>
          </cell>
          <cell r="AQ27">
            <v>47.7941176470588</v>
          </cell>
          <cell r="AR27">
            <v>34.2666294019005</v>
          </cell>
          <cell r="AS27">
            <v>42.966534316506</v>
          </cell>
          <cell r="AT27">
            <v>57.7104124603404</v>
          </cell>
          <cell r="AU27">
            <v>113.768405365127</v>
          </cell>
          <cell r="AV27">
            <v>147.327414986458</v>
          </cell>
          <cell r="AW27">
            <v>80.8517959553275</v>
          </cell>
          <cell r="AX27">
            <v>74.2319571383549</v>
          </cell>
          <cell r="AY27">
            <v>73.9399744572158</v>
          </cell>
          <cell r="AZ27">
            <v>102.009400324149</v>
          </cell>
          <cell r="BA27">
            <v>111.242875647668</v>
          </cell>
          <cell r="BB27">
            <v>104.600445009536</v>
          </cell>
          <cell r="BC27">
            <v>97.053358443189</v>
          </cell>
          <cell r="BD27">
            <v>133.082461538462</v>
          </cell>
          <cell r="BE27">
            <v>95.8697618329816</v>
          </cell>
          <cell r="BF27">
            <v>109.138258120149</v>
          </cell>
          <cell r="BG27">
            <v>108.803212851406</v>
          </cell>
          <cell r="BH27">
            <v>122.002165427244</v>
          </cell>
          <cell r="BI27">
            <v>123.816647597254</v>
          </cell>
          <cell r="BJ27">
            <v>126.467148933243</v>
          </cell>
          <cell r="BK27">
            <v>126.870040253019</v>
          </cell>
        </row>
        <row r="28">
          <cell r="A28" t="str">
            <v>Bahrain</v>
          </cell>
          <cell r="B28" t="str">
            <v>BHR</v>
          </cell>
          <cell r="C28" t="str">
            <v>Fertilizer consumption (kilograms per hectare of arable land)</v>
          </cell>
          <cell r="D28" t="str">
            <v>AG.CON.FERT.ZS</v>
          </cell>
        </row>
        <row r="28">
          <cell r="Q28">
            <v>18</v>
          </cell>
          <cell r="R28">
            <v>28</v>
          </cell>
          <cell r="S28">
            <v>40</v>
          </cell>
          <cell r="T28">
            <v>23</v>
          </cell>
        </row>
        <row r="28">
          <cell r="W28">
            <v>21.5</v>
          </cell>
          <cell r="X28">
            <v>13</v>
          </cell>
        </row>
        <row r="28">
          <cell r="Z28">
            <v>150</v>
          </cell>
          <cell r="AA28">
            <v>84</v>
          </cell>
          <cell r="AB28">
            <v>213.5</v>
          </cell>
          <cell r="AC28">
            <v>255</v>
          </cell>
          <cell r="AD28">
            <v>240</v>
          </cell>
          <cell r="AE28">
            <v>710</v>
          </cell>
          <cell r="AF28">
            <v>155</v>
          </cell>
          <cell r="AG28">
            <v>175</v>
          </cell>
          <cell r="AH28">
            <v>252</v>
          </cell>
          <cell r="AI28">
            <v>301</v>
          </cell>
          <cell r="AJ28">
            <v>350</v>
          </cell>
          <cell r="AK28">
            <v>350</v>
          </cell>
          <cell r="AL28">
            <v>300</v>
          </cell>
          <cell r="AM28">
            <v>300</v>
          </cell>
          <cell r="AN28">
            <v>300</v>
          </cell>
          <cell r="AO28">
            <v>300</v>
          </cell>
          <cell r="AP28">
            <v>300</v>
          </cell>
          <cell r="AQ28">
            <v>564</v>
          </cell>
          <cell r="AR28">
            <v>216.5</v>
          </cell>
          <cell r="AS28">
            <v>173</v>
          </cell>
          <cell r="AT28">
            <v>150</v>
          </cell>
          <cell r="AU28">
            <v>515.335</v>
          </cell>
          <cell r="AV28">
            <v>1466.52941176471</v>
          </cell>
          <cell r="AW28">
            <v>2306.32</v>
          </cell>
          <cell r="AX28">
            <v>2090.19333333333</v>
          </cell>
          <cell r="AY28">
            <v>1981.27586206897</v>
          </cell>
          <cell r="AZ28">
            <v>1153.54285714286</v>
          </cell>
          <cell r="BA28">
            <v>2193.35833333333</v>
          </cell>
          <cell r="BB28">
            <v>1098.51470588235</v>
          </cell>
          <cell r="BC28">
            <v>1787.14375</v>
          </cell>
          <cell r="BD28">
            <v>3100.73125</v>
          </cell>
          <cell r="BE28">
            <v>3001.44375</v>
          </cell>
          <cell r="BF28">
            <v>2811.925</v>
          </cell>
          <cell r="BG28">
            <v>3045.6</v>
          </cell>
          <cell r="BH28">
            <v>1587.83125</v>
          </cell>
          <cell r="BI28">
            <v>458.88125</v>
          </cell>
          <cell r="BJ28">
            <v>211.73125</v>
          </cell>
          <cell r="BK28">
            <v>1990.53125</v>
          </cell>
        </row>
        <row r="29">
          <cell r="A29" t="str">
            <v>Bahamas, The</v>
          </cell>
          <cell r="B29" t="str">
            <v>BHS</v>
          </cell>
          <cell r="C29" t="str">
            <v>Fertilizer consumption (kilograms per hectare of arable land)</v>
          </cell>
          <cell r="D29" t="str">
            <v>AG.CON.FERT.ZS</v>
          </cell>
        </row>
        <row r="29">
          <cell r="K29">
            <v>85.7142857142857</v>
          </cell>
          <cell r="L29">
            <v>114.285714285714</v>
          </cell>
          <cell r="M29">
            <v>142.857142857143</v>
          </cell>
          <cell r="N29">
            <v>142.857142857143</v>
          </cell>
          <cell r="O29">
            <v>171.428571428571</v>
          </cell>
          <cell r="P29">
            <v>178.571428571429</v>
          </cell>
          <cell r="Q29">
            <v>207.142857142857</v>
          </cell>
          <cell r="R29">
            <v>242.571428571429</v>
          </cell>
          <cell r="S29">
            <v>195</v>
          </cell>
          <cell r="T29">
            <v>163</v>
          </cell>
          <cell r="U29">
            <v>222.571428571429</v>
          </cell>
          <cell r="V29">
            <v>257.142857142857</v>
          </cell>
          <cell r="W29">
            <v>171.428571428571</v>
          </cell>
          <cell r="X29">
            <v>171.428571428571</v>
          </cell>
          <cell r="Y29">
            <v>171.428571428571</v>
          </cell>
          <cell r="Z29">
            <v>171.428571428571</v>
          </cell>
          <cell r="AA29">
            <v>157.142857142857</v>
          </cell>
          <cell r="AB29">
            <v>171.428571428571</v>
          </cell>
          <cell r="AC29">
            <v>157.142857142857</v>
          </cell>
          <cell r="AD29">
            <v>62.5</v>
          </cell>
          <cell r="AE29">
            <v>62.5</v>
          </cell>
          <cell r="AF29">
            <v>62.5</v>
          </cell>
          <cell r="AG29">
            <v>62.5</v>
          </cell>
          <cell r="AH29">
            <v>62.5</v>
          </cell>
          <cell r="AI29">
            <v>12.5</v>
          </cell>
          <cell r="AJ29">
            <v>37.5</v>
          </cell>
          <cell r="AK29">
            <v>37.5</v>
          </cell>
          <cell r="AL29">
            <v>25</v>
          </cell>
          <cell r="AM29">
            <v>33.3333333333333</v>
          </cell>
          <cell r="AN29">
            <v>33.3333333333333</v>
          </cell>
          <cell r="AO29">
            <v>66.6666666666667</v>
          </cell>
          <cell r="AP29">
            <v>50</v>
          </cell>
          <cell r="AQ29">
            <v>50</v>
          </cell>
          <cell r="AR29">
            <v>50</v>
          </cell>
          <cell r="AS29">
            <v>42.8571428571429</v>
          </cell>
          <cell r="AT29">
            <v>114.285714285714</v>
          </cell>
        </row>
        <row r="29">
          <cell r="BE29">
            <v>155.0975</v>
          </cell>
          <cell r="BF29">
            <v>134.5525</v>
          </cell>
          <cell r="BG29">
            <v>152.59125</v>
          </cell>
          <cell r="BH29">
            <v>189.88</v>
          </cell>
          <cell r="BI29">
            <v>189.88</v>
          </cell>
          <cell r="BJ29">
            <v>189.88</v>
          </cell>
          <cell r="BK29">
            <v>188.2675</v>
          </cell>
        </row>
        <row r="30">
          <cell r="A30" t="str">
            <v>Bosnia and Herzegovina</v>
          </cell>
          <cell r="B30" t="str">
            <v>BIH</v>
          </cell>
          <cell r="C30" t="str">
            <v>Fertilizer consumption (kilograms per hectare of arable land)</v>
          </cell>
          <cell r="D30" t="str">
            <v>AG.CON.FERT.ZS</v>
          </cell>
        </row>
        <row r="30">
          <cell r="AN30">
            <v>17.6470588235294</v>
          </cell>
          <cell r="AO30">
            <v>10</v>
          </cell>
          <cell r="AP30">
            <v>10</v>
          </cell>
          <cell r="AQ30">
            <v>49.4736842105263</v>
          </cell>
          <cell r="AR30">
            <v>44.2105263157895</v>
          </cell>
          <cell r="AS30">
            <v>41.8</v>
          </cell>
          <cell r="AT30">
            <v>32.2772277227723</v>
          </cell>
          <cell r="AU30">
            <v>32.6980942828485</v>
          </cell>
          <cell r="AV30">
            <v>17.6568338249754</v>
          </cell>
          <cell r="AW30">
            <v>58.442607003891</v>
          </cell>
          <cell r="AX30">
            <v>24.6370731707317</v>
          </cell>
          <cell r="AY30">
            <v>15.4839337877313</v>
          </cell>
          <cell r="AZ30">
            <v>21.3003913894325</v>
          </cell>
          <cell r="BA30">
            <v>11.8710317460317</v>
          </cell>
          <cell r="BB30">
            <v>72.7121364092277</v>
          </cell>
          <cell r="BC30">
            <v>81.5298804780876</v>
          </cell>
          <cell r="BD30">
            <v>103.378109452736</v>
          </cell>
          <cell r="BE30">
            <v>120.743978065803</v>
          </cell>
          <cell r="BF30">
            <v>101.63532210109</v>
          </cell>
          <cell r="BG30">
            <v>120.034403578529</v>
          </cell>
          <cell r="BH30">
            <v>128.914080234834</v>
          </cell>
          <cell r="BI30">
            <v>107.905458089669</v>
          </cell>
          <cell r="BJ30">
            <v>106.478745283019</v>
          </cell>
          <cell r="BK30">
            <v>84.7627793974733</v>
          </cell>
        </row>
        <row r="31">
          <cell r="A31" t="str">
            <v>Belarus</v>
          </cell>
          <cell r="B31" t="str">
            <v>BLR</v>
          </cell>
          <cell r="C31" t="str">
            <v>Fertilizer consumption (kilograms per hectare of arable land)</v>
          </cell>
          <cell r="D31" t="str">
            <v>AG.CON.FERT.ZS</v>
          </cell>
        </row>
        <row r="31">
          <cell r="AK31">
            <v>229.289940828402</v>
          </cell>
          <cell r="AL31">
            <v>123.197903014417</v>
          </cell>
          <cell r="AM31">
            <v>86.7469879518072</v>
          </cell>
          <cell r="AN31">
            <v>83.9216944801027</v>
          </cell>
          <cell r="AO31">
            <v>124.719101123596</v>
          </cell>
          <cell r="AP31">
            <v>138.461538461538</v>
          </cell>
          <cell r="AQ31">
            <v>149.507030871182</v>
          </cell>
          <cell r="AR31">
            <v>127.952119055322</v>
          </cell>
          <cell r="AS31">
            <v>131.257133539866</v>
          </cell>
          <cell r="AT31">
            <v>131.921541399063</v>
          </cell>
          <cell r="AU31">
            <v>135.986467236467</v>
          </cell>
          <cell r="AV31">
            <v>135.625785598851</v>
          </cell>
          <cell r="AW31">
            <v>146.917808219178</v>
          </cell>
          <cell r="AX31">
            <v>167.70119090581</v>
          </cell>
          <cell r="AY31">
            <v>231.967509025271</v>
          </cell>
          <cell r="AZ31">
            <v>218.354774415655</v>
          </cell>
          <cell r="BA31">
            <v>237.418419144307</v>
          </cell>
          <cell r="BB31">
            <v>281.114718614719</v>
          </cell>
          <cell r="BC31">
            <v>270.460704607046</v>
          </cell>
          <cell r="BD31">
            <v>303.888587448001</v>
          </cell>
          <cell r="BE31">
            <v>271.386091995654</v>
          </cell>
          <cell r="BF31">
            <v>256.342968145763</v>
          </cell>
          <cell r="BG31">
            <v>215.224563324562</v>
          </cell>
          <cell r="BH31">
            <v>194.186599499771</v>
          </cell>
          <cell r="BI31">
            <v>146.618635419966</v>
          </cell>
          <cell r="BJ31">
            <v>142.446306966998</v>
          </cell>
          <cell r="BK31">
            <v>156.18574929972</v>
          </cell>
        </row>
        <row r="32">
          <cell r="A32" t="str">
            <v>Belize</v>
          </cell>
          <cell r="B32" t="str">
            <v>BLZ</v>
          </cell>
          <cell r="C32" t="str">
            <v>Fertilizer consumption (kilograms per hectare of arable land)</v>
          </cell>
          <cell r="D32" t="str">
            <v>AG.CON.FERT.ZS</v>
          </cell>
        </row>
        <row r="32">
          <cell r="F32">
            <v>10</v>
          </cell>
          <cell r="G32">
            <v>25.5</v>
          </cell>
          <cell r="H32">
            <v>28.6216216216216</v>
          </cell>
          <cell r="I32">
            <v>7.51351351351351</v>
          </cell>
          <cell r="J32">
            <v>26.6216216216216</v>
          </cell>
          <cell r="K32">
            <v>31.4473684210526</v>
          </cell>
          <cell r="L32">
            <v>44.7368421052632</v>
          </cell>
          <cell r="M32">
            <v>56.0526315789474</v>
          </cell>
          <cell r="N32">
            <v>64.9230769230769</v>
          </cell>
          <cell r="O32">
            <v>84.6153846153846</v>
          </cell>
          <cell r="P32">
            <v>26.375</v>
          </cell>
          <cell r="Q32">
            <v>40.35</v>
          </cell>
          <cell r="R32">
            <v>63.6341463414634</v>
          </cell>
          <cell r="S32">
            <v>51.219512195122</v>
          </cell>
          <cell r="T32">
            <v>50</v>
          </cell>
          <cell r="U32">
            <v>21.4285714285714</v>
          </cell>
          <cell r="V32">
            <v>14.1162790697674</v>
          </cell>
          <cell r="W32">
            <v>37.4883720930233</v>
          </cell>
          <cell r="X32">
            <v>36.093023255814</v>
          </cell>
          <cell r="Y32">
            <v>42.1111111111111</v>
          </cell>
          <cell r="Z32">
            <v>31.5</v>
          </cell>
          <cell r="AA32">
            <v>25.695652173913</v>
          </cell>
          <cell r="AB32">
            <v>37.304347826087</v>
          </cell>
          <cell r="AC32">
            <v>42.8913043478261</v>
          </cell>
          <cell r="AD32">
            <v>56.3023255813954</v>
          </cell>
          <cell r="AE32">
            <v>85.6818181818182</v>
          </cell>
          <cell r="AF32">
            <v>83.3673469387755</v>
          </cell>
          <cell r="AG32">
            <v>89.62</v>
          </cell>
          <cell r="AH32">
            <v>94.2307692307692</v>
          </cell>
          <cell r="AI32">
            <v>98.0769230769231</v>
          </cell>
          <cell r="AJ32">
            <v>96.2962962962963</v>
          </cell>
          <cell r="AK32">
            <v>103.571428571429</v>
          </cell>
          <cell r="AL32">
            <v>106.666666666667</v>
          </cell>
          <cell r="AM32">
            <v>76.6666666666667</v>
          </cell>
          <cell r="AN32">
            <v>80.6451612903226</v>
          </cell>
          <cell r="AO32">
            <v>52.3809523809524</v>
          </cell>
          <cell r="AP32">
            <v>75</v>
          </cell>
          <cell r="AQ32">
            <v>88.09375</v>
          </cell>
          <cell r="AR32">
            <v>95.234375</v>
          </cell>
          <cell r="AS32">
            <v>95.9375</v>
          </cell>
          <cell r="AT32">
            <v>72.3076923076923</v>
          </cell>
          <cell r="AU32">
            <v>367.728571428571</v>
          </cell>
          <cell r="AV32">
            <v>382.371428571429</v>
          </cell>
          <cell r="AW32">
            <v>78.6571428571429</v>
          </cell>
          <cell r="AX32">
            <v>81</v>
          </cell>
          <cell r="AY32">
            <v>89.2571428571429</v>
          </cell>
          <cell r="AZ32">
            <v>60.8714285714286</v>
          </cell>
          <cell r="BA32">
            <v>49.7571428571429</v>
          </cell>
          <cell r="BB32">
            <v>121.438356164384</v>
          </cell>
          <cell r="BC32">
            <v>58.0133333333333</v>
          </cell>
          <cell r="BD32">
            <v>234.706666666667</v>
          </cell>
          <cell r="BE32">
            <v>140.070512820513</v>
          </cell>
          <cell r="BF32">
            <v>389.110256410256</v>
          </cell>
          <cell r="BG32">
            <v>374.217692307692</v>
          </cell>
          <cell r="BH32">
            <v>382.619204545455</v>
          </cell>
          <cell r="BI32">
            <v>413.266022727273</v>
          </cell>
          <cell r="BJ32">
            <v>333.434555555556</v>
          </cell>
          <cell r="BK32">
            <v>238.681555555556</v>
          </cell>
        </row>
        <row r="33">
          <cell r="A33" t="str">
            <v>Bermuda</v>
          </cell>
          <cell r="B33" t="str">
            <v>BMU</v>
          </cell>
          <cell r="C33" t="str">
            <v>Fertilizer consumption (kilograms per hectare of arable land)</v>
          </cell>
          <cell r="D33" t="str">
            <v>AG.CON.FERT.ZS</v>
          </cell>
        </row>
        <row r="33">
          <cell r="U33">
            <v>1156.66666666667</v>
          </cell>
          <cell r="V33">
            <v>1060</v>
          </cell>
          <cell r="W33">
            <v>1250</v>
          </cell>
          <cell r="X33">
            <v>1153.33333333333</v>
          </cell>
          <cell r="Y33">
            <v>1110</v>
          </cell>
          <cell r="Z33">
            <v>993.333333333333</v>
          </cell>
          <cell r="AA33">
            <v>670</v>
          </cell>
          <cell r="AB33">
            <v>740</v>
          </cell>
          <cell r="AC33">
            <v>976.666666666667</v>
          </cell>
          <cell r="AD33">
            <v>110</v>
          </cell>
          <cell r="AE33">
            <v>333.333333333333</v>
          </cell>
          <cell r="AF33">
            <v>433.333333333333</v>
          </cell>
          <cell r="AG33">
            <v>333.333333333333</v>
          </cell>
          <cell r="AH33">
            <v>333.333333333333</v>
          </cell>
        </row>
        <row r="33">
          <cell r="AK33">
            <v>333.333333333333</v>
          </cell>
          <cell r="AL33">
            <v>333.333333333333</v>
          </cell>
          <cell r="AM33">
            <v>333.333333333333</v>
          </cell>
          <cell r="AN33">
            <v>250</v>
          </cell>
          <cell r="AO33">
            <v>250</v>
          </cell>
          <cell r="AP33">
            <v>250</v>
          </cell>
          <cell r="AQ33">
            <v>250</v>
          </cell>
          <cell r="AR33">
            <v>250</v>
          </cell>
          <cell r="AS33">
            <v>250</v>
          </cell>
          <cell r="AT33">
            <v>250</v>
          </cell>
        </row>
        <row r="33">
          <cell r="BF33">
            <v>339.066666666667</v>
          </cell>
          <cell r="BG33">
            <v>316.9</v>
          </cell>
          <cell r="BH33">
            <v>285.5</v>
          </cell>
          <cell r="BI33">
            <v>177.2</v>
          </cell>
          <cell r="BJ33">
            <v>181.466666666667</v>
          </cell>
          <cell r="BK33">
            <v>214.933333333333</v>
          </cell>
        </row>
        <row r="34">
          <cell r="A34" t="str">
            <v>Bolivia</v>
          </cell>
          <cell r="B34" t="str">
            <v>BOL</v>
          </cell>
          <cell r="C34" t="str">
            <v>Fertilizer consumption (kilograms per hectare of arable land)</v>
          </cell>
          <cell r="D34" t="str">
            <v>AG.CON.FERT.ZS</v>
          </cell>
        </row>
        <row r="34">
          <cell r="F34">
            <v>0.618238021638331</v>
          </cell>
          <cell r="G34">
            <v>0.694444444444444</v>
          </cell>
          <cell r="H34">
            <v>0.881901840490798</v>
          </cell>
          <cell r="I34">
            <v>1.08128262490679</v>
          </cell>
          <cell r="J34">
            <v>1.09090909090909</v>
          </cell>
          <cell r="K34">
            <v>1.06082036775106</v>
          </cell>
          <cell r="L34">
            <v>2.00276243093923</v>
          </cell>
          <cell r="M34">
            <v>1.20967741935484</v>
          </cell>
          <cell r="N34">
            <v>1.90700720366732</v>
          </cell>
          <cell r="O34">
            <v>0.987851662404092</v>
          </cell>
          <cell r="P34">
            <v>2.57699560025141</v>
          </cell>
          <cell r="Q34">
            <v>3.03977968176255</v>
          </cell>
          <cell r="R34">
            <v>3.15792610250298</v>
          </cell>
          <cell r="S34">
            <v>3.50672121566335</v>
          </cell>
          <cell r="T34">
            <v>1.82648401826484</v>
          </cell>
          <cell r="U34">
            <v>1.60486995019369</v>
          </cell>
          <cell r="V34">
            <v>1.95880758807588</v>
          </cell>
          <cell r="W34">
            <v>2.47202983484283</v>
          </cell>
          <cell r="X34">
            <v>1.70418848167539</v>
          </cell>
          <cell r="Y34">
            <v>1.52753474009264</v>
          </cell>
          <cell r="Z34">
            <v>3.49393939393939</v>
          </cell>
          <cell r="AA34">
            <v>1.33795837462834</v>
          </cell>
          <cell r="AB34">
            <v>4.08922476840566</v>
          </cell>
          <cell r="AC34">
            <v>2.45914954610607</v>
          </cell>
          <cell r="AD34">
            <v>2.82926829268293</v>
          </cell>
          <cell r="AE34">
            <v>3.25242718446602</v>
          </cell>
          <cell r="AF34">
            <v>3.15507246376812</v>
          </cell>
          <cell r="AG34">
            <v>2.16730769230769</v>
          </cell>
          <cell r="AH34">
            <v>4.89665071770335</v>
          </cell>
          <cell r="AI34">
            <v>2.45809523809524</v>
          </cell>
          <cell r="AJ34">
            <v>3.6739336492891</v>
          </cell>
          <cell r="AK34">
            <v>6.3893023255814</v>
          </cell>
          <cell r="AL34">
            <v>4.61590909090909</v>
          </cell>
          <cell r="AM34">
            <v>4.59404255319149</v>
          </cell>
          <cell r="AN34">
            <v>2.60346153846154</v>
          </cell>
          <cell r="AO34">
            <v>3.36765799256506</v>
          </cell>
          <cell r="AP34">
            <v>4.37151810584958</v>
          </cell>
          <cell r="AQ34">
            <v>1.69939475453934</v>
          </cell>
          <cell r="AR34">
            <v>0.631921824104234</v>
          </cell>
          <cell r="AS34">
            <v>2.38645038167939</v>
          </cell>
          <cell r="AT34">
            <v>3.66</v>
          </cell>
          <cell r="AU34">
            <v>4.04272727272727</v>
          </cell>
          <cell r="AV34">
            <v>3.67558338076266</v>
          </cell>
          <cell r="AW34">
            <v>5.06426376082705</v>
          </cell>
          <cell r="AX34">
            <v>6.47293746715712</v>
          </cell>
          <cell r="AY34">
            <v>3.96363636363636</v>
          </cell>
          <cell r="AZ34">
            <v>5.88731719012227</v>
          </cell>
          <cell r="BA34">
            <v>4.70886075949367</v>
          </cell>
          <cell r="BB34">
            <v>5.15536596317916</v>
          </cell>
          <cell r="BC34">
            <v>7.25552711193856</v>
          </cell>
          <cell r="BD34">
            <v>8.01705855232826</v>
          </cell>
          <cell r="BE34">
            <v>7.95255766621438</v>
          </cell>
          <cell r="BF34">
            <v>9.71964713715047</v>
          </cell>
          <cell r="BG34">
            <v>9.05660997986127</v>
          </cell>
          <cell r="BH34">
            <v>9.18754302536232</v>
          </cell>
          <cell r="BI34">
            <v>7.69856917530419</v>
          </cell>
          <cell r="BJ34">
            <v>7.64240980900731</v>
          </cell>
          <cell r="BK34">
            <v>6.65804017857143</v>
          </cell>
        </row>
        <row r="35">
          <cell r="A35" t="str">
            <v>Brazil</v>
          </cell>
          <cell r="B35" t="str">
            <v>BRA</v>
          </cell>
          <cell r="C35" t="str">
            <v>Fertilizer consumption (kilograms per hectare of arable land)</v>
          </cell>
          <cell r="D35" t="str">
            <v>AG.CON.FERT.ZS</v>
          </cell>
        </row>
        <row r="35">
          <cell r="F35">
            <v>11.4272896563399</v>
          </cell>
          <cell r="G35">
            <v>10.6007368464627</v>
          </cell>
          <cell r="H35">
            <v>12.0622999959493</v>
          </cell>
          <cell r="I35">
            <v>9.82118496192893</v>
          </cell>
          <cell r="J35">
            <v>10.8323169547485</v>
          </cell>
          <cell r="K35">
            <v>10.5069270000761</v>
          </cell>
          <cell r="L35">
            <v>16.7117486848487</v>
          </cell>
          <cell r="M35">
            <v>22.01481779599</v>
          </cell>
          <cell r="N35">
            <v>22.6260363949607</v>
          </cell>
          <cell r="O35">
            <v>35.5214138835709</v>
          </cell>
          <cell r="P35">
            <v>38.2801322922705</v>
          </cell>
          <cell r="Q35">
            <v>53.3409628267437</v>
          </cell>
          <cell r="R35">
            <v>52.9726040412998</v>
          </cell>
          <cell r="S35">
            <v>55.8044163073065</v>
          </cell>
          <cell r="T35">
            <v>58.4736562001064</v>
          </cell>
          <cell r="U35">
            <v>69.1372275548992</v>
          </cell>
          <cell r="V35">
            <v>81.6283991758032</v>
          </cell>
          <cell r="W35">
            <v>76.6213144378923</v>
          </cell>
          <cell r="X35">
            <v>79.62140625</v>
          </cell>
          <cell r="Y35">
            <v>88.3460359236219</v>
          </cell>
          <cell r="Z35">
            <v>56.7081968563954</v>
          </cell>
          <cell r="AA35">
            <v>55.088433589019</v>
          </cell>
          <cell r="AB35">
            <v>45.2522112511625</v>
          </cell>
          <cell r="AC35">
            <v>66.8563860752125</v>
          </cell>
          <cell r="AD35">
            <v>60.5467177022055</v>
          </cell>
          <cell r="AE35">
            <v>75.8968220257173</v>
          </cell>
          <cell r="AF35">
            <v>76.6993547877903</v>
          </cell>
          <cell r="AG35">
            <v>75.2161115258135</v>
          </cell>
          <cell r="AH35">
            <v>69.391670450324</v>
          </cell>
          <cell r="AI35">
            <v>67.7608787494719</v>
          </cell>
          <cell r="AJ35">
            <v>73.2661272876736</v>
          </cell>
          <cell r="AK35">
            <v>78.3707578746703</v>
          </cell>
          <cell r="AL35">
            <v>101.138662242324</v>
          </cell>
          <cell r="AM35">
            <v>117.003217833326</v>
          </cell>
          <cell r="AN35">
            <v>98.815872941287</v>
          </cell>
          <cell r="AO35">
            <v>116.365322206769</v>
          </cell>
          <cell r="AP35">
            <v>133.584189217009</v>
          </cell>
          <cell r="AQ35">
            <v>132.096897999729</v>
          </cell>
          <cell r="AR35">
            <v>130.814378997571</v>
          </cell>
          <cell r="AS35">
            <v>144.516810420701</v>
          </cell>
          <cell r="AT35">
            <v>148.571428571429</v>
          </cell>
          <cell r="AU35">
            <v>164.91129586713</v>
          </cell>
          <cell r="AV35">
            <v>188.763342588864</v>
          </cell>
          <cell r="AW35">
            <v>229.819281765642</v>
          </cell>
          <cell r="AX35">
            <v>174.313394575135</v>
          </cell>
          <cell r="AY35">
            <v>184.578010590015</v>
          </cell>
          <cell r="AZ35">
            <v>233.142410723298</v>
          </cell>
          <cell r="BA35">
            <v>214.677601028729</v>
          </cell>
          <cell r="BB35">
            <v>148.486384348785</v>
          </cell>
          <cell r="BC35">
            <v>202.796765295205</v>
          </cell>
          <cell r="BD35">
            <v>251.427319084322</v>
          </cell>
          <cell r="BE35">
            <v>230.132479012346</v>
          </cell>
          <cell r="BF35">
            <v>265.567782136957</v>
          </cell>
          <cell r="BG35">
            <v>285.060535671213</v>
          </cell>
          <cell r="BH35">
            <v>234.9650836421</v>
          </cell>
          <cell r="BI35">
            <v>263.389182988756</v>
          </cell>
          <cell r="BJ35">
            <v>297.386376206018</v>
          </cell>
          <cell r="BK35">
            <v>304.658515655823</v>
          </cell>
        </row>
        <row r="36">
          <cell r="A36" t="str">
            <v>Barbados</v>
          </cell>
          <cell r="B36" t="str">
            <v>BRB</v>
          </cell>
          <cell r="C36" t="str">
            <v>Fertilizer consumption (kilograms per hectare of arable land)</v>
          </cell>
          <cell r="D36" t="str">
            <v>AG.CON.FERT.ZS</v>
          </cell>
        </row>
        <row r="36">
          <cell r="F36">
            <v>320.375</v>
          </cell>
          <cell r="G36">
            <v>477.4375</v>
          </cell>
          <cell r="H36">
            <v>446.5625</v>
          </cell>
          <cell r="I36">
            <v>571.6875</v>
          </cell>
          <cell r="J36">
            <v>344.3125</v>
          </cell>
          <cell r="K36">
            <v>388.375</v>
          </cell>
          <cell r="L36">
            <v>444.4375</v>
          </cell>
          <cell r="M36">
            <v>363.25</v>
          </cell>
          <cell r="N36">
            <v>312.4375</v>
          </cell>
          <cell r="O36">
            <v>356.25</v>
          </cell>
          <cell r="P36">
            <v>268.75</v>
          </cell>
          <cell r="Q36">
            <v>285</v>
          </cell>
          <cell r="R36">
            <v>326.875</v>
          </cell>
          <cell r="S36">
            <v>406.25</v>
          </cell>
          <cell r="T36">
            <v>262.5</v>
          </cell>
          <cell r="U36">
            <v>300</v>
          </cell>
          <cell r="V36">
            <v>224.4375</v>
          </cell>
          <cell r="W36">
            <v>368.75</v>
          </cell>
          <cell r="X36">
            <v>356.25</v>
          </cell>
          <cell r="Y36">
            <v>362.5</v>
          </cell>
          <cell r="Z36">
            <v>375</v>
          </cell>
          <cell r="AA36">
            <v>375</v>
          </cell>
          <cell r="AB36">
            <v>277.5625</v>
          </cell>
          <cell r="AC36">
            <v>291.6875</v>
          </cell>
          <cell r="AD36">
            <v>208.25</v>
          </cell>
          <cell r="AE36">
            <v>237.5</v>
          </cell>
          <cell r="AF36">
            <v>193.75</v>
          </cell>
          <cell r="AG36">
            <v>193.75</v>
          </cell>
          <cell r="AH36">
            <v>187.5</v>
          </cell>
          <cell r="AI36">
            <v>168.75</v>
          </cell>
          <cell r="AJ36">
            <v>168.75</v>
          </cell>
          <cell r="AK36">
            <v>168.75</v>
          </cell>
          <cell r="AL36">
            <v>168.75</v>
          </cell>
          <cell r="AM36">
            <v>168.75</v>
          </cell>
          <cell r="AN36">
            <v>200</v>
          </cell>
          <cell r="AO36">
            <v>200</v>
          </cell>
          <cell r="AP36">
            <v>200</v>
          </cell>
          <cell r="AQ36">
            <v>187.5</v>
          </cell>
          <cell r="AR36">
            <v>200</v>
          </cell>
          <cell r="AS36">
            <v>200</v>
          </cell>
          <cell r="AT36">
            <v>200</v>
          </cell>
          <cell r="AU36">
            <v>45.8571428571429</v>
          </cell>
          <cell r="AV36">
            <v>79.7142857142857</v>
          </cell>
          <cell r="AW36">
            <v>214.230769230769</v>
          </cell>
          <cell r="AX36">
            <v>109.076923076923</v>
          </cell>
          <cell r="AY36">
            <v>139</v>
          </cell>
          <cell r="AZ36">
            <v>133.615384615385</v>
          </cell>
          <cell r="BA36">
            <v>135.153846153846</v>
          </cell>
          <cell r="BB36">
            <v>77</v>
          </cell>
          <cell r="BC36">
            <v>135.083333333333</v>
          </cell>
          <cell r="BD36">
            <v>96.2727272727273</v>
          </cell>
          <cell r="BE36">
            <v>199.522</v>
          </cell>
          <cell r="BF36">
            <v>133.568421052632</v>
          </cell>
          <cell r="BG36">
            <v>80.0111111111111</v>
          </cell>
          <cell r="BH36">
            <v>123.2775</v>
          </cell>
          <cell r="BI36">
            <v>113.804285714286</v>
          </cell>
          <cell r="BJ36">
            <v>147.854285714286</v>
          </cell>
          <cell r="BK36">
            <v>77.9885714285714</v>
          </cell>
        </row>
        <row r="37">
          <cell r="A37" t="str">
            <v>Brunei Darussalam</v>
          </cell>
          <cell r="B37" t="str">
            <v>BRN</v>
          </cell>
          <cell r="C37" t="str">
            <v>Fertilizer consumption (kilograms per hectare of arable land)</v>
          </cell>
          <cell r="D37" t="str">
            <v>AG.CON.FERT.ZS</v>
          </cell>
        </row>
        <row r="37">
          <cell r="Y37">
            <v>166.666666666667</v>
          </cell>
          <cell r="Z37">
            <v>62.6666666666667</v>
          </cell>
          <cell r="AA37">
            <v>181.666666666667</v>
          </cell>
          <cell r="AB37">
            <v>71</v>
          </cell>
          <cell r="AC37">
            <v>281.666666666667</v>
          </cell>
          <cell r="AD37">
            <v>298.333333333333</v>
          </cell>
          <cell r="AE37">
            <v>420</v>
          </cell>
          <cell r="AF37">
            <v>133.333333333333</v>
          </cell>
          <cell r="AG37">
            <v>233.333333333333</v>
          </cell>
          <cell r="AH37">
            <v>133.333333333333</v>
          </cell>
          <cell r="AI37">
            <v>2100</v>
          </cell>
          <cell r="AJ37">
            <v>2200</v>
          </cell>
          <cell r="AK37">
            <v>2250</v>
          </cell>
          <cell r="AL37">
            <v>1500</v>
          </cell>
        </row>
        <row r="37">
          <cell r="AU37">
            <v>336</v>
          </cell>
          <cell r="AV37">
            <v>102</v>
          </cell>
          <cell r="AW37">
            <v>151.5</v>
          </cell>
          <cell r="AX37">
            <v>308.5</v>
          </cell>
          <cell r="AY37">
            <v>66</v>
          </cell>
          <cell r="AZ37">
            <v>377</v>
          </cell>
          <cell r="BA37">
            <v>112.666666666667</v>
          </cell>
          <cell r="BB37">
            <v>103</v>
          </cell>
          <cell r="BC37">
            <v>431.75</v>
          </cell>
          <cell r="BD37">
            <v>117.5</v>
          </cell>
          <cell r="BE37">
            <v>113.5</v>
          </cell>
          <cell r="BF37">
            <v>44.6</v>
          </cell>
          <cell r="BG37">
            <v>141.8</v>
          </cell>
          <cell r="BH37">
            <v>141.8</v>
          </cell>
          <cell r="BI37">
            <v>141.8</v>
          </cell>
          <cell r="BJ37">
            <v>141.8</v>
          </cell>
          <cell r="BK37">
            <v>141.8</v>
          </cell>
        </row>
        <row r="38">
          <cell r="A38" t="str">
            <v>Bhutan</v>
          </cell>
          <cell r="B38" t="str">
            <v>BTN</v>
          </cell>
          <cell r="C38" t="str">
            <v>Fertilizer consumption (kilograms per hectare of arable land)</v>
          </cell>
          <cell r="D38" t="str">
            <v>AG.CON.FERT.ZS</v>
          </cell>
        </row>
        <row r="38">
          <cell r="S38">
            <v>0.721739130434783</v>
          </cell>
          <cell r="T38">
            <v>0.869565217391304</v>
          </cell>
          <cell r="U38">
            <v>0.833333333333333</v>
          </cell>
          <cell r="V38">
            <v>0.833333333333333</v>
          </cell>
          <cell r="W38">
            <v>0.833333333333333</v>
          </cell>
          <cell r="X38">
            <v>0.8</v>
          </cell>
          <cell r="Y38">
            <v>0.769230769230769</v>
          </cell>
          <cell r="Z38">
            <v>0.769230769230769</v>
          </cell>
          <cell r="AA38">
            <v>0.740740740740741</v>
          </cell>
          <cell r="AB38">
            <v>1.71724137931034</v>
          </cell>
          <cell r="AC38">
            <v>1.31034482758621</v>
          </cell>
          <cell r="AD38">
            <v>0.689655172413793</v>
          </cell>
          <cell r="AE38">
            <v>0.689655172413793</v>
          </cell>
          <cell r="AF38">
            <v>0.684931506849315</v>
          </cell>
          <cell r="AG38">
            <v>0.709219858156028</v>
          </cell>
          <cell r="AH38">
            <v>0.75187969924812</v>
          </cell>
          <cell r="AI38">
            <v>0.740740740740741</v>
          </cell>
          <cell r="AJ38">
            <v>0.740740740740741</v>
          </cell>
          <cell r="AK38">
            <v>0.740740740740741</v>
          </cell>
          <cell r="AL38">
            <v>0.735294117647059</v>
          </cell>
          <cell r="AM38">
            <v>0.714285714285714</v>
          </cell>
          <cell r="AN38">
            <v>0.684931506849315</v>
          </cell>
          <cell r="AO38">
            <v>0.662251655629139</v>
          </cell>
          <cell r="AP38">
            <v>0.65359477124183</v>
          </cell>
        </row>
        <row r="38">
          <cell r="AU38">
            <v>9.75675675675676</v>
          </cell>
          <cell r="AV38">
            <v>9.89189189189189</v>
          </cell>
          <cell r="AW38">
            <v>7.39873417721519</v>
          </cell>
          <cell r="AX38">
            <v>7.55688622754491</v>
          </cell>
          <cell r="AY38">
            <v>7.62062128222075</v>
          </cell>
          <cell r="AZ38">
            <v>9.00953778429934</v>
          </cell>
          <cell r="BA38">
            <v>11.66</v>
          </cell>
          <cell r="BB38">
            <v>23.96</v>
          </cell>
          <cell r="BC38">
            <v>10.0397614314115</v>
          </cell>
          <cell r="BD38">
            <v>13.0538922155689</v>
          </cell>
          <cell r="BE38">
            <v>10.6880239520958</v>
          </cell>
          <cell r="BF38">
            <v>12.1550898203593</v>
          </cell>
          <cell r="BG38">
            <v>14.2006986027944</v>
          </cell>
          <cell r="BH38">
            <v>14.7605788423154</v>
          </cell>
          <cell r="BI38">
            <v>13.2533</v>
          </cell>
          <cell r="BJ38">
            <v>30.4899470899471</v>
          </cell>
          <cell r="BK38">
            <v>35.9756382978723</v>
          </cell>
        </row>
        <row r="39">
          <cell r="A39" t="str">
            <v>Botswana</v>
          </cell>
          <cell r="B39" t="str">
            <v>BWA</v>
          </cell>
          <cell r="C39" t="str">
            <v>Fertilizer consumption (kilograms per hectare of arable land)</v>
          </cell>
          <cell r="D39" t="str">
            <v>AG.CON.FERT.ZS</v>
          </cell>
        </row>
        <row r="39">
          <cell r="F39">
            <v>2.78195488721805</v>
          </cell>
          <cell r="G39">
            <v>2.75689223057644</v>
          </cell>
          <cell r="H39">
            <v>2.75689223057644</v>
          </cell>
          <cell r="I39">
            <v>4.01002506265664</v>
          </cell>
          <cell r="J39">
            <v>5.25</v>
          </cell>
          <cell r="K39">
            <v>5.3</v>
          </cell>
          <cell r="L39">
            <v>6.75</v>
          </cell>
          <cell r="M39">
            <v>3.75</v>
          </cell>
          <cell r="N39">
            <v>3.75</v>
          </cell>
          <cell r="O39">
            <v>4.25</v>
          </cell>
          <cell r="P39">
            <v>4.125</v>
          </cell>
          <cell r="Q39">
            <v>4.3640897755611</v>
          </cell>
          <cell r="R39">
            <v>4.73815461346633</v>
          </cell>
          <cell r="S39">
            <v>4.89027431421446</v>
          </cell>
          <cell r="T39">
            <v>5.98503740648379</v>
          </cell>
          <cell r="U39">
            <v>4.98753117206983</v>
          </cell>
          <cell r="V39">
            <v>5.23690773067332</v>
          </cell>
          <cell r="W39">
            <v>5.23690773067332</v>
          </cell>
          <cell r="X39">
            <v>2.72952853598015</v>
          </cell>
          <cell r="Y39">
            <v>3.47394540942928</v>
          </cell>
          <cell r="Z39">
            <v>3.47394540942928</v>
          </cell>
          <cell r="AA39">
            <v>4.44444444444444</v>
          </cell>
          <cell r="AB39">
            <v>3.20987654320988</v>
          </cell>
          <cell r="AC39">
            <v>2.96296296296296</v>
          </cell>
          <cell r="AD39">
            <v>1.10810810810811</v>
          </cell>
          <cell r="AE39">
            <v>1.66584766584767</v>
          </cell>
          <cell r="AF39">
            <v>2.20048899755501</v>
          </cell>
          <cell r="AG39">
            <v>2.20048899755501</v>
          </cell>
          <cell r="AH39">
            <v>2.17391304347826</v>
          </cell>
          <cell r="AI39">
            <v>2.14285714285714</v>
          </cell>
          <cell r="AJ39">
            <v>3</v>
          </cell>
          <cell r="AK39">
            <v>3.6</v>
          </cell>
          <cell r="AL39">
            <v>2.85714285714286</v>
          </cell>
          <cell r="AM39">
            <v>2.53164556962025</v>
          </cell>
          <cell r="AN39">
            <v>6.62028985507246</v>
          </cell>
          <cell r="AO39">
            <v>9.68405797101449</v>
          </cell>
          <cell r="AP39">
            <v>12.6666666666667</v>
          </cell>
          <cell r="AQ39">
            <v>18.4695652173913</v>
          </cell>
          <cell r="AR39">
            <v>19.1666666666667</v>
          </cell>
          <cell r="AS39">
            <v>13.1428571428571</v>
          </cell>
          <cell r="AT39">
            <v>23</v>
          </cell>
        </row>
        <row r="39">
          <cell r="BB39">
            <v>48.6044303797468</v>
          </cell>
          <cell r="BC39">
            <v>83.1274131274131</v>
          </cell>
          <cell r="BD39">
            <v>29.679012345679</v>
          </cell>
          <cell r="BE39">
            <v>54.8350877192982</v>
          </cell>
          <cell r="BF39">
            <v>80.5178571428571</v>
          </cell>
          <cell r="BG39">
            <v>57.8432835820896</v>
          </cell>
          <cell r="BH39">
            <v>89.5724191063174</v>
          </cell>
          <cell r="BI39">
            <v>89.5724191063174</v>
          </cell>
          <cell r="BJ39">
            <v>89.5724191063174</v>
          </cell>
          <cell r="BK39">
            <v>89.5724191063174</v>
          </cell>
        </row>
        <row r="40">
          <cell r="A40" t="str">
            <v>Central African Republic</v>
          </cell>
          <cell r="B40" t="str">
            <v>CAF</v>
          </cell>
          <cell r="C40" t="str">
            <v>Fertilizer consumption (kilograms per hectare of arable land)</v>
          </cell>
          <cell r="D40" t="str">
            <v>AG.CON.FERT.ZS</v>
          </cell>
        </row>
        <row r="40">
          <cell r="F40">
            <v>0.182738095238095</v>
          </cell>
          <cell r="G40">
            <v>0.189349112426035</v>
          </cell>
          <cell r="H40">
            <v>0.217647058823529</v>
          </cell>
          <cell r="I40">
            <v>0.233918128654971</v>
          </cell>
          <cell r="J40">
            <v>0.465116279069767</v>
          </cell>
          <cell r="K40">
            <v>0.635838150289017</v>
          </cell>
          <cell r="L40">
            <v>0.747126436781609</v>
          </cell>
          <cell r="M40">
            <v>0.914285714285714</v>
          </cell>
          <cell r="N40">
            <v>1.09545454545455</v>
          </cell>
          <cell r="O40">
            <v>1.25593220338983</v>
          </cell>
          <cell r="P40">
            <v>1.17977528089888</v>
          </cell>
          <cell r="Q40">
            <v>1.01284916201117</v>
          </cell>
          <cell r="R40">
            <v>0.920555555555556</v>
          </cell>
          <cell r="S40">
            <v>1.61878453038674</v>
          </cell>
          <cell r="T40">
            <v>0.934065934065934</v>
          </cell>
          <cell r="U40">
            <v>0.87431693989071</v>
          </cell>
          <cell r="V40">
            <v>0.923913043478261</v>
          </cell>
          <cell r="W40">
            <v>0.864864864864865</v>
          </cell>
          <cell r="X40">
            <v>0.0537634408602151</v>
          </cell>
          <cell r="Y40">
            <v>0.777540106951872</v>
          </cell>
          <cell r="Z40">
            <v>0.671657754010695</v>
          </cell>
          <cell r="AA40">
            <v>0.372340425531915</v>
          </cell>
          <cell r="AB40">
            <v>0.23968253968254</v>
          </cell>
          <cell r="AC40">
            <v>0.631578947368421</v>
          </cell>
          <cell r="AD40">
            <v>1.52631578947368</v>
          </cell>
          <cell r="AE40">
            <v>0.352083333333333</v>
          </cell>
          <cell r="AF40">
            <v>0.422395833333333</v>
          </cell>
          <cell r="AG40">
            <v>0.300520833333333</v>
          </cell>
          <cell r="AH40">
            <v>0.4</v>
          </cell>
          <cell r="AI40">
            <v>0.489583333333333</v>
          </cell>
          <cell r="AJ40">
            <v>0.46875</v>
          </cell>
          <cell r="AK40">
            <v>0.569948186528497</v>
          </cell>
          <cell r="AL40">
            <v>0.621761658031088</v>
          </cell>
          <cell r="AM40">
            <v>0.155440414507772</v>
          </cell>
          <cell r="AN40">
            <v>0.155440414507772</v>
          </cell>
          <cell r="AO40">
            <v>0.155440414507772</v>
          </cell>
          <cell r="AP40">
            <v>0.155440414507772</v>
          </cell>
          <cell r="AQ40">
            <v>0.310880829015544</v>
          </cell>
          <cell r="AR40">
            <v>0.310880829015544</v>
          </cell>
          <cell r="AS40">
            <v>0.310880829015544</v>
          </cell>
          <cell r="AT40">
            <v>0.310880829015544</v>
          </cell>
          <cell r="AU40">
            <v>0.0408134715025907</v>
          </cell>
          <cell r="AV40">
            <v>0.000167539267015707</v>
          </cell>
          <cell r="AW40">
            <v>0.0673160621761658</v>
          </cell>
          <cell r="AX40">
            <v>0.126984455958549</v>
          </cell>
          <cell r="AY40">
            <v>0.221777202072539</v>
          </cell>
          <cell r="AZ40">
            <v>0.31300518134715</v>
          </cell>
          <cell r="BA40">
            <v>0.206880829015544</v>
          </cell>
          <cell r="BB40">
            <v>0.208235897435897</v>
          </cell>
          <cell r="BC40">
            <v>0.299816666666667</v>
          </cell>
          <cell r="BD40">
            <v>0.444727777777778</v>
          </cell>
          <cell r="BE40">
            <v>0.281838888888889</v>
          </cell>
          <cell r="BF40">
            <v>0.143922222222222</v>
          </cell>
          <cell r="BG40">
            <v>0.00599444444444444</v>
          </cell>
          <cell r="BH40">
            <v>0.340977777777778</v>
          </cell>
          <cell r="BI40">
            <v>0.22465</v>
          </cell>
          <cell r="BJ40">
            <v>0.186766666666667</v>
          </cell>
          <cell r="BK40">
            <v>0.186766666666667</v>
          </cell>
        </row>
        <row r="41">
          <cell r="A41" t="str">
            <v>Canada</v>
          </cell>
          <cell r="B41" t="str">
            <v>CAN</v>
          </cell>
          <cell r="C41" t="str">
            <v>Fertilizer consumption (kilograms per hectare of arable land)</v>
          </cell>
          <cell r="D41" t="str">
            <v>AG.CON.FERT.ZS</v>
          </cell>
        </row>
        <row r="41">
          <cell r="F41">
            <v>10.9697623600109</v>
          </cell>
          <cell r="G41">
            <v>12.3900365506972</v>
          </cell>
          <cell r="H41">
            <v>13.4039184111648</v>
          </cell>
          <cell r="I41">
            <v>14.9005720367168</v>
          </cell>
          <cell r="J41">
            <v>18.293537325244</v>
          </cell>
          <cell r="K41">
            <v>21.2466126078996</v>
          </cell>
          <cell r="L41">
            <v>23.1393284244608</v>
          </cell>
          <cell r="M41">
            <v>18.8091018088933</v>
          </cell>
          <cell r="N41">
            <v>18.9535827652599</v>
          </cell>
          <cell r="O41">
            <v>20.8332034699496</v>
          </cell>
          <cell r="P41">
            <v>22.8038788633064</v>
          </cell>
          <cell r="Q41">
            <v>26.2532437322306</v>
          </cell>
          <cell r="R41">
            <v>31.1470421519118</v>
          </cell>
          <cell r="S41">
            <v>31.8436328145066</v>
          </cell>
          <cell r="T41">
            <v>33.4826915198689</v>
          </cell>
          <cell r="U41">
            <v>34.0897488258117</v>
          </cell>
          <cell r="V41">
            <v>41.1800486618005</v>
          </cell>
          <cell r="W41">
            <v>45.1681095228508</v>
          </cell>
          <cell r="X41">
            <v>45.1744302279088</v>
          </cell>
          <cell r="Y41">
            <v>48.1065118125869</v>
          </cell>
          <cell r="Z41">
            <v>47.9520922667455</v>
          </cell>
          <cell r="AA41">
            <v>50.605718769925</v>
          </cell>
          <cell r="AB41">
            <v>57.0842891307531</v>
          </cell>
          <cell r="AC41">
            <v>59.9543445529166</v>
          </cell>
          <cell r="AD41">
            <v>56.1820290975881</v>
          </cell>
          <cell r="AE41">
            <v>51.9661367517256</v>
          </cell>
          <cell r="AF41">
            <v>53.4845638876848</v>
          </cell>
          <cell r="AG41">
            <v>51.3750391821185</v>
          </cell>
          <cell r="AH41">
            <v>52.2979961371318</v>
          </cell>
          <cell r="AI41">
            <v>50.1330045688592</v>
          </cell>
          <cell r="AJ41">
            <v>52.594874781829</v>
          </cell>
          <cell r="AK41">
            <v>54.7942858527601</v>
          </cell>
          <cell r="AL41">
            <v>57.2430242150725</v>
          </cell>
          <cell r="AM41">
            <v>58.1770808026821</v>
          </cell>
          <cell r="AN41">
            <v>62.4618097786427</v>
          </cell>
          <cell r="AO41">
            <v>65.6696461189995</v>
          </cell>
          <cell r="AP41">
            <v>66.4278577868753</v>
          </cell>
          <cell r="AQ41">
            <v>64.5861270266976</v>
          </cell>
          <cell r="AR41">
            <v>65.6024199253531</v>
          </cell>
          <cell r="AS41">
            <v>59.6858509677577</v>
          </cell>
          <cell r="AT41">
            <v>60.4208996776399</v>
          </cell>
          <cell r="AU41">
            <v>64.8823587344577</v>
          </cell>
          <cell r="AV41">
            <v>66.6676927659997</v>
          </cell>
          <cell r="AW41">
            <v>62.1133445142557</v>
          </cell>
          <cell r="AX41">
            <v>70.6381764943457</v>
          </cell>
          <cell r="AY41">
            <v>53.9682814448998</v>
          </cell>
          <cell r="AZ41">
            <v>78.8354850324041</v>
          </cell>
          <cell r="BA41">
            <v>73.5524490061063</v>
          </cell>
          <cell r="BB41">
            <v>71.5843354513469</v>
          </cell>
          <cell r="BC41">
            <v>79.6564597871945</v>
          </cell>
          <cell r="BD41">
            <v>96.8935228644227</v>
          </cell>
          <cell r="BE41">
            <v>108.183740608515</v>
          </cell>
          <cell r="BF41">
            <v>96.4984252176905</v>
          </cell>
          <cell r="BG41">
            <v>102.150820361801</v>
          </cell>
          <cell r="BH41">
            <v>104.357139125438</v>
          </cell>
          <cell r="BI41">
            <v>99.2732935375032</v>
          </cell>
          <cell r="BJ41">
            <v>101.820353683554</v>
          </cell>
          <cell r="BK41">
            <v>111.820508181043</v>
          </cell>
        </row>
        <row r="42">
          <cell r="A42" t="str">
            <v>Central Europe and the Baltics</v>
          </cell>
          <cell r="B42" t="str">
            <v>CEB</v>
          </cell>
          <cell r="C42" t="str">
            <v>Fertilizer consumption (kilograms per hectare of arable land)</v>
          </cell>
          <cell r="D42" t="str">
            <v>AG.CON.FERT.ZS</v>
          </cell>
        </row>
        <row r="42">
          <cell r="AK42">
            <v>72.1206073314302</v>
          </cell>
          <cell r="AL42">
            <v>72.9651310132597</v>
          </cell>
          <cell r="AM42">
            <v>74.6449698740186</v>
          </cell>
          <cell r="AN42">
            <v>75.006749260355</v>
          </cell>
          <cell r="AO42">
            <v>82.5506581386726</v>
          </cell>
          <cell r="AP42">
            <v>83.5114741974995</v>
          </cell>
          <cell r="AQ42">
            <v>78.5946484686459</v>
          </cell>
          <cell r="AR42">
            <v>74.7121979826413</v>
          </cell>
          <cell r="AS42">
            <v>82.0080992877391</v>
          </cell>
          <cell r="AT42">
            <v>90.3710935546777</v>
          </cell>
          <cell r="AU42">
            <v>91.5181866373071</v>
          </cell>
          <cell r="AV42">
            <v>101.551757205059</v>
          </cell>
          <cell r="AW42">
            <v>98.2660215059391</v>
          </cell>
          <cell r="AX42">
            <v>106.841787867108</v>
          </cell>
          <cell r="AY42">
            <v>107.993705291783</v>
          </cell>
          <cell r="AZ42">
            <v>120.595878267985</v>
          </cell>
          <cell r="BA42">
            <v>112.32452088499</v>
          </cell>
          <cell r="BB42">
            <v>98.798905274122</v>
          </cell>
          <cell r="BC42">
            <v>112.607620000759</v>
          </cell>
          <cell r="BD42">
            <v>115.97583422913</v>
          </cell>
          <cell r="BE42">
            <v>116.032707335857</v>
          </cell>
          <cell r="BF42">
            <v>122.62832388017</v>
          </cell>
          <cell r="BG42">
            <v>118.104283182318</v>
          </cell>
          <cell r="BH42">
            <v>127.177969966529</v>
          </cell>
          <cell r="BI42">
            <v>132.675215001024</v>
          </cell>
          <cell r="BJ42">
            <v>133.738597083785</v>
          </cell>
          <cell r="BK42">
            <v>133.704910748369</v>
          </cell>
        </row>
        <row r="43">
          <cell r="A43" t="str">
            <v>Switzerland</v>
          </cell>
          <cell r="B43" t="str">
            <v>CHE</v>
          </cell>
          <cell r="C43" t="str">
            <v>Fertilizer consumption (kilograms per hectare of arable land)</v>
          </cell>
          <cell r="D43" t="str">
            <v>AG.CON.FERT.ZS</v>
          </cell>
        </row>
        <row r="43">
          <cell r="F43">
            <v>268.871497096693</v>
          </cell>
          <cell r="G43">
            <v>303.029922051798</v>
          </cell>
          <cell r="H43">
            <v>313.58597576695</v>
          </cell>
          <cell r="I43">
            <v>328.03543512246</v>
          </cell>
          <cell r="J43">
            <v>352.660841938046</v>
          </cell>
          <cell r="K43">
            <v>358.490566037736</v>
          </cell>
          <cell r="L43">
            <v>368.189323059989</v>
          </cell>
          <cell r="M43">
            <v>379.760911871004</v>
          </cell>
          <cell r="N43">
            <v>405.555555555556</v>
          </cell>
          <cell r="O43">
            <v>414.442259061534</v>
          </cell>
          <cell r="P43">
            <v>423.087699635752</v>
          </cell>
          <cell r="Q43">
            <v>380.812672176309</v>
          </cell>
          <cell r="R43">
            <v>437.431091510474</v>
          </cell>
          <cell r="S43">
            <v>397.372742200328</v>
          </cell>
          <cell r="T43">
            <v>388.723231227975</v>
          </cell>
          <cell r="U43">
            <v>412.178619756428</v>
          </cell>
          <cell r="V43">
            <v>420.654230873209</v>
          </cell>
          <cell r="W43">
            <v>468.69171329603</v>
          </cell>
          <cell r="X43">
            <v>488.989121782966</v>
          </cell>
          <cell r="Y43">
            <v>475.465757019155</v>
          </cell>
          <cell r="Z43">
            <v>440.457618304732</v>
          </cell>
          <cell r="AA43">
            <v>437.387503214194</v>
          </cell>
          <cell r="AB43">
            <v>448.669201520913</v>
          </cell>
          <cell r="AC43">
            <v>447.0675944334</v>
          </cell>
          <cell r="AD43">
            <v>443.703703703704</v>
          </cell>
          <cell r="AE43">
            <v>428.606780499876</v>
          </cell>
          <cell r="AF43">
            <v>444.695259593679</v>
          </cell>
          <cell r="AG43">
            <v>441.571357533565</v>
          </cell>
          <cell r="AH43">
            <v>433.431228585414</v>
          </cell>
          <cell r="AI43">
            <v>415.902898191727</v>
          </cell>
          <cell r="AJ43">
            <v>390.184049079755</v>
          </cell>
          <cell r="AK43">
            <v>374.292046294016</v>
          </cell>
          <cell r="AL43">
            <v>368.382532324957</v>
          </cell>
          <cell r="AM43">
            <v>345.896946564885</v>
          </cell>
          <cell r="AN43">
            <v>319.753671245855</v>
          </cell>
          <cell r="AO43">
            <v>296.982656212877</v>
          </cell>
          <cell r="AP43">
            <v>291.215403128761</v>
          </cell>
          <cell r="AQ43">
            <v>290.41132349383</v>
          </cell>
          <cell r="AR43">
            <v>248.416950803702</v>
          </cell>
          <cell r="AS43">
            <v>217.568493150685</v>
          </cell>
          <cell r="AT43">
            <v>240.185637518319</v>
          </cell>
          <cell r="AU43">
            <v>196.206220915993</v>
          </cell>
          <cell r="AV43">
            <v>203.369378225608</v>
          </cell>
          <cell r="AW43">
            <v>216.437884378844</v>
          </cell>
          <cell r="AX43">
            <v>227.964057114722</v>
          </cell>
          <cell r="AY43">
            <v>228.653562653563</v>
          </cell>
          <cell r="AZ43">
            <v>229.896704377767</v>
          </cell>
          <cell r="BA43">
            <v>227.272951021413</v>
          </cell>
          <cell r="BB43">
            <v>190.830049261084</v>
          </cell>
          <cell r="BC43">
            <v>218.383189122373</v>
          </cell>
          <cell r="BD43">
            <v>208.955186927457</v>
          </cell>
          <cell r="BE43">
            <v>167.636057454185</v>
          </cell>
          <cell r="BF43">
            <v>203.450171592723</v>
          </cell>
          <cell r="BG43">
            <v>208.401198873027</v>
          </cell>
          <cell r="BH43">
            <v>208.933535944385</v>
          </cell>
          <cell r="BI43">
            <v>212.110052992863</v>
          </cell>
          <cell r="BJ43">
            <v>199.887916139272</v>
          </cell>
          <cell r="BK43">
            <v>187.792802963991</v>
          </cell>
        </row>
        <row r="44">
          <cell r="A44" t="str">
            <v>Channel Islands</v>
          </cell>
          <cell r="B44" t="str">
            <v>CHI</v>
          </cell>
          <cell r="C44" t="str">
            <v>Fertilizer consumption (kilograms per hectare of arable land)</v>
          </cell>
          <cell r="D44" t="str">
            <v>AG.CON.FERT.ZS</v>
          </cell>
        </row>
        <row r="45">
          <cell r="A45" t="str">
            <v>Chile</v>
          </cell>
          <cell r="B45" t="str">
            <v>CHL</v>
          </cell>
          <cell r="C45" t="str">
            <v>Fertilizer consumption (kilograms per hectare of arable land)</v>
          </cell>
          <cell r="D45" t="str">
            <v>AG.CON.FERT.ZS</v>
          </cell>
        </row>
        <row r="45">
          <cell r="F45">
            <v>12.7054945054945</v>
          </cell>
          <cell r="G45">
            <v>18.4387978142076</v>
          </cell>
          <cell r="H45">
            <v>22.1557065217391</v>
          </cell>
          <cell r="I45">
            <v>22.682972972973</v>
          </cell>
          <cell r="J45">
            <v>23.4639784946237</v>
          </cell>
          <cell r="K45">
            <v>29.8385026737968</v>
          </cell>
          <cell r="L45">
            <v>26.1784574468085</v>
          </cell>
          <cell r="M45">
            <v>26.3005291005291</v>
          </cell>
          <cell r="N45">
            <v>27.9665789473684</v>
          </cell>
          <cell r="O45">
            <v>33.1847770374167</v>
          </cell>
          <cell r="P45">
            <v>32.440536437247</v>
          </cell>
          <cell r="Q45">
            <v>31.6289355322339</v>
          </cell>
          <cell r="R45">
            <v>41.755241345685</v>
          </cell>
          <cell r="S45">
            <v>38.2430154142582</v>
          </cell>
          <cell r="T45">
            <v>21.8109344894027</v>
          </cell>
          <cell r="U45">
            <v>28.0588375416865</v>
          </cell>
          <cell r="V45">
            <v>24.8429792429792</v>
          </cell>
          <cell r="W45">
            <v>31.7858216432866</v>
          </cell>
          <cell r="X45">
            <v>36.0534841861661</v>
          </cell>
          <cell r="Y45">
            <v>34.6027111574557</v>
          </cell>
          <cell r="Z45">
            <v>30.6386284489687</v>
          </cell>
          <cell r="AA45">
            <v>30.1187150837989</v>
          </cell>
          <cell r="AB45">
            <v>39.0291950113379</v>
          </cell>
          <cell r="AC45">
            <v>51.814964028777</v>
          </cell>
          <cell r="AD45">
            <v>59.4227642276423</v>
          </cell>
          <cell r="AE45">
            <v>77.9862850327967</v>
          </cell>
          <cell r="AF45">
            <v>90.1820546163849</v>
          </cell>
          <cell r="AG45">
            <v>95.5541026479242</v>
          </cell>
          <cell r="AH45">
            <v>101.14657980456</v>
          </cell>
          <cell r="AI45">
            <v>109.451106352605</v>
          </cell>
          <cell r="AJ45">
            <v>113.966480446927</v>
          </cell>
          <cell r="AK45">
            <v>140.983606557377</v>
          </cell>
          <cell r="AL45">
            <v>167.100694444444</v>
          </cell>
          <cell r="AM45">
            <v>167.398945518453</v>
          </cell>
          <cell r="AN45">
            <v>191.037735849057</v>
          </cell>
          <cell r="AO45">
            <v>213.098236775819</v>
          </cell>
          <cell r="AP45">
            <v>219.475277497477</v>
          </cell>
          <cell r="AQ45">
            <v>237.493683678626</v>
          </cell>
          <cell r="AR45">
            <v>263.997777777778</v>
          </cell>
          <cell r="AS45">
            <v>275.428571428571</v>
          </cell>
          <cell r="AT45">
            <v>274.857142857143</v>
          </cell>
          <cell r="AU45">
            <v>307.773333333333</v>
          </cell>
          <cell r="AV45">
            <v>330.142666666667</v>
          </cell>
          <cell r="AW45">
            <v>491.352666666667</v>
          </cell>
          <cell r="AX45">
            <v>434.761379310345</v>
          </cell>
          <cell r="AY45">
            <v>475.814074074074</v>
          </cell>
          <cell r="AZ45">
            <v>534.100633914422</v>
          </cell>
          <cell r="BA45">
            <v>687.240091463415</v>
          </cell>
          <cell r="BB45">
            <v>612.41679389313</v>
          </cell>
          <cell r="BC45">
            <v>373.248623131393</v>
          </cell>
          <cell r="BD45">
            <v>492.561123766135</v>
          </cell>
          <cell r="BE45">
            <v>339.402961808262</v>
          </cell>
          <cell r="BF45">
            <v>347.582123758594</v>
          </cell>
          <cell r="BG45">
            <v>358.229134346882</v>
          </cell>
          <cell r="BH45">
            <v>415.783701447068</v>
          </cell>
          <cell r="BI45">
            <v>293.8448338321</v>
          </cell>
          <cell r="BJ45">
            <v>291.048494539782</v>
          </cell>
          <cell r="BK45">
            <v>307.604427040396</v>
          </cell>
        </row>
        <row r="46">
          <cell r="A46" t="str">
            <v>China</v>
          </cell>
          <cell r="B46" t="str">
            <v>CHN</v>
          </cell>
          <cell r="C46" t="str">
            <v>Fertilizer consumption (kilograms per hectare of arable land)</v>
          </cell>
          <cell r="D46" t="str">
            <v>AG.CON.FERT.ZS</v>
          </cell>
        </row>
        <row r="46">
          <cell r="F46">
            <v>7.04082323471667</v>
          </cell>
          <cell r="G46">
            <v>9.59844810863239</v>
          </cell>
          <cell r="H46">
            <v>12.1182084098617</v>
          </cell>
          <cell r="I46">
            <v>16.3283189718125</v>
          </cell>
          <cell r="J46">
            <v>25.4152921196978</v>
          </cell>
          <cell r="K46">
            <v>36.4604268585602</v>
          </cell>
          <cell r="L46">
            <v>26.567764052249</v>
          </cell>
          <cell r="M46">
            <v>26.6859354430004</v>
          </cell>
          <cell r="N46">
            <v>34.5458523100177</v>
          </cell>
          <cell r="O46">
            <v>44.0404928697772</v>
          </cell>
          <cell r="P46">
            <v>45.8317441837124</v>
          </cell>
          <cell r="Q46">
            <v>52.911162649995</v>
          </cell>
          <cell r="R46">
            <v>65.288711916269</v>
          </cell>
          <cell r="S46">
            <v>56.1738096677346</v>
          </cell>
          <cell r="T46">
            <v>70.0672897960853</v>
          </cell>
          <cell r="U46">
            <v>65.7771160067133</v>
          </cell>
          <cell r="V46">
            <v>93.7540418425973</v>
          </cell>
          <cell r="W46">
            <v>111.714547268594</v>
          </cell>
          <cell r="X46">
            <v>134.749311152885</v>
          </cell>
          <cell r="Y46">
            <v>158.172853768476</v>
          </cell>
          <cell r="Z46">
            <v>155.332192026571</v>
          </cell>
          <cell r="AA46">
            <v>160.034163006345</v>
          </cell>
          <cell r="AB46">
            <v>172.449121248299</v>
          </cell>
          <cell r="AC46">
            <v>174.844872063027</v>
          </cell>
          <cell r="AD46">
            <v>142.996648322092</v>
          </cell>
          <cell r="AE46">
            <v>142.907111037783</v>
          </cell>
          <cell r="AF46">
            <v>187.637110980622</v>
          </cell>
          <cell r="AG46">
            <v>208.253051187578</v>
          </cell>
          <cell r="AH46">
            <v>206.925085038165</v>
          </cell>
          <cell r="AI46">
            <v>219.099300294824</v>
          </cell>
          <cell r="AJ46">
            <v>236.242781472779</v>
          </cell>
          <cell r="AK46">
            <v>236.334795487286</v>
          </cell>
          <cell r="AL46">
            <v>205.642198825806</v>
          </cell>
          <cell r="AM46">
            <v>237.670267731329</v>
          </cell>
          <cell r="AN46">
            <v>295.92461367001</v>
          </cell>
          <cell r="AO46">
            <v>299.886659110607</v>
          </cell>
          <cell r="AP46">
            <v>297.839523579753</v>
          </cell>
          <cell r="AQ46">
            <v>299.397945242681</v>
          </cell>
          <cell r="AR46">
            <v>304.496332615385</v>
          </cell>
          <cell r="AS46">
            <v>285.944779636655</v>
          </cell>
          <cell r="AT46">
            <v>293.915487811621</v>
          </cell>
          <cell r="AU46">
            <v>335.814205899705</v>
          </cell>
          <cell r="AV46">
            <v>330.803747940259</v>
          </cell>
          <cell r="AW46">
            <v>354.430603251651</v>
          </cell>
          <cell r="AX46">
            <v>376.899700436941</v>
          </cell>
          <cell r="AY46">
            <v>376.739683829575</v>
          </cell>
          <cell r="AZ46">
            <v>387.151298656079</v>
          </cell>
          <cell r="BA46">
            <v>374.217845415474</v>
          </cell>
          <cell r="BB46">
            <v>385.426500201666</v>
          </cell>
          <cell r="BC46">
            <v>424.418775510877</v>
          </cell>
          <cell r="BD46">
            <v>440.832259174188</v>
          </cell>
          <cell r="BE46">
            <v>450.802943076622</v>
          </cell>
          <cell r="BF46">
            <v>449.052447739883</v>
          </cell>
          <cell r="BG46">
            <v>464.827573607455</v>
          </cell>
          <cell r="BH46">
            <v>464.619948926948</v>
          </cell>
          <cell r="BI46">
            <v>463.187015041891</v>
          </cell>
          <cell r="BJ46">
            <v>421.467749899365</v>
          </cell>
          <cell r="BK46">
            <v>393.215456608031</v>
          </cell>
        </row>
        <row r="47">
          <cell r="A47" t="str">
            <v>Cote d'Ivoire</v>
          </cell>
          <cell r="B47" t="str">
            <v>CIV</v>
          </cell>
          <cell r="C47" t="str">
            <v>Fertilizer consumption (kilograms per hectare of arable land)</v>
          </cell>
          <cell r="D47" t="str">
            <v>AG.CON.FERT.ZS</v>
          </cell>
        </row>
        <row r="47">
          <cell r="F47">
            <v>4.20416666666667</v>
          </cell>
          <cell r="G47">
            <v>3.69702380952381</v>
          </cell>
          <cell r="H47">
            <v>5.42619047619048</v>
          </cell>
          <cell r="I47">
            <v>6.62678571428571</v>
          </cell>
          <cell r="J47">
            <v>7.01904761904762</v>
          </cell>
          <cell r="K47">
            <v>7.44047619047619</v>
          </cell>
          <cell r="L47">
            <v>8.15823529411765</v>
          </cell>
          <cell r="M47">
            <v>6.88470588235294</v>
          </cell>
          <cell r="N47">
            <v>8.14411764705882</v>
          </cell>
          <cell r="O47">
            <v>12.0435294117647</v>
          </cell>
          <cell r="P47">
            <v>13.9235294117647</v>
          </cell>
          <cell r="Q47">
            <v>17.9508771929825</v>
          </cell>
          <cell r="R47">
            <v>17.1454022988506</v>
          </cell>
          <cell r="S47">
            <v>17.392676056338</v>
          </cell>
          <cell r="T47">
            <v>20.771349862259</v>
          </cell>
          <cell r="U47">
            <v>20.2717391304348</v>
          </cell>
          <cell r="V47">
            <v>25.4255319148936</v>
          </cell>
          <cell r="W47">
            <v>21.4659685863874</v>
          </cell>
          <cell r="X47">
            <v>26.1122077922078</v>
          </cell>
          <cell r="Y47">
            <v>27.1611253196931</v>
          </cell>
          <cell r="Z47">
            <v>24.9238578680203</v>
          </cell>
          <cell r="AA47">
            <v>19.6984924623116</v>
          </cell>
          <cell r="AB47">
            <v>18.5349065880039</v>
          </cell>
          <cell r="AC47">
            <v>18.0356366797045</v>
          </cell>
          <cell r="AD47">
            <v>17.436974789916</v>
          </cell>
          <cell r="AE47">
            <v>12.6050420168067</v>
          </cell>
          <cell r="AF47">
            <v>9.125</v>
          </cell>
          <cell r="AG47">
            <v>11.3636363636364</v>
          </cell>
          <cell r="AH47">
            <v>14.4628099173554</v>
          </cell>
          <cell r="AI47">
            <v>15.2263374485597</v>
          </cell>
          <cell r="AJ47">
            <v>15.7959183673469</v>
          </cell>
          <cell r="AK47">
            <v>14.2307692307692</v>
          </cell>
          <cell r="AL47">
            <v>18.6078566505858</v>
          </cell>
          <cell r="AM47">
            <v>21.6666666666667</v>
          </cell>
          <cell r="AN47">
            <v>22</v>
          </cell>
          <cell r="AO47">
            <v>23.5</v>
          </cell>
          <cell r="AP47">
            <v>37.9310344827586</v>
          </cell>
          <cell r="AQ47">
            <v>31.0344827586207</v>
          </cell>
          <cell r="AR47">
            <v>25.2142857142857</v>
          </cell>
          <cell r="AS47">
            <v>23.9642857142857</v>
          </cell>
          <cell r="AT47">
            <v>24.5357142857143</v>
          </cell>
          <cell r="AU47">
            <v>31.0189285714286</v>
          </cell>
          <cell r="AV47">
            <v>29.3453571428571</v>
          </cell>
          <cell r="AW47">
            <v>27.2189285714286</v>
          </cell>
          <cell r="AX47">
            <v>17.7803571428571</v>
          </cell>
          <cell r="AY47">
            <v>22.7725</v>
          </cell>
          <cell r="AZ47">
            <v>23.99</v>
          </cell>
          <cell r="BA47">
            <v>18.211724137931</v>
          </cell>
          <cell r="BB47">
            <v>15.3075862068966</v>
          </cell>
          <cell r="BC47">
            <v>32.0858620689655</v>
          </cell>
          <cell r="BD47">
            <v>19.4027586206897</v>
          </cell>
          <cell r="BE47">
            <v>26.0211166666667</v>
          </cell>
          <cell r="BF47">
            <v>31.13828</v>
          </cell>
          <cell r="BG47">
            <v>35.1206457142857</v>
          </cell>
          <cell r="BH47">
            <v>41.9544485714286</v>
          </cell>
          <cell r="BI47">
            <v>44.11828</v>
          </cell>
          <cell r="BJ47">
            <v>39.26288</v>
          </cell>
          <cell r="BK47">
            <v>30.8734742857143</v>
          </cell>
        </row>
        <row r="48">
          <cell r="A48" t="str">
            <v>Cameroon</v>
          </cell>
          <cell r="B48" t="str">
            <v>CMR</v>
          </cell>
          <cell r="C48" t="str">
            <v>Fertilizer consumption (kilograms per hectare of arable land)</v>
          </cell>
          <cell r="D48" t="str">
            <v>AG.CON.FERT.ZS</v>
          </cell>
        </row>
        <row r="48">
          <cell r="F48">
            <v>0.65</v>
          </cell>
          <cell r="G48">
            <v>0.643564356435644</v>
          </cell>
          <cell r="H48">
            <v>1.03921568627451</v>
          </cell>
          <cell r="I48">
            <v>1.33980582524272</v>
          </cell>
          <cell r="J48">
            <v>1.63461538461538</v>
          </cell>
          <cell r="K48">
            <v>2.28571428571429</v>
          </cell>
          <cell r="L48">
            <v>2.49283018867925</v>
          </cell>
          <cell r="M48">
            <v>3.21663551401869</v>
          </cell>
          <cell r="N48">
            <v>2.65722222222222</v>
          </cell>
          <cell r="O48">
            <v>3.75092592592593</v>
          </cell>
          <cell r="P48">
            <v>2.73394495412844</v>
          </cell>
          <cell r="Q48">
            <v>2.2497247706422</v>
          </cell>
          <cell r="R48">
            <v>2.96880733944954</v>
          </cell>
          <cell r="S48">
            <v>3.08254545454545</v>
          </cell>
          <cell r="T48">
            <v>2.25225225225225</v>
          </cell>
          <cell r="U48">
            <v>2.33017857142857</v>
          </cell>
          <cell r="V48">
            <v>6.0007059654077</v>
          </cell>
          <cell r="W48">
            <v>6.31317609505231</v>
          </cell>
          <cell r="X48">
            <v>5.52865378094269</v>
          </cell>
          <cell r="Y48">
            <v>5.41861252115059</v>
          </cell>
          <cell r="Z48">
            <v>5.91641285956007</v>
          </cell>
          <cell r="AA48">
            <v>5.7248730964467</v>
          </cell>
          <cell r="AB48">
            <v>7.21979695431472</v>
          </cell>
          <cell r="AC48">
            <v>8.16294416243655</v>
          </cell>
          <cell r="AD48">
            <v>8.30795262267343</v>
          </cell>
          <cell r="AE48">
            <v>7.65598650927487</v>
          </cell>
          <cell r="AF48">
            <v>8.39797639123103</v>
          </cell>
          <cell r="AG48">
            <v>6.17424242424242</v>
          </cell>
          <cell r="AH48">
            <v>4.81481481481481</v>
          </cell>
          <cell r="AI48">
            <v>3.67003367003367</v>
          </cell>
          <cell r="AJ48">
            <v>3.04201680672269</v>
          </cell>
          <cell r="AK48">
            <v>3.50671140939597</v>
          </cell>
          <cell r="AL48">
            <v>3.74228187919463</v>
          </cell>
          <cell r="AM48">
            <v>5.03355704697987</v>
          </cell>
          <cell r="AN48">
            <v>5.03355704697987</v>
          </cell>
          <cell r="AO48">
            <v>5.70469798657718</v>
          </cell>
          <cell r="AP48">
            <v>6.5755033557047</v>
          </cell>
          <cell r="AQ48">
            <v>6.63305369127517</v>
          </cell>
          <cell r="AR48">
            <v>8.30704697986577</v>
          </cell>
          <cell r="AS48">
            <v>7.73221476510067</v>
          </cell>
          <cell r="AT48">
            <v>8.80906040268456</v>
          </cell>
          <cell r="AU48">
            <v>9.76862416107383</v>
          </cell>
          <cell r="AV48">
            <v>8.15520134228188</v>
          </cell>
          <cell r="AW48">
            <v>11.0627516778523</v>
          </cell>
          <cell r="AX48">
            <v>7.9989937950696</v>
          </cell>
          <cell r="AY48">
            <v>9.03219855777293</v>
          </cell>
          <cell r="AZ48">
            <v>8.62284085192017</v>
          </cell>
          <cell r="BA48">
            <v>6.5574375314439</v>
          </cell>
          <cell r="BB48">
            <v>7.00285091396948</v>
          </cell>
          <cell r="BC48">
            <v>9.23903225806452</v>
          </cell>
          <cell r="BD48">
            <v>11.0359677419355</v>
          </cell>
          <cell r="BE48">
            <v>10.3357338709677</v>
          </cell>
          <cell r="BF48">
            <v>10.0583387096774</v>
          </cell>
          <cell r="BG48">
            <v>9.62103548387097</v>
          </cell>
          <cell r="BH48">
            <v>13.6304483870968</v>
          </cell>
          <cell r="BI48">
            <v>10.9036225806452</v>
          </cell>
          <cell r="BJ48">
            <v>13.0283806451613</v>
          </cell>
          <cell r="BK48">
            <v>12.9503129032258</v>
          </cell>
        </row>
        <row r="49">
          <cell r="A49" t="str">
            <v>Congo, Dem. Rep.</v>
          </cell>
          <cell r="B49" t="str">
            <v>COD</v>
          </cell>
          <cell r="C49" t="str">
            <v>Fertilizer consumption (kilograms per hectare of arable land)</v>
          </cell>
          <cell r="D49" t="str">
            <v>AG.CON.FERT.ZS</v>
          </cell>
        </row>
        <row r="49">
          <cell r="F49">
            <v>0.0421875</v>
          </cell>
          <cell r="G49">
            <v>0.14171875</v>
          </cell>
          <cell r="H49">
            <v>0.16296875</v>
          </cell>
          <cell r="I49">
            <v>0.239811912225705</v>
          </cell>
          <cell r="J49">
            <v>0.220125786163522</v>
          </cell>
          <cell r="K49">
            <v>0.29874213836478</v>
          </cell>
          <cell r="L49">
            <v>0.423861852433281</v>
          </cell>
          <cell r="M49">
            <v>0.53125</v>
          </cell>
          <cell r="N49">
            <v>0.623052959501558</v>
          </cell>
          <cell r="O49">
            <v>0.729813664596273</v>
          </cell>
          <cell r="P49">
            <v>0.726429675425039</v>
          </cell>
          <cell r="Q49">
            <v>0.659538461538462</v>
          </cell>
          <cell r="R49">
            <v>1.01226993865031</v>
          </cell>
          <cell r="S49">
            <v>1.02290076335878</v>
          </cell>
          <cell r="T49">
            <v>1.63682200152788</v>
          </cell>
          <cell r="U49">
            <v>1.9247344461305</v>
          </cell>
          <cell r="V49">
            <v>1.33131618759455</v>
          </cell>
          <cell r="W49">
            <v>1.3595166163142</v>
          </cell>
          <cell r="X49">
            <v>1.12121212121212</v>
          </cell>
          <cell r="Y49">
            <v>1.19335347432024</v>
          </cell>
          <cell r="Z49">
            <v>1.14285714285714</v>
          </cell>
          <cell r="AA49">
            <v>1.12213855421687</v>
          </cell>
          <cell r="AB49">
            <v>1.40496240601504</v>
          </cell>
          <cell r="AC49">
            <v>1.72413793103448</v>
          </cell>
          <cell r="AD49">
            <v>1.01492537313433</v>
          </cell>
          <cell r="AE49">
            <v>0.360119047619048</v>
          </cell>
          <cell r="AF49">
            <v>0.925373134328358</v>
          </cell>
          <cell r="AG49">
            <v>0.417910447761194</v>
          </cell>
          <cell r="AH49">
            <v>1.17910447761194</v>
          </cell>
          <cell r="AI49">
            <v>0.929535232383808</v>
          </cell>
          <cell r="AJ49">
            <v>1.22754491017964</v>
          </cell>
          <cell r="AK49">
            <v>0.343283582089552</v>
          </cell>
          <cell r="AL49">
            <v>0.611940298507463</v>
          </cell>
          <cell r="AM49">
            <v>1.55283582089552</v>
          </cell>
          <cell r="AN49">
            <v>1.34328358208955</v>
          </cell>
          <cell r="AO49">
            <v>0.895522388059702</v>
          </cell>
        </row>
        <row r="49">
          <cell r="AQ49">
            <v>0.44089552238806</v>
          </cell>
          <cell r="AR49">
            <v>0.110746268656716</v>
          </cell>
          <cell r="AS49">
            <v>0.119402985074627</v>
          </cell>
          <cell r="AT49">
            <v>0.293283582089552</v>
          </cell>
        </row>
        <row r="49">
          <cell r="AV49">
            <v>0.275223880597015</v>
          </cell>
          <cell r="AW49">
            <v>0.208208955223881</v>
          </cell>
          <cell r="AX49">
            <v>0.0677611940298507</v>
          </cell>
          <cell r="AY49">
            <v>0.454925373134328</v>
          </cell>
          <cell r="AZ49">
            <v>0.634776119402985</v>
          </cell>
          <cell r="BA49">
            <v>0.940296296296296</v>
          </cell>
          <cell r="BB49">
            <v>0.79720176730486</v>
          </cell>
          <cell r="BC49">
            <v>1.10411764705882</v>
          </cell>
          <cell r="BD49">
            <v>1.01042857142857</v>
          </cell>
          <cell r="BE49">
            <v>0.456245207389334</v>
          </cell>
          <cell r="BF49">
            <v>0.862394117647059</v>
          </cell>
          <cell r="BG49">
            <v>1.62784193548387</v>
          </cell>
          <cell r="BH49">
            <v>1.694264</v>
          </cell>
          <cell r="BI49">
            <v>1.4318162601626</v>
          </cell>
          <cell r="BJ49">
            <v>1.79438728813559</v>
          </cell>
          <cell r="BK49">
            <v>1.27082457627119</v>
          </cell>
        </row>
        <row r="50">
          <cell r="A50" t="str">
            <v>Congo, Rep.</v>
          </cell>
          <cell r="B50" t="str">
            <v>COG</v>
          </cell>
          <cell r="C50" t="str">
            <v>Fertilizer consumption (kilograms per hectare of arable land)</v>
          </cell>
          <cell r="D50" t="str">
            <v>AG.CON.FERT.ZS</v>
          </cell>
        </row>
        <row r="50">
          <cell r="F50">
            <v>1.15384615384615</v>
          </cell>
          <cell r="G50">
            <v>1.73076923076923</v>
          </cell>
          <cell r="H50">
            <v>2.5</v>
          </cell>
          <cell r="I50">
            <v>2.8957528957529</v>
          </cell>
          <cell r="J50">
            <v>3.28185328185328</v>
          </cell>
          <cell r="K50">
            <v>3.92857142857143</v>
          </cell>
          <cell r="L50">
            <v>4.22200772200772</v>
          </cell>
          <cell r="M50">
            <v>7.72200772200772</v>
          </cell>
          <cell r="N50">
            <v>12.1849710982659</v>
          </cell>
          <cell r="O50">
            <v>13.7326923076923</v>
          </cell>
          <cell r="P50">
            <v>14.6153846153846</v>
          </cell>
          <cell r="Q50">
            <v>13.8461538461538</v>
          </cell>
          <cell r="R50">
            <v>10.8893129770992</v>
          </cell>
          <cell r="S50">
            <v>8.17490494296578</v>
          </cell>
          <cell r="T50">
            <v>4.36432637571157</v>
          </cell>
          <cell r="U50">
            <v>4.94350282485876</v>
          </cell>
          <cell r="V50">
            <v>0.00946969696969697</v>
          </cell>
        </row>
        <row r="50">
          <cell r="X50">
            <v>0.185567010309278</v>
          </cell>
          <cell r="Y50">
            <v>1.04918032786885</v>
          </cell>
          <cell r="Z50">
            <v>1.05498981670061</v>
          </cell>
          <cell r="AA50">
            <v>3.36821705426357</v>
          </cell>
          <cell r="AB50">
            <v>3.07692307692308</v>
          </cell>
          <cell r="AC50">
            <v>5.55555555555556</v>
          </cell>
          <cell r="AD50">
            <v>8.90151515151515</v>
          </cell>
          <cell r="AE50">
            <v>4.76190476190476</v>
          </cell>
          <cell r="AF50">
            <v>3.4136546184739</v>
          </cell>
          <cell r="AG50">
            <v>1.4</v>
          </cell>
          <cell r="AH50">
            <v>1.07370517928287</v>
          </cell>
          <cell r="AI50">
            <v>3.28810020876827</v>
          </cell>
          <cell r="AJ50">
            <v>2.91060291060291</v>
          </cell>
          <cell r="AK50">
            <v>4.16666666666667</v>
          </cell>
          <cell r="AL50">
            <v>4.12371134020619</v>
          </cell>
          <cell r="AM50">
            <v>4.0169133192389</v>
          </cell>
          <cell r="AN50">
            <v>4.21052631578947</v>
          </cell>
          <cell r="AO50">
            <v>8.38574423480084</v>
          </cell>
          <cell r="AP50">
            <v>8.16326530612245</v>
          </cell>
          <cell r="AQ50">
            <v>10.183299389002</v>
          </cell>
          <cell r="AR50">
            <v>10.1010101010101</v>
          </cell>
          <cell r="AS50">
            <v>10.2040816326531</v>
          </cell>
          <cell r="AT50">
            <v>9.43877551020408</v>
          </cell>
        </row>
        <row r="50">
          <cell r="AW50">
            <v>2.65102040816327</v>
          </cell>
          <cell r="AX50">
            <v>0.0653061224489796</v>
          </cell>
          <cell r="AY50">
            <v>0.0530612244897959</v>
          </cell>
          <cell r="AZ50">
            <v>0.359183673469388</v>
          </cell>
          <cell r="BA50">
            <v>0.746938775510204</v>
          </cell>
          <cell r="BB50">
            <v>4.578</v>
          </cell>
          <cell r="BC50">
            <v>0.541176470588235</v>
          </cell>
          <cell r="BD50">
            <v>1.31509433962264</v>
          </cell>
          <cell r="BE50">
            <v>2.24798113207547</v>
          </cell>
          <cell r="BF50">
            <v>2.92749090909091</v>
          </cell>
          <cell r="BG50">
            <v>1.88583636363636</v>
          </cell>
          <cell r="BH50">
            <v>2.02690909090909</v>
          </cell>
          <cell r="BI50">
            <v>2.16798181818182</v>
          </cell>
          <cell r="BJ50">
            <v>2.30905454545455</v>
          </cell>
          <cell r="BK50">
            <v>2.35032727272727</v>
          </cell>
        </row>
        <row r="51">
          <cell r="A51" t="str">
            <v>Colombia</v>
          </cell>
          <cell r="B51" t="str">
            <v>COL</v>
          </cell>
          <cell r="C51" t="str">
            <v>Fertilizer consumption (kilograms per hectare of arable land)</v>
          </cell>
          <cell r="D51" t="str">
            <v>AG.CON.FERT.ZS</v>
          </cell>
        </row>
        <row r="51">
          <cell r="F51">
            <v>20.1019252548131</v>
          </cell>
          <cell r="G51">
            <v>29.445073612684</v>
          </cell>
          <cell r="H51">
            <v>39.0971830985916</v>
          </cell>
          <cell r="I51">
            <v>45.4205633802817</v>
          </cell>
          <cell r="J51">
            <v>36.7415730337079</v>
          </cell>
          <cell r="K51">
            <v>36.6521008403361</v>
          </cell>
          <cell r="L51">
            <v>40.1960784313725</v>
          </cell>
          <cell r="M51">
            <v>41.5022408963585</v>
          </cell>
          <cell r="N51">
            <v>39.3633818589026</v>
          </cell>
          <cell r="O51">
            <v>40.4210526315789</v>
          </cell>
          <cell r="P51">
            <v>51.5589140778058</v>
          </cell>
          <cell r="Q51">
            <v>57.4857859531773</v>
          </cell>
          <cell r="R51">
            <v>70.9211986681465</v>
          </cell>
          <cell r="S51">
            <v>69.0522243713733</v>
          </cell>
          <cell r="T51">
            <v>59.2206327372765</v>
          </cell>
          <cell r="U51">
            <v>67.418904109589</v>
          </cell>
          <cell r="V51">
            <v>79.759956355701</v>
          </cell>
          <cell r="W51">
            <v>79.0855745721271</v>
          </cell>
          <cell r="X51">
            <v>84.5074384636192</v>
          </cell>
          <cell r="Y51">
            <v>84.1325431034483</v>
          </cell>
          <cell r="Z51">
            <v>75.1072961373391</v>
          </cell>
          <cell r="AA51">
            <v>81.0579748864547</v>
          </cell>
          <cell r="AB51">
            <v>84.4799148709763</v>
          </cell>
          <cell r="AC51">
            <v>96.0492845786963</v>
          </cell>
          <cell r="AD51">
            <v>96.3588390501319</v>
          </cell>
          <cell r="AE51">
            <v>114.98791064389</v>
          </cell>
          <cell r="AF51">
            <v>130.308315899582</v>
          </cell>
          <cell r="AG51">
            <v>140.725474031327</v>
          </cell>
          <cell r="AH51">
            <v>151.002880184332</v>
          </cell>
          <cell r="AI51">
            <v>182.239031770045</v>
          </cell>
          <cell r="AJ51">
            <v>197.893350888743</v>
          </cell>
          <cell r="AK51">
            <v>166.579804560261</v>
          </cell>
          <cell r="AL51">
            <v>176.154635648307</v>
          </cell>
          <cell r="AM51">
            <v>175.776836158192</v>
          </cell>
          <cell r="AN51">
            <v>202.667778240934</v>
          </cell>
          <cell r="AO51">
            <v>199.3423756679</v>
          </cell>
          <cell r="AP51">
            <v>219.259551004332</v>
          </cell>
          <cell r="AQ51">
            <v>233.59466875735</v>
          </cell>
          <cell r="AR51">
            <v>231.033123028391</v>
          </cell>
          <cell r="AS51">
            <v>233.569907735983</v>
          </cell>
          <cell r="AT51">
            <v>254.609285127362</v>
          </cell>
          <cell r="AU51">
            <v>309.002261420172</v>
          </cell>
          <cell r="AV51">
            <v>324.809628975265</v>
          </cell>
          <cell r="AW51">
            <v>320.96291331546</v>
          </cell>
          <cell r="AX51">
            <v>445.133267522211</v>
          </cell>
          <cell r="AY51">
            <v>571.249606216528</v>
          </cell>
          <cell r="AZ51">
            <v>544.291291291291</v>
          </cell>
          <cell r="BA51">
            <v>486.731693989071</v>
          </cell>
          <cell r="BB51">
            <v>497.268169014084</v>
          </cell>
          <cell r="BC51">
            <v>585.191718661373</v>
          </cell>
          <cell r="BD51">
            <v>745.296973518285</v>
          </cell>
          <cell r="BE51">
            <v>805.791128010139</v>
          </cell>
          <cell r="BF51">
            <v>559.810059453032</v>
          </cell>
          <cell r="BG51">
            <v>622.235085252241</v>
          </cell>
          <cell r="BH51">
            <v>630.939607276928</v>
          </cell>
          <cell r="BI51">
            <v>606.143918688076</v>
          </cell>
          <cell r="BJ51">
            <v>196.100910450241</v>
          </cell>
          <cell r="BK51">
            <v>182.436241488125</v>
          </cell>
        </row>
        <row r="52">
          <cell r="A52" t="str">
            <v>Comoros</v>
          </cell>
          <cell r="B52" t="str">
            <v>COM</v>
          </cell>
          <cell r="C52" t="str">
            <v>Fertilizer consumption (kilograms per hectare of arable land)</v>
          </cell>
          <cell r="D52" t="str">
            <v>AG.CON.FERT.ZS</v>
          </cell>
        </row>
        <row r="53">
          <cell r="A53" t="str">
            <v>Cabo Verde</v>
          </cell>
          <cell r="B53" t="str">
            <v>CPV</v>
          </cell>
          <cell r="C53" t="str">
            <v>Fertilizer consumption (kilograms per hectare of arable land)</v>
          </cell>
          <cell r="D53" t="str">
            <v>AG.CON.FERT.ZS</v>
          </cell>
        </row>
        <row r="54">
          <cell r="A54" t="str">
            <v>Costa Rica</v>
          </cell>
          <cell r="B54" t="str">
            <v>CRI</v>
          </cell>
          <cell r="C54" t="str">
            <v>Fertilizer consumption (kilograms per hectare of arable land)</v>
          </cell>
          <cell r="D54" t="str">
            <v>AG.CON.FERT.ZS</v>
          </cell>
        </row>
        <row r="54">
          <cell r="F54">
            <v>65.5684210526316</v>
          </cell>
          <cell r="G54">
            <v>84.9614035087719</v>
          </cell>
          <cell r="H54">
            <v>121.052631578947</v>
          </cell>
          <cell r="I54">
            <v>115.789473684211</v>
          </cell>
          <cell r="J54">
            <v>85.9649122807018</v>
          </cell>
          <cell r="K54">
            <v>101.052631578947</v>
          </cell>
          <cell r="L54">
            <v>107.368421052632</v>
          </cell>
          <cell r="M54">
            <v>167.719298245614</v>
          </cell>
          <cell r="N54">
            <v>190.105263157895</v>
          </cell>
          <cell r="O54">
            <v>173.210526315789</v>
          </cell>
          <cell r="P54">
            <v>200.957894736842</v>
          </cell>
          <cell r="Q54">
            <v>167.719298245614</v>
          </cell>
          <cell r="R54">
            <v>226.148409893993</v>
          </cell>
          <cell r="S54">
            <v>256.183745583039</v>
          </cell>
          <cell r="T54">
            <v>233.56890459364</v>
          </cell>
          <cell r="U54">
            <v>196.791519434629</v>
          </cell>
          <cell r="V54">
            <v>235.134275618375</v>
          </cell>
          <cell r="W54">
            <v>282.26148409894</v>
          </cell>
          <cell r="X54">
            <v>279.505300353357</v>
          </cell>
          <cell r="Y54">
            <v>259.717314487633</v>
          </cell>
          <cell r="Z54">
            <v>255.83038869258</v>
          </cell>
          <cell r="AA54">
            <v>254.416961130742</v>
          </cell>
          <cell r="AB54">
            <v>312.014134275618</v>
          </cell>
          <cell r="AC54">
            <v>340.282685512367</v>
          </cell>
          <cell r="AD54">
            <v>282.80701754386</v>
          </cell>
          <cell r="AE54">
            <v>298.245614035088</v>
          </cell>
          <cell r="AF54">
            <v>333.333333333333</v>
          </cell>
          <cell r="AG54">
            <v>360.25</v>
          </cell>
          <cell r="AH54">
            <v>411.538461538462</v>
          </cell>
          <cell r="AI54">
            <v>417.692307692308</v>
          </cell>
          <cell r="AJ54">
            <v>447.692307692308</v>
          </cell>
          <cell r="AK54">
            <v>491.2</v>
          </cell>
          <cell r="AL54">
            <v>467.391304347826</v>
          </cell>
          <cell r="AM54">
            <v>560.869565217391</v>
          </cell>
          <cell r="AN54">
            <v>554.545454545455</v>
          </cell>
          <cell r="AO54">
            <v>710.47619047619</v>
          </cell>
          <cell r="AP54">
            <v>909.52380952381</v>
          </cell>
          <cell r="AQ54">
            <v>947.619047619048</v>
          </cell>
          <cell r="AR54">
            <v>836.363636363636</v>
          </cell>
          <cell r="AS54">
            <v>795.238095238095</v>
          </cell>
          <cell r="AT54">
            <v>557.966666666667</v>
          </cell>
          <cell r="AU54">
            <v>629.19155</v>
          </cell>
          <cell r="AV54">
            <v>919.668571428571</v>
          </cell>
          <cell r="AW54">
            <v>751.06080952381</v>
          </cell>
          <cell r="AX54">
            <v>683.535619047619</v>
          </cell>
          <cell r="AY54">
            <v>845.468714285714</v>
          </cell>
          <cell r="AZ54">
            <v>858.04355</v>
          </cell>
          <cell r="BA54">
            <v>915.7099</v>
          </cell>
          <cell r="BB54">
            <v>382.967318181818</v>
          </cell>
          <cell r="BC54">
            <v>519.317733333333</v>
          </cell>
          <cell r="BD54">
            <v>706.079482758621</v>
          </cell>
          <cell r="BE54">
            <v>635.327672413793</v>
          </cell>
          <cell r="BF54">
            <v>589.842025862069</v>
          </cell>
          <cell r="BG54">
            <v>584.152933333333</v>
          </cell>
          <cell r="BH54">
            <v>625.222564102564</v>
          </cell>
          <cell r="BI54">
            <v>559.660710280374</v>
          </cell>
          <cell r="BJ54">
            <v>636.452803180915</v>
          </cell>
          <cell r="BK54">
            <v>641.841148514852</v>
          </cell>
        </row>
        <row r="55">
          <cell r="A55" t="str">
            <v>Caribbean small states</v>
          </cell>
          <cell r="B55" t="str">
            <v>CSS</v>
          </cell>
          <cell r="C55" t="str">
            <v>Fertilizer consumption (kilograms per hectare of arable land)</v>
          </cell>
          <cell r="D55" t="str">
            <v>AG.CON.FERT.ZS</v>
          </cell>
        </row>
        <row r="55">
          <cell r="F55">
            <v>52.2230538922156</v>
          </cell>
          <cell r="G55">
            <v>55.5440956651719</v>
          </cell>
          <cell r="H55">
            <v>61.0985074626866</v>
          </cell>
          <cell r="I55">
            <v>70.6701337295691</v>
          </cell>
          <cell r="J55">
            <v>67.4261796042618</v>
          </cell>
          <cell r="K55">
            <v>65.9267563527653</v>
          </cell>
          <cell r="L55">
            <v>82.7488855869242</v>
          </cell>
          <cell r="M55">
            <v>81.0267459138187</v>
          </cell>
          <cell r="N55">
            <v>84.7321428571429</v>
          </cell>
          <cell r="O55">
            <v>87.743628185907</v>
          </cell>
          <cell r="P55">
            <v>86.3916913946587</v>
          </cell>
          <cell r="Q55">
            <v>101.789317507418</v>
          </cell>
          <cell r="R55">
            <v>99.3779069767442</v>
          </cell>
          <cell r="S55">
            <v>108.971420281445</v>
          </cell>
          <cell r="T55">
            <v>80.2037845705968</v>
          </cell>
          <cell r="U55">
            <v>74.8769017980636</v>
          </cell>
          <cell r="V55">
            <v>65.8116710875332</v>
          </cell>
          <cell r="W55">
            <v>73.4086845466156</v>
          </cell>
          <cell r="X55">
            <v>59.8118848885013</v>
          </cell>
          <cell r="Y55">
            <v>59.6311526479751</v>
          </cell>
          <cell r="Z55">
            <v>76.431166228235</v>
          </cell>
          <cell r="AA55">
            <v>62.2630906768838</v>
          </cell>
          <cell r="AB55">
            <v>69.8997004038036</v>
          </cell>
          <cell r="AC55">
            <v>91.3502274204029</v>
          </cell>
          <cell r="AD55">
            <v>73.7530993083649</v>
          </cell>
          <cell r="AE55">
            <v>92.6348628623424</v>
          </cell>
          <cell r="AF55">
            <v>91.2998712998713</v>
          </cell>
          <cell r="AG55">
            <v>81.2866323907455</v>
          </cell>
          <cell r="AH55">
            <v>93.4369426751592</v>
          </cell>
          <cell r="AI55">
            <v>72.8447506059446</v>
          </cell>
          <cell r="AJ55">
            <v>89.4697160090475</v>
          </cell>
          <cell r="AK55">
            <v>82.9515909372292</v>
          </cell>
          <cell r="AL55">
            <v>77.7921619395081</v>
          </cell>
          <cell r="AM55">
            <v>79.7720455908818</v>
          </cell>
          <cell r="AN55">
            <v>92.367027677497</v>
          </cell>
          <cell r="AO55">
            <v>95.1697064862906</v>
          </cell>
          <cell r="AP55">
            <v>101.865917694468</v>
          </cell>
          <cell r="AQ55">
            <v>84.1977886977887</v>
          </cell>
          <cell r="AR55">
            <v>89.510455104551</v>
          </cell>
          <cell r="AS55">
            <v>88.7826086956522</v>
          </cell>
          <cell r="AT55">
            <v>76.7287917737789</v>
          </cell>
          <cell r="AU55">
            <v>83.0947368421053</v>
          </cell>
          <cell r="AV55">
            <v>84.0337662337662</v>
          </cell>
          <cell r="AW55">
            <v>78.7174770039422</v>
          </cell>
          <cell r="AX55">
            <v>60.6250957560901</v>
          </cell>
          <cell r="AY55">
            <v>63.415415471183</v>
          </cell>
          <cell r="AZ55">
            <v>53.9979494094018</v>
          </cell>
          <cell r="BA55">
            <v>91.2540464461647</v>
          </cell>
          <cell r="BB55">
            <v>56.2727272727273</v>
          </cell>
          <cell r="BC55">
            <v>66.3781918564527</v>
          </cell>
          <cell r="BD55">
            <v>79.6148555708391</v>
          </cell>
          <cell r="BE55">
            <v>83.5112038303694</v>
          </cell>
          <cell r="BF55">
            <v>118.62394041977</v>
          </cell>
          <cell r="BG55">
            <v>121.550471063257</v>
          </cell>
          <cell r="BH55">
            <v>117.408098404255</v>
          </cell>
          <cell r="BI55">
            <v>118.099347536618</v>
          </cell>
          <cell r="BJ55">
            <v>90.4356133333333</v>
          </cell>
          <cell r="BK55">
            <v>100.514573333333</v>
          </cell>
        </row>
        <row r="56">
          <cell r="A56" t="str">
            <v>Cuba</v>
          </cell>
          <cell r="B56" t="str">
            <v>CUB</v>
          </cell>
          <cell r="C56" t="str">
            <v>Fertilizer consumption (kilograms per hectare of arable land)</v>
          </cell>
          <cell r="D56" t="str">
            <v>AG.CON.FERT.ZS</v>
          </cell>
        </row>
        <row r="56">
          <cell r="F56">
            <v>72.4137931034483</v>
          </cell>
          <cell r="G56">
            <v>88.2604651162791</v>
          </cell>
          <cell r="H56">
            <v>108.264447236181</v>
          </cell>
          <cell r="I56">
            <v>114.074914869467</v>
          </cell>
          <cell r="J56">
            <v>141.975308641975</v>
          </cell>
          <cell r="K56">
            <v>199.226305609284</v>
          </cell>
          <cell r="L56">
            <v>192.14412285883</v>
          </cell>
          <cell r="M56">
            <v>230.354391371341</v>
          </cell>
          <cell r="N56">
            <v>240.195573854864</v>
          </cell>
          <cell r="O56">
            <v>171.558441558442</v>
          </cell>
          <cell r="P56">
            <v>128.238910847606</v>
          </cell>
          <cell r="Q56">
            <v>87.7011494252874</v>
          </cell>
          <cell r="R56">
            <v>99.6048850574713</v>
          </cell>
          <cell r="S56">
            <v>114.719271623672</v>
          </cell>
          <cell r="T56">
            <v>115.296167247387</v>
          </cell>
          <cell r="U56">
            <v>117.476048893294</v>
          </cell>
          <cell r="V56">
            <v>137.908281095348</v>
          </cell>
          <cell r="W56">
            <v>148.550724637681</v>
          </cell>
          <cell r="X56">
            <v>155.891238670695</v>
          </cell>
          <cell r="Y56">
            <v>177.684563758389</v>
          </cell>
          <cell r="Z56">
            <v>202.447</v>
          </cell>
          <cell r="AA56">
            <v>181.700655737705</v>
          </cell>
          <cell r="AB56">
            <v>170.34</v>
          </cell>
          <cell r="AC56">
            <v>189.443192790473</v>
          </cell>
          <cell r="AD56">
            <v>184.753787878788</v>
          </cell>
          <cell r="AE56">
            <v>204</v>
          </cell>
          <cell r="AF56">
            <v>196.426426426426</v>
          </cell>
          <cell r="AG56">
            <v>177.130177514793</v>
          </cell>
          <cell r="AH56">
            <v>194.47221405469</v>
          </cell>
          <cell r="AI56">
            <v>171.040990858154</v>
          </cell>
          <cell r="AJ56">
            <v>106.259097525473</v>
          </cell>
          <cell r="AK56">
            <v>69.7902097902098</v>
          </cell>
          <cell r="AL56">
            <v>47.3829201101928</v>
          </cell>
          <cell r="AM56">
            <v>33.6679327183939</v>
          </cell>
          <cell r="AN56">
            <v>66.2323561346363</v>
          </cell>
          <cell r="AO56">
            <v>67.4318507890961</v>
          </cell>
          <cell r="AP56">
            <v>65.986769570011</v>
          </cell>
          <cell r="AQ56">
            <v>47.3698936765529</v>
          </cell>
          <cell r="AR56">
            <v>43.0747922437673</v>
          </cell>
          <cell r="AS56">
            <v>37.2146118721461</v>
          </cell>
          <cell r="AT56">
            <v>55.0682000534902</v>
          </cell>
          <cell r="AU56">
            <v>38.1047919957873</v>
          </cell>
          <cell r="AV56">
            <v>16.5026652452026</v>
          </cell>
          <cell r="AW56">
            <v>18.5302212628171</v>
          </cell>
          <cell r="AX56">
            <v>22.380174291939</v>
          </cell>
          <cell r="AY56">
            <v>32.1194276279582</v>
          </cell>
          <cell r="AZ56">
            <v>35.699132381752</v>
          </cell>
          <cell r="BA56">
            <v>43.5780653252009</v>
          </cell>
          <cell r="BB56">
            <v>17.603308183401</v>
          </cell>
          <cell r="BC56">
            <v>29.8933215130024</v>
          </cell>
          <cell r="BD56">
            <v>42.0215584728411</v>
          </cell>
          <cell r="BE56">
            <v>46.9427637245207</v>
          </cell>
          <cell r="BF56">
            <v>49.4971644911925</v>
          </cell>
          <cell r="BG56">
            <v>66.9072562233441</v>
          </cell>
          <cell r="BH56">
            <v>57.517377310283</v>
          </cell>
          <cell r="BI56">
            <v>44.8643282483608</v>
          </cell>
          <cell r="BJ56">
            <v>45.2926253180224</v>
          </cell>
          <cell r="BK56">
            <v>38.634824314103</v>
          </cell>
        </row>
        <row r="57">
          <cell r="A57" t="str">
            <v>Curacao</v>
          </cell>
          <cell r="B57" t="str">
            <v>CUW</v>
          </cell>
          <cell r="C57" t="str">
            <v>Fertilizer consumption (kilograms per hectare of arable land)</v>
          </cell>
          <cell r="D57" t="str">
            <v>AG.CON.FERT.ZS</v>
          </cell>
        </row>
        <row r="58">
          <cell r="A58" t="str">
            <v>Cayman Islands</v>
          </cell>
          <cell r="B58" t="str">
            <v>CYM</v>
          </cell>
          <cell r="C58" t="str">
            <v>Fertilizer consumption (kilograms per hectare of arable land)</v>
          </cell>
          <cell r="D58" t="str">
            <v>AG.CON.FERT.ZS</v>
          </cell>
        </row>
        <row r="59">
          <cell r="A59" t="str">
            <v>Cyprus</v>
          </cell>
          <cell r="B59" t="str">
            <v>CYP</v>
          </cell>
          <cell r="C59" t="str">
            <v>Fertilizer consumption (kilograms per hectare of arable land)</v>
          </cell>
          <cell r="D59" t="str">
            <v>AG.CON.FERT.ZS</v>
          </cell>
        </row>
        <row r="59">
          <cell r="F59">
            <v>51.2948328267477</v>
          </cell>
          <cell r="G59">
            <v>59.9266055045872</v>
          </cell>
          <cell r="H59">
            <v>62.7415384615385</v>
          </cell>
          <cell r="I59">
            <v>35.328173374613</v>
          </cell>
          <cell r="J59">
            <v>59.195652173913</v>
          </cell>
          <cell r="K59">
            <v>56.88125</v>
          </cell>
          <cell r="L59">
            <v>51.5283018867925</v>
          </cell>
          <cell r="M59">
            <v>94.9398734177215</v>
          </cell>
          <cell r="N59">
            <v>65.6783439490446</v>
          </cell>
          <cell r="O59">
            <v>87.6900958466454</v>
          </cell>
          <cell r="P59">
            <v>84.9807073954984</v>
          </cell>
          <cell r="Q59">
            <v>97.3462783171521</v>
          </cell>
          <cell r="R59">
            <v>114.934853420195</v>
          </cell>
          <cell r="S59">
            <v>57.627358490566</v>
          </cell>
          <cell r="T59">
            <v>126.039518900344</v>
          </cell>
          <cell r="U59">
            <v>144.035087719298</v>
          </cell>
          <cell r="V59">
            <v>95.4732142857143</v>
          </cell>
          <cell r="W59">
            <v>143.227272727273</v>
          </cell>
          <cell r="X59">
            <v>158.453703703704</v>
          </cell>
          <cell r="Y59">
            <v>138.703358208955</v>
          </cell>
          <cell r="Z59">
            <v>143.786231884058</v>
          </cell>
          <cell r="AA59">
            <v>167.8</v>
          </cell>
          <cell r="AB59">
            <v>171.551724137931</v>
          </cell>
          <cell r="AC59">
            <v>155.147826086957</v>
          </cell>
          <cell r="AD59">
            <v>176.58560311284</v>
          </cell>
          <cell r="AE59">
            <v>193.585271317829</v>
          </cell>
          <cell r="AF59">
            <v>199.893617021277</v>
          </cell>
          <cell r="AG59">
            <v>210.357833655706</v>
          </cell>
          <cell r="AH59">
            <v>219.243295019157</v>
          </cell>
          <cell r="AI59">
            <v>215.265151515152</v>
          </cell>
          <cell r="AJ59">
            <v>208.512241054614</v>
          </cell>
          <cell r="AK59">
            <v>263.559479553903</v>
          </cell>
          <cell r="AL59">
            <v>241.14995400184</v>
          </cell>
          <cell r="AM59">
            <v>264.728370221328</v>
          </cell>
          <cell r="AN59">
            <v>258.072653884965</v>
          </cell>
          <cell r="AO59">
            <v>257.060606060606</v>
          </cell>
          <cell r="AP59">
            <v>207.329255861366</v>
          </cell>
          <cell r="AQ59">
            <v>202.737262737263</v>
          </cell>
          <cell r="AR59">
            <v>199.634025717112</v>
          </cell>
          <cell r="AS59">
            <v>146.493902439024</v>
          </cell>
          <cell r="AT59">
            <v>150.071428571429</v>
          </cell>
          <cell r="AU59">
            <v>159.65</v>
          </cell>
          <cell r="AV59">
            <v>158.232142857143</v>
          </cell>
          <cell r="AW59">
            <v>131.407079646018</v>
          </cell>
          <cell r="AX59">
            <v>108.975609756098</v>
          </cell>
          <cell r="AY59">
            <v>109.026086956522</v>
          </cell>
          <cell r="AZ59">
            <v>109.83606557377</v>
          </cell>
          <cell r="BA59">
            <v>112.014563106796</v>
          </cell>
          <cell r="BB59">
            <v>181.449942462601</v>
          </cell>
          <cell r="BC59">
            <v>202.772397094431</v>
          </cell>
          <cell r="BD59">
            <v>151.202380952381</v>
          </cell>
          <cell r="BE59">
            <v>196.526806526807</v>
          </cell>
          <cell r="BF59">
            <v>183.870563150633</v>
          </cell>
          <cell r="BG59">
            <v>158.206535295585</v>
          </cell>
          <cell r="BH59">
            <v>157.999593413295</v>
          </cell>
          <cell r="BI59">
            <v>204.044117647059</v>
          </cell>
          <cell r="BJ59">
            <v>173.539701049507</v>
          </cell>
          <cell r="BK59">
            <v>157.710686986203</v>
          </cell>
        </row>
        <row r="60">
          <cell r="A60" t="str">
            <v>Czech Republic</v>
          </cell>
          <cell r="B60" t="str">
            <v>CZE</v>
          </cell>
          <cell r="C60" t="str">
            <v>Fertilizer consumption (kilograms per hectare of arable land)</v>
          </cell>
          <cell r="D60" t="str">
            <v>AG.CON.FERT.ZS</v>
          </cell>
        </row>
        <row r="60">
          <cell r="AL60">
            <v>91.9276710684274</v>
          </cell>
          <cell r="AM60">
            <v>101.507386192342</v>
          </cell>
          <cell r="AN60">
            <v>105.331717661315</v>
          </cell>
          <cell r="AO60">
            <v>106.447651212772</v>
          </cell>
          <cell r="AP60">
            <v>96.6375384615385</v>
          </cell>
          <cell r="AQ60">
            <v>91.9607482367372</v>
          </cell>
          <cell r="AR60">
            <v>82.57585995086</v>
          </cell>
          <cell r="AS60">
            <v>101.980573543016</v>
          </cell>
          <cell r="AT60">
            <v>121.97651421508</v>
          </cell>
          <cell r="AU60">
            <v>81.6791576339424</v>
          </cell>
          <cell r="AV60">
            <v>91.574309649395</v>
          </cell>
          <cell r="AW60">
            <v>87.0080845771144</v>
          </cell>
          <cell r="AX60">
            <v>89.5550015581178</v>
          </cell>
          <cell r="AY60">
            <v>94.2735790131168</v>
          </cell>
          <cell r="AZ60">
            <v>100.169640062598</v>
          </cell>
          <cell r="BA60">
            <v>87.2641154328733</v>
          </cell>
          <cell r="BB60">
            <v>88.5169811320755</v>
          </cell>
          <cell r="BC60">
            <v>95.8457899716178</v>
          </cell>
          <cell r="BD60">
            <v>100.576485461441</v>
          </cell>
          <cell r="BE60">
            <v>127.665188470067</v>
          </cell>
          <cell r="BF60">
            <v>161.483006797281</v>
          </cell>
          <cell r="BG60">
            <v>162.657292085175</v>
          </cell>
          <cell r="BH60">
            <v>192.313654618474</v>
          </cell>
          <cell r="BI60">
            <v>196.383380168607</v>
          </cell>
          <cell r="BJ60">
            <v>182.420673076923</v>
          </cell>
          <cell r="BK60">
            <v>174.360708534622</v>
          </cell>
        </row>
        <row r="61">
          <cell r="A61" t="str">
            <v>Germany</v>
          </cell>
          <cell r="B61" t="str">
            <v>DEU</v>
          </cell>
          <cell r="C61" t="str">
            <v>Fertilizer consumption (kilograms per hectare of arable land)</v>
          </cell>
          <cell r="D61" t="str">
            <v>AG.CON.FERT.ZS</v>
          </cell>
        </row>
        <row r="61">
          <cell r="F61">
            <v>268.068739770867</v>
          </cell>
          <cell r="G61">
            <v>291.786951169471</v>
          </cell>
          <cell r="H61">
            <v>304.43641594739</v>
          </cell>
          <cell r="I61">
            <v>324.976153276869</v>
          </cell>
          <cell r="J61">
            <v>345.248251460545</v>
          </cell>
          <cell r="K61">
            <v>337.901522007404</v>
          </cell>
          <cell r="L61">
            <v>349.52518881235</v>
          </cell>
          <cell r="M61">
            <v>354.46642287234</v>
          </cell>
          <cell r="N61">
            <v>380.088575952004</v>
          </cell>
          <cell r="O61">
            <v>398.560659303882</v>
          </cell>
          <cell r="P61">
            <v>409.584705390723</v>
          </cell>
          <cell r="Q61">
            <v>404.595384871709</v>
          </cell>
          <cell r="R61">
            <v>411.670225187656</v>
          </cell>
          <cell r="S61">
            <v>423.347670549085</v>
          </cell>
          <cell r="T61">
            <v>409.636159787393</v>
          </cell>
          <cell r="U61">
            <v>430.975759080003</v>
          </cell>
          <cell r="V61">
            <v>418.408334023693</v>
          </cell>
          <cell r="W61">
            <v>422.687655138176</v>
          </cell>
          <cell r="X61">
            <v>440.350667661939</v>
          </cell>
          <cell r="Y61">
            <v>429.704821280133</v>
          </cell>
          <cell r="Z61">
            <v>404.551816061313</v>
          </cell>
          <cell r="AA61">
            <v>396.957411273486</v>
          </cell>
          <cell r="AB61">
            <v>383.33918275257</v>
          </cell>
          <cell r="AC61">
            <v>396.680890227577</v>
          </cell>
          <cell r="AD61">
            <v>403.341640879819</v>
          </cell>
          <cell r="AE61">
            <v>404.219899665552</v>
          </cell>
          <cell r="AF61">
            <v>402.677270824613</v>
          </cell>
          <cell r="AG61">
            <v>408.00703046535</v>
          </cell>
          <cell r="AH61">
            <v>384.207883504896</v>
          </cell>
          <cell r="AI61">
            <v>279.901428452093</v>
          </cell>
          <cell r="AJ61">
            <v>256.826542088416</v>
          </cell>
          <cell r="AK61">
            <v>248.003052236854</v>
          </cell>
          <cell r="AL61">
            <v>228.863908872902</v>
          </cell>
          <cell r="AM61">
            <v>246.203811944091</v>
          </cell>
          <cell r="AN61">
            <v>238.356231516688</v>
          </cell>
          <cell r="AO61">
            <v>238.185466835657</v>
          </cell>
          <cell r="AP61">
            <v>241.448529411765</v>
          </cell>
          <cell r="AQ61">
            <v>247.363246064484</v>
          </cell>
          <cell r="AR61">
            <v>256.569108441888</v>
          </cell>
          <cell r="AS61">
            <v>232.359878007455</v>
          </cell>
          <cell r="AT61">
            <v>221.231947854059</v>
          </cell>
          <cell r="AU61">
            <v>220.074039521669</v>
          </cell>
          <cell r="AV61">
            <v>219.698063752431</v>
          </cell>
          <cell r="AW61">
            <v>215.125819465456</v>
          </cell>
          <cell r="AX61">
            <v>208.757056451613</v>
          </cell>
          <cell r="AY61">
            <v>194.419012304062</v>
          </cell>
          <cell r="AZ61">
            <v>221.871768965227</v>
          </cell>
          <cell r="BA61">
            <v>159.582718739524</v>
          </cell>
          <cell r="BB61">
            <v>181.414399330264</v>
          </cell>
          <cell r="BC61">
            <v>211.596825932804</v>
          </cell>
          <cell r="BD61">
            <v>191.486989473684</v>
          </cell>
          <cell r="BE61">
            <v>198.921581882711</v>
          </cell>
          <cell r="BF61">
            <v>203.47061300101</v>
          </cell>
          <cell r="BG61">
            <v>217.69567781616</v>
          </cell>
          <cell r="BH61">
            <v>202.273932128989</v>
          </cell>
          <cell r="BI61">
            <v>197.245026356062</v>
          </cell>
          <cell r="BJ61">
            <v>178.118926265715</v>
          </cell>
          <cell r="BK61">
            <v>166.481118404228</v>
          </cell>
        </row>
        <row r="62">
          <cell r="A62" t="str">
            <v>Djibouti</v>
          </cell>
          <cell r="B62" t="str">
            <v>DJI</v>
          </cell>
          <cell r="C62" t="str">
            <v>Fertilizer consumption (kilograms per hectare of arable land)</v>
          </cell>
          <cell r="D62" t="str">
            <v>AG.CON.FERT.ZS</v>
          </cell>
        </row>
        <row r="63">
          <cell r="A63" t="str">
            <v>Dominica</v>
          </cell>
          <cell r="B63" t="str">
            <v>DMA</v>
          </cell>
          <cell r="C63" t="str">
            <v>Fertilizer consumption (kilograms per hectare of arable land)</v>
          </cell>
          <cell r="D63" t="str">
            <v>AG.CON.FERT.ZS</v>
          </cell>
        </row>
        <row r="63">
          <cell r="U63">
            <v>742.857142857143</v>
          </cell>
          <cell r="V63">
            <v>828.571428571429</v>
          </cell>
          <cell r="W63">
            <v>642.857142857143</v>
          </cell>
          <cell r="X63">
            <v>242.857142857143</v>
          </cell>
          <cell r="Y63">
            <v>428.571428571429</v>
          </cell>
          <cell r="Z63">
            <v>442.857142857143</v>
          </cell>
          <cell r="AA63">
            <v>302.166666666667</v>
          </cell>
          <cell r="AB63">
            <v>383.666666666667</v>
          </cell>
          <cell r="AC63">
            <v>416.666666666667</v>
          </cell>
          <cell r="AD63">
            <v>450</v>
          </cell>
          <cell r="AE63">
            <v>483.333333333333</v>
          </cell>
          <cell r="AF63">
            <v>500</v>
          </cell>
          <cell r="AG63">
            <v>600</v>
          </cell>
          <cell r="AH63">
            <v>880</v>
          </cell>
          <cell r="AI63">
            <v>680</v>
          </cell>
          <cell r="AJ63">
            <v>1250</v>
          </cell>
          <cell r="AK63">
            <v>1150</v>
          </cell>
          <cell r="AL63">
            <v>1150</v>
          </cell>
          <cell r="AM63">
            <v>1100</v>
          </cell>
          <cell r="AN63">
            <v>1070.66666666667</v>
          </cell>
          <cell r="AO63">
            <v>913</v>
          </cell>
          <cell r="AP63">
            <v>1000</v>
          </cell>
          <cell r="AQ63">
            <v>1000</v>
          </cell>
          <cell r="AR63">
            <v>750</v>
          </cell>
          <cell r="AS63">
            <v>600</v>
          </cell>
          <cell r="AT63">
            <v>600</v>
          </cell>
          <cell r="AU63">
            <v>86.6</v>
          </cell>
          <cell r="AV63">
            <v>148.2</v>
          </cell>
          <cell r="AW63">
            <v>198.6</v>
          </cell>
          <cell r="AX63">
            <v>207.8</v>
          </cell>
          <cell r="AY63">
            <v>134.2</v>
          </cell>
          <cell r="AZ63">
            <v>276</v>
          </cell>
          <cell r="BA63">
            <v>44.6</v>
          </cell>
          <cell r="BB63">
            <v>58.1666666666667</v>
          </cell>
          <cell r="BC63">
            <v>52.1666666666667</v>
          </cell>
          <cell r="BD63">
            <v>150.166666666667</v>
          </cell>
          <cell r="BE63">
            <v>84.825</v>
          </cell>
          <cell r="BF63">
            <v>122.613333333333</v>
          </cell>
          <cell r="BG63">
            <v>80.4083333333333</v>
          </cell>
          <cell r="BH63">
            <v>152.16</v>
          </cell>
          <cell r="BI63">
            <v>88.6883333333333</v>
          </cell>
          <cell r="BJ63">
            <v>41.3816666666667</v>
          </cell>
          <cell r="BK63">
            <v>21.88</v>
          </cell>
        </row>
        <row r="64">
          <cell r="A64" t="str">
            <v>Denmark</v>
          </cell>
          <cell r="B64" t="str">
            <v>DNK</v>
          </cell>
          <cell r="C64" t="str">
            <v>Fertilizer consumption (kilograms per hectare of arable land)</v>
          </cell>
          <cell r="D64" t="str">
            <v>AG.CON.FERT.ZS</v>
          </cell>
        </row>
        <row r="64">
          <cell r="F64">
            <v>152.722835767724</v>
          </cell>
          <cell r="G64">
            <v>155.249549224666</v>
          </cell>
          <cell r="H64">
            <v>162.704081632653</v>
          </cell>
          <cell r="I64">
            <v>174.338591342627</v>
          </cell>
          <cell r="J64">
            <v>183.299665800223</v>
          </cell>
          <cell r="K64">
            <v>194.604616530156</v>
          </cell>
          <cell r="L64">
            <v>195.947858472998</v>
          </cell>
          <cell r="M64">
            <v>205.356718634001</v>
          </cell>
          <cell r="N64">
            <v>216.449962658701</v>
          </cell>
          <cell r="O64">
            <v>224.611424276588</v>
          </cell>
          <cell r="P64">
            <v>238.938043067624</v>
          </cell>
          <cell r="Q64">
            <v>255.261033572237</v>
          </cell>
          <cell r="R64">
            <v>277.480211081794</v>
          </cell>
          <cell r="S64">
            <v>217.414994320333</v>
          </cell>
          <cell r="T64">
            <v>241.151320754717</v>
          </cell>
          <cell r="U64">
            <v>245.219796763267</v>
          </cell>
          <cell r="V64">
            <v>262.21843003413</v>
          </cell>
          <cell r="W64">
            <v>260.346575860764</v>
          </cell>
          <cell r="X64">
            <v>264.10181680545</v>
          </cell>
          <cell r="Y64">
            <v>237.693823417961</v>
          </cell>
          <cell r="Z64">
            <v>234.231323473644</v>
          </cell>
          <cell r="AA64">
            <v>248.158174904943</v>
          </cell>
          <cell r="AB64">
            <v>267.761280370228</v>
          </cell>
          <cell r="AC64">
            <v>252.422281776417</v>
          </cell>
          <cell r="AD64">
            <v>243.595155709343</v>
          </cell>
          <cell r="AE64">
            <v>247.530454895914</v>
          </cell>
          <cell r="AF64">
            <v>234.988363072149</v>
          </cell>
          <cell r="AG64">
            <v>241.015625</v>
          </cell>
          <cell r="AH64">
            <v>255.638506876228</v>
          </cell>
          <cell r="AI64">
            <v>247.24716907458</v>
          </cell>
          <cell r="AJ64">
            <v>227.864992150706</v>
          </cell>
          <cell r="AK64">
            <v>199.684915320993</v>
          </cell>
          <cell r="AL64">
            <v>190.682984603237</v>
          </cell>
          <cell r="AM64">
            <v>197.040169133192</v>
          </cell>
          <cell r="AN64">
            <v>188.874514877102</v>
          </cell>
          <cell r="AO64">
            <v>193.367786391042</v>
          </cell>
          <cell r="AP64">
            <v>184.778012684989</v>
          </cell>
          <cell r="AQ64">
            <v>174.133558748943</v>
          </cell>
          <cell r="AR64">
            <v>163.469921534438</v>
          </cell>
          <cell r="AS64">
            <v>153.003068829461</v>
          </cell>
          <cell r="AT64">
            <v>134.671902268761</v>
          </cell>
          <cell r="AU64">
            <v>128.874340949033</v>
          </cell>
          <cell r="AV64">
            <v>138.180052956752</v>
          </cell>
          <cell r="AW64">
            <v>144.784486557955</v>
          </cell>
          <cell r="AX64">
            <v>137.117066895369</v>
          </cell>
          <cell r="AY64">
            <v>138.581167447806</v>
          </cell>
          <cell r="AZ64">
            <v>142.411968777103</v>
          </cell>
          <cell r="BA64">
            <v>147.676103247294</v>
          </cell>
          <cell r="BB64">
            <v>102.918140682847</v>
          </cell>
          <cell r="BC64">
            <v>113.71210243701</v>
          </cell>
          <cell r="BD64">
            <v>112.848739495798</v>
          </cell>
          <cell r="BE64">
            <v>107.113316790736</v>
          </cell>
          <cell r="BF64">
            <v>116.622777870078</v>
          </cell>
          <cell r="BG64">
            <v>123.565789473684</v>
          </cell>
          <cell r="BH64">
            <v>136.880429961759</v>
          </cell>
          <cell r="BI64">
            <v>137.43571121958</v>
          </cell>
          <cell r="BJ64">
            <v>132.848033311466</v>
          </cell>
          <cell r="BK64">
            <v>108.110564381271</v>
          </cell>
        </row>
        <row r="65">
          <cell r="A65" t="str">
            <v>Dominican Republic</v>
          </cell>
          <cell r="B65" t="str">
            <v>DOM</v>
          </cell>
          <cell r="C65" t="str">
            <v>Fertilizer consumption (kilograms per hectare of arable land)</v>
          </cell>
          <cell r="D65" t="str">
            <v>AG.CON.FERT.ZS</v>
          </cell>
        </row>
        <row r="65">
          <cell r="F65">
            <v>19.4402777777778</v>
          </cell>
          <cell r="G65">
            <v>15.0657534246575</v>
          </cell>
          <cell r="H65">
            <v>11.4864864864865</v>
          </cell>
          <cell r="I65">
            <v>13.3333333333333</v>
          </cell>
          <cell r="J65">
            <v>15.7894736842105</v>
          </cell>
          <cell r="K65">
            <v>20.6090909090909</v>
          </cell>
          <cell r="L65">
            <v>22.8205128205128</v>
          </cell>
          <cell r="M65">
            <v>21.1538461538462</v>
          </cell>
          <cell r="N65">
            <v>37.1779141104294</v>
          </cell>
          <cell r="O65">
            <v>46.1963414634146</v>
          </cell>
          <cell r="P65">
            <v>63.8462469733656</v>
          </cell>
          <cell r="Q65">
            <v>89.4847058823529</v>
          </cell>
          <cell r="R65">
            <v>87.6728323699422</v>
          </cell>
          <cell r="S65">
            <v>110.820338983051</v>
          </cell>
          <cell r="T65">
            <v>79.7814207650273</v>
          </cell>
          <cell r="U65">
            <v>78.9583333333333</v>
          </cell>
          <cell r="V65">
            <v>50.5050505050505</v>
          </cell>
          <cell r="W65">
            <v>56.2344827586207</v>
          </cell>
          <cell r="X65">
            <v>69.1586538461538</v>
          </cell>
          <cell r="Y65">
            <v>48.2242990654206</v>
          </cell>
          <cell r="Z65">
            <v>54.1395348837209</v>
          </cell>
          <cell r="AA65">
            <v>56.2790697674419</v>
          </cell>
          <cell r="AB65">
            <v>39.0697674418605</v>
          </cell>
          <cell r="AC65">
            <v>55.2558139534884</v>
          </cell>
          <cell r="AD65">
            <v>56.7441860465116</v>
          </cell>
          <cell r="AE65">
            <v>53.953488372093</v>
          </cell>
          <cell r="AF65">
            <v>73.4611503531786</v>
          </cell>
          <cell r="AG65">
            <v>63.4732593340061</v>
          </cell>
          <cell r="AH65">
            <v>80.3678391959799</v>
          </cell>
          <cell r="AI65">
            <v>102.545555555556</v>
          </cell>
          <cell r="AJ65">
            <v>105.222222222222</v>
          </cell>
          <cell r="AK65">
            <v>93.2222222222222</v>
          </cell>
          <cell r="AL65">
            <v>86.8888888888889</v>
          </cell>
          <cell r="AM65">
            <v>100.777777777778</v>
          </cell>
          <cell r="AN65">
            <v>101.075268817204</v>
          </cell>
          <cell r="AO65">
            <v>98.2887700534759</v>
          </cell>
          <cell r="AP65">
            <v>126.627906976744</v>
          </cell>
          <cell r="AQ65">
            <v>112.413793103448</v>
          </cell>
          <cell r="AR65">
            <v>110.235294117647</v>
          </cell>
          <cell r="AS65">
            <v>102.110244988864</v>
          </cell>
          <cell r="AT65">
            <v>108.652561247216</v>
          </cell>
          <cell r="AU65">
            <v>73.3930957683742</v>
          </cell>
          <cell r="AV65">
            <v>52.2426829268293</v>
          </cell>
          <cell r="AW65">
            <v>59.1731707317073</v>
          </cell>
          <cell r="AX65">
            <v>58.240243902439</v>
          </cell>
          <cell r="AY65">
            <v>80.4670731707317</v>
          </cell>
          <cell r="AZ65">
            <v>94.7573170731707</v>
          </cell>
          <cell r="BA65">
            <v>80.39875</v>
          </cell>
          <cell r="BB65">
            <v>80.56</v>
          </cell>
          <cell r="BC65">
            <v>107.00625</v>
          </cell>
          <cell r="BD65">
            <v>94.15625</v>
          </cell>
          <cell r="BE65">
            <v>74.46375</v>
          </cell>
          <cell r="BF65">
            <v>79.7825</v>
          </cell>
          <cell r="BG65">
            <v>94.733275</v>
          </cell>
          <cell r="BH65">
            <v>134.166898517674</v>
          </cell>
          <cell r="BI65">
            <v>149.986134549601</v>
          </cell>
          <cell r="BJ65">
            <v>150.96393386545</v>
          </cell>
          <cell r="BK65">
            <v>196.558289623717</v>
          </cell>
        </row>
        <row r="66">
          <cell r="A66" t="str">
            <v>Algeria</v>
          </cell>
          <cell r="B66" t="str">
            <v>DZA</v>
          </cell>
          <cell r="C66" t="str">
            <v>Fertilizer consumption (kilograms per hectare of arable land)</v>
          </cell>
          <cell r="D66" t="str">
            <v>AG.CON.FERT.ZS</v>
          </cell>
        </row>
        <row r="66">
          <cell r="F66">
            <v>7.57107540173053</v>
          </cell>
          <cell r="G66">
            <v>8.73015873015873</v>
          </cell>
          <cell r="H66">
            <v>8.54838709677419</v>
          </cell>
          <cell r="I66">
            <v>8.56164383561644</v>
          </cell>
          <cell r="J66">
            <v>6.29598581331614</v>
          </cell>
          <cell r="K66">
            <v>8.24626265873654</v>
          </cell>
          <cell r="L66">
            <v>8.17806697349627</v>
          </cell>
          <cell r="M66">
            <v>10.8921992631748</v>
          </cell>
          <cell r="N66">
            <v>11.2305470880796</v>
          </cell>
          <cell r="O66">
            <v>17.7656850192061</v>
          </cell>
          <cell r="P66">
            <v>28.0564263322884</v>
          </cell>
          <cell r="Q66">
            <v>33.026113671275</v>
          </cell>
          <cell r="R66">
            <v>28.8697788697789</v>
          </cell>
          <cell r="S66">
            <v>26.1308068459658</v>
          </cell>
          <cell r="T66">
            <v>17.9693206720234</v>
          </cell>
          <cell r="U66">
            <v>23.4066553863508</v>
          </cell>
          <cell r="V66">
            <v>20.425405561993</v>
          </cell>
          <cell r="W66">
            <v>25.842571096924</v>
          </cell>
          <cell r="X66">
            <v>24.8104002337131</v>
          </cell>
          <cell r="Y66">
            <v>34.2836363636364</v>
          </cell>
          <cell r="Z66">
            <v>24.1249092229484</v>
          </cell>
          <cell r="AA66">
            <v>19.087196628397</v>
          </cell>
          <cell r="AB66">
            <v>23.4981796116505</v>
          </cell>
          <cell r="AC66">
            <v>29.4916847433116</v>
          </cell>
          <cell r="AD66">
            <v>40.6124457308249</v>
          </cell>
          <cell r="AE66">
            <v>38.9923927084828</v>
          </cell>
          <cell r="AF66">
            <v>34.1208091667846</v>
          </cell>
          <cell r="AG66">
            <v>20.6308970567526</v>
          </cell>
          <cell r="AH66">
            <v>16.4118389675971</v>
          </cell>
          <cell r="AI66">
            <v>17.9353198700748</v>
          </cell>
          <cell r="AJ66">
            <v>12.603305785124</v>
          </cell>
          <cell r="AK66">
            <v>12.8008463369479</v>
          </cell>
          <cell r="AL66">
            <v>17.3768750829683</v>
          </cell>
          <cell r="AM66">
            <v>15.9555971646382</v>
          </cell>
          <cell r="AN66">
            <v>6.17103338209868</v>
          </cell>
          <cell r="AO66">
            <v>5.05251961175376</v>
          </cell>
          <cell r="AP66">
            <v>12.6797385620915</v>
          </cell>
          <cell r="AQ66">
            <v>14.097376321629</v>
          </cell>
          <cell r="AR66">
            <v>12.1204222598723</v>
          </cell>
          <cell r="AS66">
            <v>12.046463064474</v>
          </cell>
          <cell r="AT66">
            <v>13.886324673612</v>
          </cell>
          <cell r="AU66">
            <v>9.6415794355373</v>
          </cell>
          <cell r="AV66">
            <v>6.00117275477431</v>
          </cell>
          <cell r="AW66">
            <v>25.0951554784466</v>
          </cell>
          <cell r="AX66">
            <v>7.42990280921315</v>
          </cell>
          <cell r="AY66">
            <v>13.2626506024096</v>
          </cell>
          <cell r="AZ66">
            <v>14.9615745079663</v>
          </cell>
          <cell r="BA66">
            <v>8.5767125116838</v>
          </cell>
          <cell r="BB66">
            <v>14.2799946616842</v>
          </cell>
          <cell r="BC66">
            <v>15.7957877899227</v>
          </cell>
          <cell r="BD66">
            <v>15.7691282324713</v>
          </cell>
          <cell r="BE66">
            <v>21.3281822420569</v>
          </cell>
          <cell r="BF66">
            <v>22.4513753635175</v>
          </cell>
          <cell r="BG66">
            <v>25.504056550727</v>
          </cell>
          <cell r="BH66">
            <v>23.5322496348213</v>
          </cell>
          <cell r="BI66">
            <v>21.0286053861322</v>
          </cell>
          <cell r="BJ66">
            <v>20.84112170424</v>
          </cell>
          <cell r="BK66">
            <v>20.7461222273047</v>
          </cell>
        </row>
        <row r="67">
          <cell r="A67" t="str">
            <v>East Asia &amp; Pacific (excluding high income)</v>
          </cell>
          <cell r="B67" t="str">
            <v>EAP</v>
          </cell>
          <cell r="C67" t="str">
            <v>Fertilizer consumption (kilograms per hectare of arable land)</v>
          </cell>
          <cell r="D67" t="str">
            <v>AG.CON.FERT.ZS</v>
          </cell>
        </row>
        <row r="68">
          <cell r="A68" t="str">
            <v>Early-demographic dividend</v>
          </cell>
          <cell r="B68" t="str">
            <v>EAR</v>
          </cell>
          <cell r="C68" t="str">
            <v>Fertilizer consumption (kilograms per hectare of arable land)</v>
          </cell>
          <cell r="D68" t="str">
            <v>AG.CON.FERT.ZS</v>
          </cell>
        </row>
        <row r="68">
          <cell r="F68">
            <v>4.66716077319966</v>
          </cell>
          <cell r="G68">
            <v>5.2701360023582</v>
          </cell>
          <cell r="H68">
            <v>6.20940345411082</v>
          </cell>
          <cell r="I68">
            <v>7.02777042190605</v>
          </cell>
          <cell r="J68">
            <v>7.525935723069</v>
          </cell>
          <cell r="K68">
            <v>9.05746351052589</v>
          </cell>
          <cell r="L68">
            <v>11.1425756255349</v>
          </cell>
          <cell r="M68">
            <v>13.1205159682746</v>
          </cell>
          <cell r="N68">
            <v>14.3121264530248</v>
          </cell>
          <cell r="O68">
            <v>15.5603494125003</v>
          </cell>
          <cell r="P68">
            <v>17.878715709394</v>
          </cell>
          <cell r="Q68">
            <v>20.2642620736586</v>
          </cell>
          <cell r="R68">
            <v>21.3518767237049</v>
          </cell>
          <cell r="S68">
            <v>20.7717717255515</v>
          </cell>
          <cell r="T68">
            <v>25.1105153296202</v>
          </cell>
          <cell r="U68">
            <v>26.7920470647319</v>
          </cell>
          <cell r="V68">
            <v>30.483624442912</v>
          </cell>
          <cell r="W68">
            <v>34.523273671715</v>
          </cell>
          <cell r="X68">
            <v>35.7182443027622</v>
          </cell>
          <cell r="Y68">
            <v>39.2069661259055</v>
          </cell>
          <cell r="Z68">
            <v>42.4033588872366</v>
          </cell>
          <cell r="AA68">
            <v>43.6226941455823</v>
          </cell>
          <cell r="AB68">
            <v>46.1825180735161</v>
          </cell>
          <cell r="AC68">
            <v>50.7959808068649</v>
          </cell>
          <cell r="AD68">
            <v>54.0167596805958</v>
          </cell>
          <cell r="AE68">
            <v>59.2404731029655</v>
          </cell>
          <cell r="AF68">
            <v>57.0736817956065</v>
          </cell>
          <cell r="AG68">
            <v>63.7612618451926</v>
          </cell>
          <cell r="AH68">
            <v>65.2977383437545</v>
          </cell>
          <cell r="AI68">
            <v>67.6789167462481</v>
          </cell>
          <cell r="AJ68">
            <v>67.9503052917232</v>
          </cell>
          <cell r="AK68">
            <v>69.7745635758389</v>
          </cell>
          <cell r="AL68">
            <v>69.5715343368011</v>
          </cell>
          <cell r="AM68">
            <v>71.5060123278378</v>
          </cell>
          <cell r="AN68">
            <v>73.9131570370218</v>
          </cell>
          <cell r="AO68">
            <v>78.1157083820812</v>
          </cell>
          <cell r="AP68">
            <v>83.1673969825768</v>
          </cell>
          <cell r="AQ68">
            <v>86.16150928437</v>
          </cell>
          <cell r="AR68">
            <v>90.7959265222312</v>
          </cell>
          <cell r="AS68">
            <v>88.1778062523295</v>
          </cell>
          <cell r="AT68">
            <v>89.5838598629628</v>
          </cell>
          <cell r="AU68">
            <v>84.7308089526603</v>
          </cell>
          <cell r="AV68">
            <v>88.37996838435</v>
          </cell>
          <cell r="AW68">
            <v>95.8042054674509</v>
          </cell>
          <cell r="AX68">
            <v>100.300705115197</v>
          </cell>
          <cell r="AY68">
            <v>105.901924063035</v>
          </cell>
          <cell r="AZ68">
            <v>108.816254335693</v>
          </cell>
          <cell r="BA68">
            <v>108.808328117493</v>
          </cell>
          <cell r="BB68">
            <v>116.272751434529</v>
          </cell>
          <cell r="BC68">
            <v>123.068435513421</v>
          </cell>
          <cell r="BD68">
            <v>123.939286742568</v>
          </cell>
          <cell r="BE68">
            <v>119.050902174519</v>
          </cell>
          <cell r="BF68">
            <v>119.514089976605</v>
          </cell>
          <cell r="BG68">
            <v>122.944665337649</v>
          </cell>
          <cell r="BH68">
            <v>124.471241236981</v>
          </cell>
          <cell r="BI68">
            <v>126.944468483136</v>
          </cell>
          <cell r="BJ68">
            <v>132.177517655363</v>
          </cell>
          <cell r="BK68">
            <v>134.457101888835</v>
          </cell>
        </row>
        <row r="69">
          <cell r="A69" t="str">
            <v>East Asia &amp; Pacific</v>
          </cell>
          <cell r="B69" t="str">
            <v>EAS</v>
          </cell>
          <cell r="C69" t="str">
            <v>Fertilizer consumption (kilograms per hectare of arable land)</v>
          </cell>
          <cell r="D69" t="str">
            <v>AG.CON.FERT.ZS</v>
          </cell>
        </row>
        <row r="69">
          <cell r="AU69">
            <v>253.223572826047</v>
          </cell>
          <cell r="AV69">
            <v>254.79882679772</v>
          </cell>
          <cell r="AW69">
            <v>267.836695398006</v>
          </cell>
          <cell r="AX69">
            <v>277.54523388425</v>
          </cell>
          <cell r="AY69">
            <v>280.610433206163</v>
          </cell>
          <cell r="AZ69">
            <v>294.848207832565</v>
          </cell>
          <cell r="BA69">
            <v>277.575893853098</v>
          </cell>
          <cell r="BB69">
            <v>276.44190176163</v>
          </cell>
          <cell r="BC69">
            <v>306.840043587816</v>
          </cell>
          <cell r="BD69">
            <v>310.077215713164</v>
          </cell>
          <cell r="BE69">
            <v>314.966320142267</v>
          </cell>
          <cell r="BF69">
            <v>320.006235305941</v>
          </cell>
          <cell r="BG69">
            <v>329.861944437405</v>
          </cell>
          <cell r="BH69">
            <v>326.535284878464</v>
          </cell>
          <cell r="BI69">
            <v>327.399241211635</v>
          </cell>
          <cell r="BJ69">
            <v>310.23496542759</v>
          </cell>
          <cell r="BK69">
            <v>293.51956374307</v>
          </cell>
        </row>
        <row r="70">
          <cell r="A70" t="str">
            <v>Europe &amp; Central Asia (excluding high income)</v>
          </cell>
          <cell r="B70" t="str">
            <v>ECA</v>
          </cell>
          <cell r="C70" t="str">
            <v>Fertilizer consumption (kilograms per hectare of arable land)</v>
          </cell>
          <cell r="D70" t="str">
            <v>AG.CON.FERT.ZS</v>
          </cell>
        </row>
        <row r="70">
          <cell r="AK70">
            <v>54.4897463359525</v>
          </cell>
          <cell r="AL70">
            <v>39.5198261464114</v>
          </cell>
          <cell r="AM70">
            <v>24.0891192321793</v>
          </cell>
          <cell r="AN70">
            <v>24.2493695163515</v>
          </cell>
          <cell r="AO70">
            <v>23.9887428521099</v>
          </cell>
          <cell r="AP70">
            <v>25.4541071406381</v>
          </cell>
          <cell r="AQ70">
            <v>25.674860557352</v>
          </cell>
          <cell r="AR70">
            <v>24.822238662101</v>
          </cell>
          <cell r="AS70">
            <v>25.0616421659141</v>
          </cell>
          <cell r="AT70">
            <v>24.3836016524119</v>
          </cell>
          <cell r="AU70">
            <v>25.1081275423468</v>
          </cell>
          <cell r="AV70">
            <v>26.1663800185059</v>
          </cell>
          <cell r="AW70">
            <v>26.1118510205819</v>
          </cell>
          <cell r="AX70">
            <v>26.9458518876951</v>
          </cell>
          <cell r="AY70">
            <v>31.4907789992419</v>
          </cell>
          <cell r="AZ70">
            <v>33.3627539907608</v>
          </cell>
          <cell r="BA70">
            <v>33.0872325613551</v>
          </cell>
          <cell r="BB70">
            <v>37.3624539918664</v>
          </cell>
          <cell r="BC70">
            <v>36.855147277622</v>
          </cell>
          <cell r="BD70">
            <v>39.0011176923026</v>
          </cell>
          <cell r="BE70">
            <v>39.6608036120585</v>
          </cell>
          <cell r="BF70">
            <v>41.2197174576875</v>
          </cell>
          <cell r="BG70">
            <v>39.7046633147468</v>
          </cell>
          <cell r="BH70">
            <v>39.7977934051391</v>
          </cell>
          <cell r="BI70">
            <v>44.9815816557429</v>
          </cell>
          <cell r="BJ70">
            <v>45.9784640050855</v>
          </cell>
          <cell r="BK70">
            <v>44.6466061294861</v>
          </cell>
        </row>
        <row r="71">
          <cell r="A71" t="str">
            <v>Europe &amp; Central Asia</v>
          </cell>
          <cell r="B71" t="str">
            <v>ECS</v>
          </cell>
          <cell r="C71" t="str">
            <v>Fertilizer consumption (kilograms per hectare of arable land)</v>
          </cell>
          <cell r="D71" t="str">
            <v>AG.CON.FERT.ZS</v>
          </cell>
        </row>
        <row r="71">
          <cell r="AK71">
            <v>92.0391762780041</v>
          </cell>
          <cell r="AL71">
            <v>82.4213610871417</v>
          </cell>
          <cell r="AM71">
            <v>74.1186439128169</v>
          </cell>
          <cell r="AN71">
            <v>74.2826546264136</v>
          </cell>
          <cell r="AO71">
            <v>77.1854179154674</v>
          </cell>
          <cell r="AP71">
            <v>76.8102262770595</v>
          </cell>
          <cell r="AQ71">
            <v>76.6280790778282</v>
          </cell>
          <cell r="AR71">
            <v>75.4439337365776</v>
          </cell>
          <cell r="AS71">
            <v>71.5833106901976</v>
          </cell>
          <cell r="AT71">
            <v>71.1531587286101</v>
          </cell>
          <cell r="AU71">
            <v>71.4083543995652</v>
          </cell>
          <cell r="AV71">
            <v>73.8161188760538</v>
          </cell>
          <cell r="AW71">
            <v>73.0874918691932</v>
          </cell>
          <cell r="AX71">
            <v>71.4040393814838</v>
          </cell>
          <cell r="AY71">
            <v>72.6366024005994</v>
          </cell>
          <cell r="AZ71">
            <v>77.6748201007829</v>
          </cell>
          <cell r="BA71">
            <v>68.0370268795311</v>
          </cell>
          <cell r="BB71">
            <v>65.581895608093</v>
          </cell>
          <cell r="BC71">
            <v>72.4790334266841</v>
          </cell>
          <cell r="BD71">
            <v>72.590497476353</v>
          </cell>
          <cell r="BE71">
            <v>74.3460442955459</v>
          </cell>
          <cell r="BF71">
            <v>77.4417044688005</v>
          </cell>
          <cell r="BG71">
            <v>77.2538770132302</v>
          </cell>
          <cell r="BH71">
            <v>77.9944753272993</v>
          </cell>
          <cell r="BI71">
            <v>81.1372847601949</v>
          </cell>
          <cell r="BJ71">
            <v>82.3631744204296</v>
          </cell>
          <cell r="BK71">
            <v>80.948445715876</v>
          </cell>
        </row>
        <row r="72">
          <cell r="A72" t="str">
            <v>Ecuador</v>
          </cell>
          <cell r="B72" t="str">
            <v>ECU</v>
          </cell>
          <cell r="C72" t="str">
            <v>Fertilizer consumption (kilograms per hectare of arable land)</v>
          </cell>
          <cell r="D72" t="str">
            <v>AG.CON.FERT.ZS</v>
          </cell>
        </row>
        <row r="72">
          <cell r="F72">
            <v>6.44985337243402</v>
          </cell>
          <cell r="G72">
            <v>8.6316715542522</v>
          </cell>
          <cell r="H72">
            <v>10.9643274853801</v>
          </cell>
          <cell r="I72">
            <v>6.13859649122807</v>
          </cell>
          <cell r="J72">
            <v>8.96967930029155</v>
          </cell>
          <cell r="K72">
            <v>10.200583090379</v>
          </cell>
          <cell r="L72">
            <v>29.0308139534884</v>
          </cell>
          <cell r="M72">
            <v>36.8932944606414</v>
          </cell>
          <cell r="N72">
            <v>24.068023255814</v>
          </cell>
          <cell r="O72">
            <v>19.7669565217391</v>
          </cell>
          <cell r="P72">
            <v>10.635838150289</v>
          </cell>
          <cell r="Q72">
            <v>24.4305475504323</v>
          </cell>
          <cell r="R72">
            <v>30.1206896551724</v>
          </cell>
          <cell r="S72">
            <v>23.312606959498</v>
          </cell>
          <cell r="T72">
            <v>19.0255813953488</v>
          </cell>
          <cell r="U72">
            <v>48.4428571428571</v>
          </cell>
          <cell r="V72">
            <v>52.0836363636364</v>
          </cell>
          <cell r="W72">
            <v>44.3273291925466</v>
          </cell>
          <cell r="X72">
            <v>50.2272151898734</v>
          </cell>
          <cell r="Y72">
            <v>47.068093385214</v>
          </cell>
          <cell r="Z72">
            <v>44</v>
          </cell>
          <cell r="AA72">
            <v>46.4252577319588</v>
          </cell>
          <cell r="AB72">
            <v>47.3076923076923</v>
          </cell>
          <cell r="AC72">
            <v>46.4038095238095</v>
          </cell>
          <cell r="AD72">
            <v>45.4955974842767</v>
          </cell>
          <cell r="AE72">
            <v>46.4031152647975</v>
          </cell>
          <cell r="AF72">
            <v>39.1361386138614</v>
          </cell>
          <cell r="AG72">
            <v>47.2621538461538</v>
          </cell>
          <cell r="AH72">
            <v>46.8907138344915</v>
          </cell>
          <cell r="AI72">
            <v>42.4071072319202</v>
          </cell>
          <cell r="AJ72">
            <v>50.2433090024331</v>
          </cell>
          <cell r="AK72">
            <v>59.8897734231476</v>
          </cell>
          <cell r="AL72">
            <v>59.9107711918419</v>
          </cell>
          <cell r="AM72">
            <v>57.3719925971622</v>
          </cell>
          <cell r="AN72">
            <v>64.1677255400254</v>
          </cell>
          <cell r="AO72">
            <v>73.4287492221531</v>
          </cell>
          <cell r="AP72">
            <v>101.05655686762</v>
          </cell>
          <cell r="AQ72">
            <v>100.943196004994</v>
          </cell>
          <cell r="AR72">
            <v>109.006211180124</v>
          </cell>
          <cell r="AS72">
            <v>101.732673267327</v>
          </cell>
          <cell r="AT72">
            <v>233.100666666667</v>
          </cell>
          <cell r="AU72">
            <v>167.622058823529</v>
          </cell>
          <cell r="AV72">
            <v>156.822170900693</v>
          </cell>
          <cell r="AW72">
            <v>217.529365700861</v>
          </cell>
          <cell r="AX72">
            <v>150.829475308642</v>
          </cell>
          <cell r="AY72">
            <v>207.789943227899</v>
          </cell>
          <cell r="AZ72">
            <v>199.106276150628</v>
          </cell>
          <cell r="BA72">
            <v>214.119741100324</v>
          </cell>
          <cell r="BB72">
            <v>187.27863931966</v>
          </cell>
          <cell r="BC72">
            <v>252.07097100472</v>
          </cell>
          <cell r="BD72">
            <v>275.355195985117</v>
          </cell>
          <cell r="BE72">
            <v>254.743540378082</v>
          </cell>
          <cell r="BF72">
            <v>236.170988274707</v>
          </cell>
          <cell r="BG72">
            <v>344.016453608247</v>
          </cell>
          <cell r="BH72">
            <v>254.812584269663</v>
          </cell>
          <cell r="BI72">
            <v>317.933534836066</v>
          </cell>
          <cell r="BJ72">
            <v>345.417831558567</v>
          </cell>
          <cell r="BK72">
            <v>386.824328512397</v>
          </cell>
        </row>
        <row r="73">
          <cell r="A73" t="str">
            <v>Egypt, Arab Rep.</v>
          </cell>
          <cell r="B73" t="str">
            <v>EGY</v>
          </cell>
          <cell r="C73" t="str">
            <v>Fertilizer consumption (kilograms per hectare of arable land)</v>
          </cell>
          <cell r="D73" t="str">
            <v>AG.CON.FERT.ZS</v>
          </cell>
        </row>
        <row r="73">
          <cell r="F73">
            <v>96.9503801520608</v>
          </cell>
          <cell r="G73">
            <v>98.2170160295931</v>
          </cell>
          <cell r="H73">
            <v>114.429341069208</v>
          </cell>
          <cell r="I73">
            <v>125.792733278282</v>
          </cell>
          <cell r="J73">
            <v>130.758326878389</v>
          </cell>
          <cell r="K73">
            <v>107.292955646664</v>
          </cell>
          <cell r="L73">
            <v>104.213066072754</v>
          </cell>
          <cell r="M73">
            <v>119.490882024563</v>
          </cell>
          <cell r="N73">
            <v>127.657614678899</v>
          </cell>
          <cell r="O73">
            <v>136.841467889908</v>
          </cell>
          <cell r="P73">
            <v>136.160877513711</v>
          </cell>
          <cell r="Q73">
            <v>153.650275229358</v>
          </cell>
          <cell r="R73">
            <v>148.542416452442</v>
          </cell>
          <cell r="S73">
            <v>158.330254894717</v>
          </cell>
          <cell r="T73">
            <v>186.247491638796</v>
          </cell>
          <cell r="U73">
            <v>191.452234206472</v>
          </cell>
          <cell r="V73">
            <v>217.385754301721</v>
          </cell>
          <cell r="W73">
            <v>242.655949895616</v>
          </cell>
          <cell r="X73">
            <v>262.239583333333</v>
          </cell>
          <cell r="Y73">
            <v>290.244969378828</v>
          </cell>
          <cell r="Z73">
            <v>306.853055916775</v>
          </cell>
          <cell r="AA73">
            <v>346.609738563238</v>
          </cell>
          <cell r="AB73">
            <v>347.545413601561</v>
          </cell>
          <cell r="AC73">
            <v>349.850127018451</v>
          </cell>
          <cell r="AD73">
            <v>374.620390455531</v>
          </cell>
          <cell r="AE73">
            <v>435.375323554789</v>
          </cell>
          <cell r="AF73">
            <v>441.04020979021</v>
          </cell>
          <cell r="AG73">
            <v>433.463203463203</v>
          </cell>
          <cell r="AH73">
            <v>409.501742160279</v>
          </cell>
          <cell r="AI73">
            <v>419.853765323993</v>
          </cell>
          <cell r="AJ73">
            <v>424.966916629907</v>
          </cell>
          <cell r="AK73">
            <v>335.505949649751</v>
          </cell>
          <cell r="AL73">
            <v>377.702604560848</v>
          </cell>
          <cell r="AM73">
            <v>322.749994258725</v>
          </cell>
          <cell r="AN73">
            <v>399.858004969826</v>
          </cell>
          <cell r="AO73">
            <v>427.04928314751</v>
          </cell>
          <cell r="AP73">
            <v>388.187857153139</v>
          </cell>
          <cell r="AQ73">
            <v>419.215211804039</v>
          </cell>
          <cell r="AR73">
            <v>393.954575818303</v>
          </cell>
          <cell r="AS73">
            <v>449.743305962156</v>
          </cell>
          <cell r="AT73">
            <v>457.30443900734</v>
          </cell>
          <cell r="AU73">
            <v>454.359673024523</v>
          </cell>
          <cell r="AV73">
            <v>477.666896077082</v>
          </cell>
          <cell r="AW73">
            <v>541.281618887015</v>
          </cell>
          <cell r="AX73">
            <v>600.078033554428</v>
          </cell>
          <cell r="AY73">
            <v>586.564299424184</v>
          </cell>
          <cell r="AZ73">
            <v>523.166926677067</v>
          </cell>
          <cell r="BA73">
            <v>520.249810749432</v>
          </cell>
          <cell r="BB73">
            <v>483.079056865465</v>
          </cell>
          <cell r="BC73">
            <v>473.372781065089</v>
          </cell>
          <cell r="BD73">
            <v>503.561253561254</v>
          </cell>
          <cell r="BE73">
            <v>462.990455991516</v>
          </cell>
          <cell r="BF73">
            <v>500.928739978656</v>
          </cell>
          <cell r="BG73">
            <v>522.576026725349</v>
          </cell>
          <cell r="BH73">
            <v>566.772385319663</v>
          </cell>
          <cell r="BI73">
            <v>565.996692796602</v>
          </cell>
          <cell r="BJ73">
            <v>569.123241719389</v>
          </cell>
          <cell r="BK73">
            <v>569.123241719389</v>
          </cell>
        </row>
        <row r="74">
          <cell r="A74" t="str">
            <v>Euro area</v>
          </cell>
          <cell r="B74" t="str">
            <v>EMU</v>
          </cell>
          <cell r="C74" t="str">
            <v>Fertilizer consumption (kilograms per hectare of arable land)</v>
          </cell>
          <cell r="D74" t="str">
            <v>AG.CON.FERT.ZS</v>
          </cell>
        </row>
        <row r="74">
          <cell r="F74">
            <v>123.022622333566</v>
          </cell>
          <cell r="G74">
            <v>133.190381671798</v>
          </cell>
          <cell r="H74">
            <v>141.184715348618</v>
          </cell>
          <cell r="I74">
            <v>150.803850900205</v>
          </cell>
          <cell r="J74">
            <v>158.134861914377</v>
          </cell>
          <cell r="K74">
            <v>164.092434432395</v>
          </cell>
          <cell r="L74">
            <v>177.825241852047</v>
          </cell>
          <cell r="M74">
            <v>186.394334424237</v>
          </cell>
          <cell r="N74">
            <v>197.950561544899</v>
          </cell>
          <cell r="O74">
            <v>212.929433082801</v>
          </cell>
          <cell r="P74">
            <v>231.112369262303</v>
          </cell>
          <cell r="Q74">
            <v>241.448585207719</v>
          </cell>
          <cell r="R74">
            <v>254.030780871355</v>
          </cell>
          <cell r="S74">
            <v>232.590764976519</v>
          </cell>
          <cell r="T74">
            <v>232.715991109412</v>
          </cell>
          <cell r="U74">
            <v>248.799611020486</v>
          </cell>
          <cell r="V74">
            <v>252.029844564562</v>
          </cell>
          <cell r="W74">
            <v>270.091917619562</v>
          </cell>
          <cell r="X74">
            <v>280.735187333907</v>
          </cell>
          <cell r="Y74">
            <v>270.123269805208</v>
          </cell>
          <cell r="Z74">
            <v>259.252648990206</v>
          </cell>
          <cell r="AA74">
            <v>259.081022547899</v>
          </cell>
          <cell r="AB74">
            <v>265.334727780349</v>
          </cell>
          <cell r="AC74">
            <v>268.876465150786</v>
          </cell>
          <cell r="AD74">
            <v>271.96334161652</v>
          </cell>
          <cell r="AE74">
            <v>276.505501366293</v>
          </cell>
          <cell r="AF74">
            <v>276.74774267046</v>
          </cell>
          <cell r="AG74">
            <v>281.260223431196</v>
          </cell>
          <cell r="AH74">
            <v>272.823590940788</v>
          </cell>
          <cell r="AI74">
            <v>248.078284680679</v>
          </cell>
          <cell r="AJ74">
            <v>238.173611494211</v>
          </cell>
          <cell r="AK74">
            <v>203.600197025146</v>
          </cell>
          <cell r="AL74">
            <v>198.545467886657</v>
          </cell>
          <cell r="AM74">
            <v>206.972682028061</v>
          </cell>
          <cell r="AN74">
            <v>209.520664638894</v>
          </cell>
          <cell r="AO74">
            <v>215.63937127359</v>
          </cell>
          <cell r="AP74">
            <v>211.755365893197</v>
          </cell>
          <cell r="AQ74">
            <v>216.289153937285</v>
          </cell>
          <cell r="AR74">
            <v>215.47278195877</v>
          </cell>
          <cell r="AS74">
            <v>195.67865970799</v>
          </cell>
          <cell r="AT74">
            <v>195.500704803358</v>
          </cell>
          <cell r="AU74">
            <v>195.063685476557</v>
          </cell>
          <cell r="AV74">
            <v>200.455007578215</v>
          </cell>
          <cell r="AW74">
            <v>195.192711082291</v>
          </cell>
          <cell r="AX74">
            <v>179.699075358878</v>
          </cell>
          <cell r="AY74">
            <v>173.922273502616</v>
          </cell>
          <cell r="AZ74">
            <v>189.220879541933</v>
          </cell>
          <cell r="BA74">
            <v>143.540941773832</v>
          </cell>
          <cell r="BB74">
            <v>131.396239499101</v>
          </cell>
          <cell r="BC74">
            <v>157.569216558422</v>
          </cell>
          <cell r="BD74">
            <v>150.090517410899</v>
          </cell>
          <cell r="BE74">
            <v>157.371248677692</v>
          </cell>
          <cell r="BF74">
            <v>165.626004546999</v>
          </cell>
          <cell r="BG74">
            <v>171.104153641809</v>
          </cell>
          <cell r="BH74">
            <v>170.520677087077</v>
          </cell>
          <cell r="BI74">
            <v>166.27971722225</v>
          </cell>
          <cell r="BJ74">
            <v>168.612653732116</v>
          </cell>
          <cell r="BK74">
            <v>168.199555474324</v>
          </cell>
        </row>
        <row r="75">
          <cell r="A75" t="str">
            <v>Eritrea</v>
          </cell>
          <cell r="B75" t="str">
            <v>ERI</v>
          </cell>
          <cell r="C75" t="str">
            <v>Fertilizer consumption (kilograms per hectare of arable land)</v>
          </cell>
          <cell r="D75" t="str">
            <v>AG.CON.FERT.ZS</v>
          </cell>
        </row>
        <row r="75">
          <cell r="AL75">
            <v>1.40562248995984</v>
          </cell>
          <cell r="AM75">
            <v>2.97482837528604</v>
          </cell>
          <cell r="AN75">
            <v>3.68493150684932</v>
          </cell>
          <cell r="AO75">
            <v>13.5311653116531</v>
          </cell>
          <cell r="AP75">
            <v>15.3452685421995</v>
          </cell>
          <cell r="AQ75">
            <v>13.0522088353414</v>
          </cell>
          <cell r="AR75">
            <v>21.8875502008032</v>
          </cell>
          <cell r="AS75">
            <v>19.4642857142857</v>
          </cell>
          <cell r="AT75">
            <v>9.72953736654804</v>
          </cell>
          <cell r="AU75">
            <v>6.23665480427046</v>
          </cell>
          <cell r="AV75">
            <v>1.62814070351759</v>
          </cell>
          <cell r="AW75">
            <v>0.00501672240802676</v>
          </cell>
          <cell r="AX75">
            <v>2.31612903225806</v>
          </cell>
          <cell r="AY75">
            <v>0.0164179104477612</v>
          </cell>
          <cell r="AZ75">
            <v>3.48955223880597</v>
          </cell>
        </row>
        <row r="75">
          <cell r="BB75">
            <v>2.78260869565217</v>
          </cell>
          <cell r="BC75">
            <v>0.417391304347826</v>
          </cell>
          <cell r="BD75">
            <v>0.821739130434783</v>
          </cell>
          <cell r="BE75">
            <v>0.983608695652174</v>
          </cell>
          <cell r="BF75">
            <v>1.18894202898551</v>
          </cell>
          <cell r="BG75">
            <v>1.45811594202899</v>
          </cell>
          <cell r="BH75">
            <v>2.32340579710145</v>
          </cell>
          <cell r="BI75">
            <v>2.78730434782609</v>
          </cell>
          <cell r="BJ75">
            <v>2.57153623188406</v>
          </cell>
          <cell r="BK75">
            <v>6.79972463768116</v>
          </cell>
        </row>
        <row r="76">
          <cell r="A76" t="str">
            <v>Spain</v>
          </cell>
          <cell r="B76" t="str">
            <v>ESP</v>
          </cell>
          <cell r="C76" t="str">
            <v>Fertilizer consumption (kilograms per hectare of arable land)</v>
          </cell>
          <cell r="D76" t="str">
            <v>AG.CON.FERT.ZS</v>
          </cell>
        </row>
        <row r="76">
          <cell r="F76">
            <v>44.9252739135787</v>
          </cell>
          <cell r="G76">
            <v>46.1577074128621</v>
          </cell>
          <cell r="H76">
            <v>46.0580067880284</v>
          </cell>
          <cell r="I76">
            <v>48.1914064953829</v>
          </cell>
          <cell r="J76">
            <v>49.0015658273832</v>
          </cell>
          <cell r="K76">
            <v>56.8895480043846</v>
          </cell>
          <cell r="L76">
            <v>59.1867852604828</v>
          </cell>
          <cell r="M76">
            <v>68.0282946724446</v>
          </cell>
          <cell r="N76">
            <v>69.1456286531526</v>
          </cell>
          <cell r="O76">
            <v>77.5015933715742</v>
          </cell>
          <cell r="P76">
            <v>85.3785421384418</v>
          </cell>
          <cell r="Q76">
            <v>87.1011173870334</v>
          </cell>
          <cell r="R76">
            <v>94.7608695652174</v>
          </cell>
          <cell r="S76">
            <v>93.7906143987938</v>
          </cell>
          <cell r="T76">
            <v>88.6062195815688</v>
          </cell>
          <cell r="U76">
            <v>108.289582934151</v>
          </cell>
          <cell r="V76">
            <v>90.2890595009597</v>
          </cell>
          <cell r="W76">
            <v>103.55179028133</v>
          </cell>
          <cell r="X76">
            <v>108.162601104121</v>
          </cell>
          <cell r="Y76">
            <v>106.831405064918</v>
          </cell>
          <cell r="Z76">
            <v>88.4693943092042</v>
          </cell>
          <cell r="AA76">
            <v>95.3976228718278</v>
          </cell>
          <cell r="AB76">
            <v>93.4123909697281</v>
          </cell>
          <cell r="AC76">
            <v>104.711328349626</v>
          </cell>
          <cell r="AD76">
            <v>111.420200462606</v>
          </cell>
          <cell r="AE76">
            <v>119.157854159974</v>
          </cell>
          <cell r="AF76">
            <v>129.666003593429</v>
          </cell>
          <cell r="AG76">
            <v>134.416062142903</v>
          </cell>
          <cell r="AH76">
            <v>132.29525528623</v>
          </cell>
          <cell r="AI76">
            <v>128.849103358331</v>
          </cell>
          <cell r="AJ76">
            <v>123.328221260978</v>
          </cell>
          <cell r="AK76">
            <v>103.59831590027</v>
          </cell>
          <cell r="AL76">
            <v>121.324923241223</v>
          </cell>
          <cell r="AM76">
            <v>130.176955288397</v>
          </cell>
          <cell r="AN76">
            <v>133.050907796369</v>
          </cell>
          <cell r="AO76">
            <v>151.702422145329</v>
          </cell>
          <cell r="AP76">
            <v>147.560378018901</v>
          </cell>
          <cell r="AQ76">
            <v>172.975738088278</v>
          </cell>
          <cell r="AR76">
            <v>172.321399390923</v>
          </cell>
          <cell r="AS76">
            <v>160.402985074627</v>
          </cell>
          <cell r="AT76">
            <v>168.080220453154</v>
          </cell>
          <cell r="AU76">
            <v>164.451777829421</v>
          </cell>
          <cell r="AV76">
            <v>175.270953368672</v>
          </cell>
          <cell r="AW76">
            <v>165.402610364683</v>
          </cell>
          <cell r="AX76">
            <v>142.139549291412</v>
          </cell>
          <cell r="AY76">
            <v>142.329481132075</v>
          </cell>
          <cell r="AZ76">
            <v>157.722231050373</v>
          </cell>
          <cell r="BA76">
            <v>106.544602818706</v>
          </cell>
          <cell r="BB76">
            <v>96.9269424661919</v>
          </cell>
          <cell r="BC76">
            <v>130.675287356322</v>
          </cell>
          <cell r="BD76">
            <v>122.616461501328</v>
          </cell>
          <cell r="BE76">
            <v>122.580827366746</v>
          </cell>
          <cell r="BF76">
            <v>143.596502750185</v>
          </cell>
          <cell r="BG76">
            <v>151.356084052777</v>
          </cell>
          <cell r="BH76">
            <v>151.501520578716</v>
          </cell>
          <cell r="BI76">
            <v>143.966125159883</v>
          </cell>
          <cell r="BJ76">
            <v>155.495204046233</v>
          </cell>
          <cell r="BK76">
            <v>157.698525390563</v>
          </cell>
        </row>
        <row r="77">
          <cell r="A77" t="str">
            <v>Estonia</v>
          </cell>
          <cell r="B77" t="str">
            <v>EST</v>
          </cell>
          <cell r="C77" t="str">
            <v>Fertilizer consumption (kilograms per hectare of arable land)</v>
          </cell>
          <cell r="D77" t="str">
            <v>AG.CON.FERT.ZS</v>
          </cell>
        </row>
        <row r="77">
          <cell r="AK77">
            <v>101.085201793722</v>
          </cell>
          <cell r="AL77">
            <v>60.9287054409006</v>
          </cell>
          <cell r="AM77">
            <v>43.9230769230769</v>
          </cell>
          <cell r="AN77">
            <v>32.0366132723112</v>
          </cell>
          <cell r="AO77">
            <v>25.0814479638009</v>
          </cell>
          <cell r="AP77">
            <v>31.3119369369369</v>
          </cell>
          <cell r="AQ77">
            <v>36.5242390078918</v>
          </cell>
          <cell r="AR77">
            <v>31.7694994179278</v>
          </cell>
          <cell r="AS77">
            <v>41.5480427046263</v>
          </cell>
          <cell r="AT77">
            <v>43.8833087149188</v>
          </cell>
          <cell r="AU77">
            <v>44.0140156453716</v>
          </cell>
          <cell r="AV77">
            <v>71.6495412844037</v>
          </cell>
          <cell r="AW77">
            <v>84.3096476025419</v>
          </cell>
          <cell r="AX77">
            <v>60.9513349104427</v>
          </cell>
          <cell r="AY77">
            <v>75.6537292076552</v>
          </cell>
          <cell r="AZ77">
            <v>75.871850492241</v>
          </cell>
          <cell r="BA77">
            <v>100.36299765808</v>
          </cell>
          <cell r="BB77">
            <v>69.4131455399061</v>
          </cell>
          <cell r="BC77">
            <v>68.3891472868217</v>
          </cell>
          <cell r="BD77">
            <v>71.5180265654649</v>
          </cell>
          <cell r="BE77">
            <v>81.0701047542305</v>
          </cell>
          <cell r="BF77">
            <v>82.3557993730408</v>
          </cell>
          <cell r="BG77">
            <v>85.3409785932722</v>
          </cell>
          <cell r="BH77">
            <v>82.6725925925926</v>
          </cell>
          <cell r="BI77">
            <v>79.2931034482759</v>
          </cell>
          <cell r="BJ77">
            <v>87.2923976608187</v>
          </cell>
          <cell r="BK77">
            <v>87.7456395348837</v>
          </cell>
        </row>
        <row r="78">
          <cell r="A78" t="str">
            <v>Ethiopia</v>
          </cell>
          <cell r="B78" t="str">
            <v>ETH</v>
          </cell>
          <cell r="C78" t="str">
            <v>Fertilizer consumption (kilograms per hectare of arable land)</v>
          </cell>
          <cell r="D78" t="str">
            <v>AG.CON.FERT.ZS</v>
          </cell>
        </row>
        <row r="78">
          <cell r="F78">
            <v>0.109090909090909</v>
          </cell>
          <cell r="G78">
            <v>0.113447944846845</v>
          </cell>
          <cell r="H78">
            <v>0.120367982116757</v>
          </cell>
          <cell r="I78">
            <v>0.128965695125097</v>
          </cell>
          <cell r="J78">
            <v>0.133388912046686</v>
          </cell>
          <cell r="K78">
            <v>0.223695111847556</v>
          </cell>
          <cell r="L78">
            <v>0.288065843621399</v>
          </cell>
          <cell r="M78">
            <v>0.383673469387755</v>
          </cell>
          <cell r="N78">
            <v>0.399042298483639</v>
          </cell>
          <cell r="O78">
            <v>0.422984836392658</v>
          </cell>
          <cell r="P78">
            <v>0.418167580266249</v>
          </cell>
          <cell r="Q78">
            <v>0.846769230769231</v>
          </cell>
          <cell r="R78">
            <v>1.30146153846154</v>
          </cell>
          <cell r="S78">
            <v>1.47261538461538</v>
          </cell>
          <cell r="T78">
            <v>2.4</v>
          </cell>
          <cell r="U78">
            <v>2.08853846153846</v>
          </cell>
          <cell r="V78">
            <v>2.0039907904835</v>
          </cell>
          <cell r="W78">
            <v>2.22090352220521</v>
          </cell>
          <cell r="X78">
            <v>2.84624189240748</v>
          </cell>
          <cell r="Y78">
            <v>3.32307692307692</v>
          </cell>
          <cell r="Z78">
            <v>3.59375</v>
          </cell>
          <cell r="AA78">
            <v>2.77777777777778</v>
          </cell>
          <cell r="AB78">
            <v>3.75806451612903</v>
          </cell>
          <cell r="AC78">
            <v>2.75</v>
          </cell>
          <cell r="AD78">
            <v>1.26582278481013</v>
          </cell>
          <cell r="AE78">
            <v>4</v>
          </cell>
          <cell r="AF78">
            <v>5.34513274336283</v>
          </cell>
          <cell r="AG78">
            <v>6.24324324324324</v>
          </cell>
          <cell r="AH78">
            <v>7.70642201834862</v>
          </cell>
          <cell r="AI78">
            <v>7.17209302325581</v>
          </cell>
          <cell r="AJ78">
            <v>6.20657276995305</v>
          </cell>
          <cell r="AK78">
            <v>8.27230046948357</v>
          </cell>
          <cell r="AL78">
            <v>7.59</v>
          </cell>
          <cell r="AM78">
            <v>11.6894885219493</v>
          </cell>
          <cell r="AN78">
            <v>13.5110663983903</v>
          </cell>
          <cell r="AO78">
            <v>17.8854638863705</v>
          </cell>
          <cell r="AP78">
            <v>13.3062626262626</v>
          </cell>
          <cell r="AQ78">
            <v>16.4886432160804</v>
          </cell>
          <cell r="AR78">
            <v>16.7877</v>
          </cell>
          <cell r="AS78">
            <v>15.748</v>
          </cell>
          <cell r="AT78">
            <v>13.61602276856</v>
          </cell>
          <cell r="AU78">
            <v>17.0124835075612</v>
          </cell>
          <cell r="AV78">
            <v>5.7023243045388</v>
          </cell>
          <cell r="AW78">
            <v>10.3092850210288</v>
          </cell>
          <cell r="AX78">
            <v>10.9025189113312</v>
          </cell>
          <cell r="AY78">
            <v>11.1310092564945</v>
          </cell>
          <cell r="AZ78">
            <v>16.0398917224676</v>
          </cell>
          <cell r="BA78">
            <v>17.2002057915625</v>
          </cell>
          <cell r="BB78">
            <v>17.66231717809</v>
          </cell>
          <cell r="BC78">
            <v>21.847099210436</v>
          </cell>
          <cell r="BD78">
            <v>20.8190506279125</v>
          </cell>
          <cell r="BE78">
            <v>30.5863488857031</v>
          </cell>
          <cell r="BF78">
            <v>18.2591564863293</v>
          </cell>
          <cell r="BG78">
            <v>25.3595344960246</v>
          </cell>
          <cell r="BH78">
            <v>28.1944144774505</v>
          </cell>
          <cell r="BI78">
            <v>33.7882954688881</v>
          </cell>
          <cell r="BJ78">
            <v>35.000286802094</v>
          </cell>
          <cell r="BK78">
            <v>36.2032143077778</v>
          </cell>
        </row>
        <row r="79">
          <cell r="A79" t="str">
            <v>European Union</v>
          </cell>
          <cell r="B79" t="str">
            <v>EUU</v>
          </cell>
          <cell r="C79" t="str">
            <v>Fertilizer consumption (kilograms per hectare of arable land)</v>
          </cell>
          <cell r="D79" t="str">
            <v>AG.CON.FERT.ZS</v>
          </cell>
        </row>
        <row r="79">
          <cell r="F79">
            <v>98.8738549827036</v>
          </cell>
          <cell r="G79">
            <v>104.449350889423</v>
          </cell>
          <cell r="H79">
            <v>112.066164121392</v>
          </cell>
          <cell r="I79">
            <v>121.07864337037</v>
          </cell>
          <cell r="J79">
            <v>129.630447322187</v>
          </cell>
          <cell r="K79">
            <v>137.972978740051</v>
          </cell>
          <cell r="L79">
            <v>152.734869503544</v>
          </cell>
          <cell r="M79">
            <v>165.035780707991</v>
          </cell>
          <cell r="N79">
            <v>175.32800590669</v>
          </cell>
          <cell r="O79">
            <v>187.976789699009</v>
          </cell>
          <cell r="P79">
            <v>204.070437152225</v>
          </cell>
          <cell r="Q79">
            <v>213.422927143826</v>
          </cell>
          <cell r="R79">
            <v>228.899860266648</v>
          </cell>
          <cell r="S79">
            <v>215.600027801676</v>
          </cell>
          <cell r="T79">
            <v>224.176893627679</v>
          </cell>
          <cell r="U79">
            <v>231.79888327261</v>
          </cell>
          <cell r="V79">
            <v>236.328492460792</v>
          </cell>
          <cell r="W79">
            <v>250.928809101295</v>
          </cell>
          <cell r="X79">
            <v>258.402491057802</v>
          </cell>
          <cell r="Y79">
            <v>246.876622403917</v>
          </cell>
          <cell r="Z79">
            <v>245.347800793569</v>
          </cell>
          <cell r="AA79">
            <v>244.594896805591</v>
          </cell>
          <cell r="AB79">
            <v>251.609850905117</v>
          </cell>
          <cell r="AC79">
            <v>250.983409201346</v>
          </cell>
          <cell r="AD79">
            <v>249.862644577144</v>
          </cell>
          <cell r="AE79">
            <v>252.260046139304</v>
          </cell>
          <cell r="AF79">
            <v>248.986638621452</v>
          </cell>
          <cell r="AG79">
            <v>253.947402534271</v>
          </cell>
          <cell r="AH79">
            <v>246.831953674183</v>
          </cell>
          <cell r="AI79">
            <v>205.922276509386</v>
          </cell>
          <cell r="AJ79">
            <v>181.9866460397</v>
          </cell>
          <cell r="AK79">
            <v>160.230216953763</v>
          </cell>
          <cell r="AL79">
            <v>157.177420271332</v>
          </cell>
          <cell r="AM79">
            <v>162.794729792363</v>
          </cell>
          <cell r="AN79">
            <v>163.664428680123</v>
          </cell>
          <cell r="AO79">
            <v>170.92373284069</v>
          </cell>
          <cell r="AP79">
            <v>168.204385860138</v>
          </cell>
          <cell r="AQ79">
            <v>168.780308266022</v>
          </cell>
          <cell r="AR79">
            <v>166.572371939578</v>
          </cell>
          <cell r="AS79">
            <v>156.32091035655</v>
          </cell>
          <cell r="AT79">
            <v>157.089120869478</v>
          </cell>
          <cell r="AU79">
            <v>157.709684032073</v>
          </cell>
          <cell r="AV79">
            <v>164.841426595046</v>
          </cell>
          <cell r="AW79">
            <v>160.703081736279</v>
          </cell>
          <cell r="AX79">
            <v>154.234683832286</v>
          </cell>
          <cell r="AY79">
            <v>150.753583699136</v>
          </cell>
          <cell r="AZ79">
            <v>165.250971298128</v>
          </cell>
          <cell r="BA79">
            <v>133.998197605551</v>
          </cell>
          <cell r="BB79">
            <v>119.424270087125</v>
          </cell>
          <cell r="BC79">
            <v>141.818761244543</v>
          </cell>
          <cell r="BD79">
            <v>138.017995987229</v>
          </cell>
          <cell r="BE79">
            <v>141.86412916965</v>
          </cell>
          <cell r="BF79">
            <v>149.93138927779</v>
          </cell>
          <cell r="BG79">
            <v>151.940985343602</v>
          </cell>
          <cell r="BH79">
            <v>155.046390101641</v>
          </cell>
          <cell r="BI79">
            <v>154.079776348614</v>
          </cell>
          <cell r="BJ79">
            <v>155.884474717793</v>
          </cell>
          <cell r="BK79">
            <v>154.840068813419</v>
          </cell>
        </row>
        <row r="80">
          <cell r="A80" t="str">
            <v>Fragile and conflict affected situations</v>
          </cell>
          <cell r="B80" t="str">
            <v>FCS</v>
          </cell>
          <cell r="C80" t="str">
            <v>Fertilizer consumption (kilograms per hectare of arable land)</v>
          </cell>
          <cell r="D80" t="str">
            <v>AG.CON.FERT.ZS</v>
          </cell>
        </row>
        <row r="80">
          <cell r="AL80">
            <v>17.784555920942</v>
          </cell>
        </row>
        <row r="80">
          <cell r="AO80">
            <v>16.1021127781519</v>
          </cell>
        </row>
        <row r="80">
          <cell r="AQ80">
            <v>15.4884355713179</v>
          </cell>
          <cell r="AR80">
            <v>15.98840942822</v>
          </cell>
          <cell r="AS80">
            <v>16.2201447775972</v>
          </cell>
          <cell r="AT80">
            <v>17.4096008804894</v>
          </cell>
        </row>
        <row r="80">
          <cell r="AV80">
            <v>12.3888385130083</v>
          </cell>
          <cell r="AW80">
            <v>13.4068382912066</v>
          </cell>
          <cell r="AX80">
            <v>14.0750328779634</v>
          </cell>
          <cell r="AY80">
            <v>15.5958159302518</v>
          </cell>
          <cell r="AZ80">
            <v>14.3466930176776</v>
          </cell>
        </row>
        <row r="80">
          <cell r="BB80">
            <v>15.0333461041744</v>
          </cell>
          <cell r="BC80">
            <v>16.0506185727845</v>
          </cell>
          <cell r="BD80">
            <v>15.4375722271239</v>
          </cell>
          <cell r="BE80">
            <v>14.7487112557092</v>
          </cell>
          <cell r="BF80">
            <v>14.1015319538943</v>
          </cell>
          <cell r="BG80">
            <v>14.8321583111744</v>
          </cell>
          <cell r="BH80">
            <v>14.016014554434</v>
          </cell>
          <cell r="BI80">
            <v>18.0882180415505</v>
          </cell>
          <cell r="BJ80">
            <v>21.6064604045309</v>
          </cell>
          <cell r="BK80">
            <v>21.7324898966335</v>
          </cell>
        </row>
        <row r="81">
          <cell r="A81" t="str">
            <v>Finland</v>
          </cell>
          <cell r="B81" t="str">
            <v>FIN</v>
          </cell>
          <cell r="C81" t="str">
            <v>Fertilizer consumption (kilograms per hectare of arable land)</v>
          </cell>
          <cell r="D81" t="str">
            <v>AG.CON.FERT.ZS</v>
          </cell>
        </row>
        <row r="81">
          <cell r="F81">
            <v>90.6702443051751</v>
          </cell>
          <cell r="G81">
            <v>88.0612892389235</v>
          </cell>
          <cell r="H81">
            <v>106.028937117418</v>
          </cell>
          <cell r="I81">
            <v>120.74402125775</v>
          </cell>
          <cell r="J81">
            <v>128.081970226061</v>
          </cell>
          <cell r="K81">
            <v>126.888490524621</v>
          </cell>
          <cell r="L81">
            <v>134.745478413069</v>
          </cell>
          <cell r="M81">
            <v>152.127791337292</v>
          </cell>
          <cell r="N81">
            <v>178.468313229944</v>
          </cell>
          <cell r="O81">
            <v>188.821311985077</v>
          </cell>
          <cell r="P81">
            <v>198.238727621734</v>
          </cell>
          <cell r="Q81">
            <v>205.094002517562</v>
          </cell>
          <cell r="R81">
            <v>232.861370268382</v>
          </cell>
          <cell r="S81">
            <v>242.004171096753</v>
          </cell>
          <cell r="T81">
            <v>210.772901541724</v>
          </cell>
          <cell r="U81">
            <v>171.322555749624</v>
          </cell>
          <cell r="V81">
            <v>181.211858099727</v>
          </cell>
          <cell r="W81">
            <v>195.781502842206</v>
          </cell>
          <cell r="X81">
            <v>204.125442800583</v>
          </cell>
          <cell r="Y81">
            <v>206.406078514141</v>
          </cell>
          <cell r="Z81">
            <v>194.896926935011</v>
          </cell>
          <cell r="AA81">
            <v>226.784961500409</v>
          </cell>
          <cell r="AB81">
            <v>225.837154971013</v>
          </cell>
          <cell r="AC81">
            <v>215.437393545006</v>
          </cell>
          <cell r="AD81">
            <v>219.130912607702</v>
          </cell>
          <cell r="AE81">
            <v>225.311559568065</v>
          </cell>
          <cell r="AF81">
            <v>228.904001404001</v>
          </cell>
          <cell r="AG81">
            <v>219.314458689459</v>
          </cell>
          <cell r="AH81">
            <v>227.964789666917</v>
          </cell>
          <cell r="AI81">
            <v>195.09453920402</v>
          </cell>
          <cell r="AJ81">
            <v>147.43227377484</v>
          </cell>
          <cell r="AK81">
            <v>151.041849063211</v>
          </cell>
          <cell r="AL81">
            <v>149.738530497451</v>
          </cell>
          <cell r="AM81">
            <v>154.413619167718</v>
          </cell>
          <cell r="AN81">
            <v>158.987637042221</v>
          </cell>
          <cell r="AO81">
            <v>147.405105020251</v>
          </cell>
          <cell r="AP81">
            <v>147.722995859992</v>
          </cell>
          <cell r="AQ81">
            <v>142.580287929125</v>
          </cell>
          <cell r="AR81">
            <v>142.391254421019</v>
          </cell>
          <cell r="AS81">
            <v>136.648233627348</v>
          </cell>
          <cell r="AT81">
            <v>135.412392285597</v>
          </cell>
          <cell r="AU81">
            <v>137.862228470364</v>
          </cell>
          <cell r="AV81">
            <v>128.678290721836</v>
          </cell>
          <cell r="AW81">
            <v>134.789480794344</v>
          </cell>
          <cell r="AX81">
            <v>140.572322825844</v>
          </cell>
          <cell r="AY81">
            <v>118.41495244415</v>
          </cell>
          <cell r="AZ81">
            <v>122.471750786547</v>
          </cell>
          <cell r="BA81">
            <v>122.907352485503</v>
          </cell>
          <cell r="BB81">
            <v>93.0708940353363</v>
          </cell>
          <cell r="BC81">
            <v>124.682898704985</v>
          </cell>
          <cell r="BD81">
            <v>86.1861808487003</v>
          </cell>
          <cell r="BE81">
            <v>86.2398292650393</v>
          </cell>
          <cell r="BF81">
            <v>87.3524616698889</v>
          </cell>
          <cell r="BG81">
            <v>92.7441097364174</v>
          </cell>
          <cell r="BH81">
            <v>89.2043615930072</v>
          </cell>
          <cell r="BI81">
            <v>86.1628628673197</v>
          </cell>
          <cell r="BJ81">
            <v>89.5385191793042</v>
          </cell>
          <cell r="BK81">
            <v>91.6194295900178</v>
          </cell>
        </row>
        <row r="82">
          <cell r="A82" t="str">
            <v>Fiji</v>
          </cell>
          <cell r="B82" t="str">
            <v>FJI</v>
          </cell>
          <cell r="C82" t="str">
            <v>Fertilizer consumption (kilograms per hectare of arable land)</v>
          </cell>
          <cell r="D82" t="str">
            <v>AG.CON.FERT.ZS</v>
          </cell>
        </row>
        <row r="82">
          <cell r="F82">
            <v>18.3595505617978</v>
          </cell>
          <cell r="G82">
            <v>46.2247191011236</v>
          </cell>
          <cell r="H82">
            <v>57.1511627906977</v>
          </cell>
          <cell r="I82">
            <v>88.8139534883721</v>
          </cell>
          <cell r="J82">
            <v>76.5432098765432</v>
          </cell>
          <cell r="K82">
            <v>75.4938271604938</v>
          </cell>
          <cell r="L82">
            <v>65.5189873417721</v>
          </cell>
          <cell r="M82">
            <v>87.1791044776119</v>
          </cell>
          <cell r="N82">
            <v>86.8805970149254</v>
          </cell>
          <cell r="O82">
            <v>88.7611940298507</v>
          </cell>
          <cell r="P82">
            <v>110.432835820896</v>
          </cell>
          <cell r="Q82">
            <v>141.428571428571</v>
          </cell>
          <cell r="R82">
            <v>117.114285714286</v>
          </cell>
          <cell r="S82">
            <v>175.857142857143</v>
          </cell>
          <cell r="T82">
            <v>156</v>
          </cell>
          <cell r="U82">
            <v>157.5</v>
          </cell>
          <cell r="V82">
            <v>140</v>
          </cell>
          <cell r="W82">
            <v>132.222222222222</v>
          </cell>
          <cell r="X82">
            <v>193.333333333333</v>
          </cell>
          <cell r="Y82">
            <v>182.222222222222</v>
          </cell>
          <cell r="Z82">
            <v>197.894736842105</v>
          </cell>
          <cell r="AA82">
            <v>138</v>
          </cell>
          <cell r="AB82">
            <v>103.809523809524</v>
          </cell>
          <cell r="AC82">
            <v>142.727272727273</v>
          </cell>
          <cell r="AD82">
            <v>113.625</v>
          </cell>
          <cell r="AE82">
            <v>180.833333333333</v>
          </cell>
          <cell r="AF82">
            <v>165.384615384615</v>
          </cell>
          <cell r="AG82">
            <v>180</v>
          </cell>
          <cell r="AH82">
            <v>153.666666666667</v>
          </cell>
          <cell r="AI82">
            <v>143.75</v>
          </cell>
          <cell r="AJ82">
            <v>81.8713450292398</v>
          </cell>
          <cell r="AK82">
            <v>72.7777777777778</v>
          </cell>
          <cell r="AL82">
            <v>82.7777777777778</v>
          </cell>
          <cell r="AM82">
            <v>100</v>
          </cell>
          <cell r="AN82">
            <v>100</v>
          </cell>
          <cell r="AO82">
            <v>105.555555555556</v>
          </cell>
          <cell r="AP82">
            <v>106.666666666667</v>
          </cell>
          <cell r="AQ82">
            <v>108.235294117647</v>
          </cell>
          <cell r="AR82">
            <v>84.7058823529412</v>
          </cell>
          <cell r="AS82">
            <v>44.1176470588235</v>
          </cell>
          <cell r="AT82">
            <v>58.8235294117647</v>
          </cell>
          <cell r="AU82">
            <v>71.4823529411765</v>
          </cell>
          <cell r="AV82">
            <v>19.2529411764706</v>
          </cell>
          <cell r="AW82">
            <v>45.2882352941176</v>
          </cell>
          <cell r="AX82">
            <v>39.1764705882353</v>
          </cell>
          <cell r="AY82">
            <v>25.1235294117647</v>
          </cell>
          <cell r="AZ82">
            <v>23.9408284023669</v>
          </cell>
          <cell r="BA82">
            <v>41.1242603550296</v>
          </cell>
          <cell r="BB82">
            <v>21.8078758949881</v>
          </cell>
          <cell r="BC82">
            <v>16.3515151515152</v>
          </cell>
          <cell r="BD82">
            <v>35.4848484848485</v>
          </cell>
          <cell r="BE82">
            <v>28.9282424242424</v>
          </cell>
          <cell r="BF82">
            <v>33.9295757575758</v>
          </cell>
          <cell r="BG82">
            <v>35.4083636363636</v>
          </cell>
          <cell r="BH82">
            <v>53.341696969697</v>
          </cell>
          <cell r="BI82">
            <v>46.0331515151515</v>
          </cell>
          <cell r="BJ82">
            <v>52.2221818181818</v>
          </cell>
          <cell r="BK82">
            <v>38.2079393939394</v>
          </cell>
        </row>
        <row r="83">
          <cell r="A83" t="str">
            <v>France</v>
          </cell>
          <cell r="B83" t="str">
            <v>FRA</v>
          </cell>
          <cell r="C83" t="str">
            <v>Fertilizer consumption (kilograms per hectare of arable land)</v>
          </cell>
          <cell r="D83" t="str">
            <v>AG.CON.FERT.ZS</v>
          </cell>
        </row>
        <row r="83">
          <cell r="F83">
            <v>123.589717433439</v>
          </cell>
          <cell r="G83">
            <v>134.481362007168</v>
          </cell>
          <cell r="H83">
            <v>148.142277049602</v>
          </cell>
          <cell r="I83">
            <v>161.190586015306</v>
          </cell>
          <cell r="J83">
            <v>164.889444562673</v>
          </cell>
          <cell r="K83">
            <v>182.967935871743</v>
          </cell>
          <cell r="L83">
            <v>210.032363354725</v>
          </cell>
          <cell r="M83">
            <v>230.040445986689</v>
          </cell>
          <cell r="N83">
            <v>239.366524338172</v>
          </cell>
          <cell r="O83">
            <v>267.063845668025</v>
          </cell>
          <cell r="P83">
            <v>290.802591463415</v>
          </cell>
          <cell r="Q83">
            <v>311.350560873906</v>
          </cell>
          <cell r="R83">
            <v>340.838968179691</v>
          </cell>
          <cell r="S83">
            <v>269.469846046996</v>
          </cell>
          <cell r="T83">
            <v>270.368660935787</v>
          </cell>
          <cell r="U83">
            <v>298.02113128247</v>
          </cell>
          <cell r="V83">
            <v>302.913408630177</v>
          </cell>
          <cell r="W83">
            <v>323.719241629689</v>
          </cell>
          <cell r="X83">
            <v>339.319579334521</v>
          </cell>
          <cell r="Y83">
            <v>321.01076007326</v>
          </cell>
          <cell r="Z83">
            <v>317.790710943741</v>
          </cell>
          <cell r="AA83">
            <v>315.6195116424</v>
          </cell>
          <cell r="AB83">
            <v>330.126209745883</v>
          </cell>
          <cell r="AC83">
            <v>324.555000280757</v>
          </cell>
          <cell r="AD83">
            <v>317.73140657256</v>
          </cell>
          <cell r="AE83">
            <v>326.269585509501</v>
          </cell>
          <cell r="AF83">
            <v>320.267518027192</v>
          </cell>
          <cell r="AG83">
            <v>336.815808679055</v>
          </cell>
          <cell r="AH83">
            <v>344.632098430821</v>
          </cell>
          <cell r="AI83">
            <v>319.531285142369</v>
          </cell>
          <cell r="AJ83">
            <v>312.091659048976</v>
          </cell>
          <cell r="AK83">
            <v>253.825594360925</v>
          </cell>
          <cell r="AL83">
            <v>255.298384145327</v>
          </cell>
          <cell r="AM83">
            <v>260.397210464075</v>
          </cell>
          <cell r="AN83">
            <v>270.410661912387</v>
          </cell>
          <cell r="AO83">
            <v>278.16533919253</v>
          </cell>
          <cell r="AP83">
            <v>273.058166074625</v>
          </cell>
          <cell r="AQ83">
            <v>264.05721148597</v>
          </cell>
          <cell r="AR83">
            <v>258.997117653149</v>
          </cell>
          <cell r="AS83">
            <v>225.820511702916</v>
          </cell>
          <cell r="AT83">
            <v>227.734807232134</v>
          </cell>
          <cell r="AU83">
            <v>211.28378194486</v>
          </cell>
          <cell r="AV83">
            <v>223.363915705973</v>
          </cell>
          <cell r="AW83">
            <v>212.108013937282</v>
          </cell>
          <cell r="AX83">
            <v>192.46256312032</v>
          </cell>
          <cell r="AY83">
            <v>190.38257265936</v>
          </cell>
          <cell r="AZ83">
            <v>209.338189454343</v>
          </cell>
          <cell r="BA83">
            <v>152.446534236153</v>
          </cell>
          <cell r="BB83">
            <v>120.56342502821</v>
          </cell>
          <cell r="BC83">
            <v>150.537957564465</v>
          </cell>
          <cell r="BD83">
            <v>141.299303944316</v>
          </cell>
          <cell r="BE83">
            <v>160.786305431114</v>
          </cell>
          <cell r="BF83">
            <v>169.417394582015</v>
          </cell>
          <cell r="BG83">
            <v>168.426725431051</v>
          </cell>
          <cell r="BH83">
            <v>170.400948118645</v>
          </cell>
          <cell r="BI83">
            <v>163.139120924284</v>
          </cell>
          <cell r="BJ83">
            <v>170.45377185148</v>
          </cell>
          <cell r="BK83">
            <v>172.679903345397</v>
          </cell>
        </row>
        <row r="84">
          <cell r="A84" t="str">
            <v>Faroe Islands</v>
          </cell>
          <cell r="B84" t="str">
            <v>FRO</v>
          </cell>
          <cell r="C84" t="str">
            <v>Fertilizer consumption (kilograms per hectare of arable land)</v>
          </cell>
          <cell r="D84" t="str">
            <v>AG.CON.FERT.ZS</v>
          </cell>
        </row>
        <row r="85">
          <cell r="A85" t="str">
            <v>Micronesia, Fed. Sts.</v>
          </cell>
          <cell r="B85" t="str">
            <v>FSM</v>
          </cell>
          <cell r="C85" t="str">
            <v>Fertilizer consumption (kilograms per hectare of arable land)</v>
          </cell>
          <cell r="D85" t="str">
            <v>AG.CON.FERT.ZS</v>
          </cell>
        </row>
        <row r="86">
          <cell r="A86" t="str">
            <v>Gabon</v>
          </cell>
          <cell r="B86" t="str">
            <v>GAB</v>
          </cell>
          <cell r="C86" t="str">
            <v>Fertilizer consumption (kilograms per hectare of arable land)</v>
          </cell>
          <cell r="D86" t="str">
            <v>AG.CON.FERT.ZS</v>
          </cell>
        </row>
        <row r="86">
          <cell r="Q86">
            <v>0.235</v>
          </cell>
          <cell r="R86">
            <v>0.1</v>
          </cell>
          <cell r="S86">
            <v>0.136363636363636</v>
          </cell>
          <cell r="T86">
            <v>1.72413793103448</v>
          </cell>
          <cell r="U86">
            <v>3.34496124031008</v>
          </cell>
          <cell r="V86">
            <v>2.19047619047619</v>
          </cell>
          <cell r="W86">
            <v>1.04529616724739</v>
          </cell>
          <cell r="X86">
            <v>0.423611111111111</v>
          </cell>
          <cell r="Y86">
            <v>0.344827586206897</v>
          </cell>
          <cell r="Z86">
            <v>5.26896551724138</v>
          </cell>
          <cell r="AA86">
            <v>1.37931034482759</v>
          </cell>
          <cell r="AB86">
            <v>7.24137931034483</v>
          </cell>
          <cell r="AC86">
            <v>9.31034482758621</v>
          </cell>
          <cell r="AD86">
            <v>9.6551724137931</v>
          </cell>
          <cell r="AE86">
            <v>7.44827586206897</v>
          </cell>
          <cell r="AF86">
            <v>7.49310344827586</v>
          </cell>
          <cell r="AG86">
            <v>3.26896551724138</v>
          </cell>
          <cell r="AH86">
            <v>4.13793103448276</v>
          </cell>
          <cell r="AI86">
            <v>3.8</v>
          </cell>
          <cell r="AJ86">
            <v>2.03389830508475</v>
          </cell>
          <cell r="AK86">
            <v>1.69491525423729</v>
          </cell>
          <cell r="AL86">
            <v>1.35593220338983</v>
          </cell>
          <cell r="AM86">
            <v>1.35593220338983</v>
          </cell>
          <cell r="AN86">
            <v>1.23076923076923</v>
          </cell>
          <cell r="AO86">
            <v>0.615384615384615</v>
          </cell>
          <cell r="AP86">
            <v>0.615384615384615</v>
          </cell>
          <cell r="AQ86">
            <v>1.33230769230769</v>
          </cell>
          <cell r="AR86">
            <v>0.923076923076923</v>
          </cell>
          <cell r="AS86">
            <v>0.923076923076923</v>
          </cell>
          <cell r="AT86">
            <v>0.923076923076923</v>
          </cell>
          <cell r="AU86">
            <v>5.57846153846154</v>
          </cell>
          <cell r="AV86">
            <v>3.61230769230769</v>
          </cell>
          <cell r="AW86">
            <v>5.10769230769231</v>
          </cell>
          <cell r="AX86">
            <v>8.34461538461538</v>
          </cell>
          <cell r="AY86">
            <v>8.45846153846154</v>
          </cell>
          <cell r="AZ86">
            <v>9.05846153846154</v>
          </cell>
          <cell r="BA86">
            <v>10.5169230769231</v>
          </cell>
          <cell r="BB86">
            <v>12.0215384615385</v>
          </cell>
          <cell r="BC86">
            <v>3.16</v>
          </cell>
          <cell r="BD86">
            <v>5.64923076923077</v>
          </cell>
          <cell r="BE86">
            <v>10.0881846153846</v>
          </cell>
          <cell r="BF86">
            <v>10.1412307692308</v>
          </cell>
          <cell r="BG86">
            <v>13.0789538461538</v>
          </cell>
          <cell r="BH86">
            <v>30.5778153846154</v>
          </cell>
          <cell r="BI86">
            <v>31.8286153846154</v>
          </cell>
          <cell r="BJ86">
            <v>60.6210769230769</v>
          </cell>
          <cell r="BK86">
            <v>45.0249846153846</v>
          </cell>
        </row>
        <row r="87">
          <cell r="A87" t="str">
            <v>United Kingdom</v>
          </cell>
          <cell r="B87" t="str">
            <v>GBR</v>
          </cell>
          <cell r="C87" t="str">
            <v>Fertilizer consumption (kilograms per hectare of arable land)</v>
          </cell>
          <cell r="D87" t="str">
            <v>AG.CON.FERT.ZS</v>
          </cell>
        </row>
        <row r="87">
          <cell r="F87">
            <v>195.289198606272</v>
          </cell>
          <cell r="G87">
            <v>195.080154781647</v>
          </cell>
          <cell r="H87">
            <v>205.525773195876</v>
          </cell>
          <cell r="I87">
            <v>203.154745716617</v>
          </cell>
          <cell r="J87">
            <v>211.827224417496</v>
          </cell>
          <cell r="K87">
            <v>227.362097214637</v>
          </cell>
          <cell r="L87">
            <v>257.969626487892</v>
          </cell>
          <cell r="M87">
            <v>246.708808574962</v>
          </cell>
          <cell r="N87">
            <v>226.678765880218</v>
          </cell>
          <cell r="O87">
            <v>266.643199098845</v>
          </cell>
          <cell r="P87">
            <v>273.26135726304</v>
          </cell>
          <cell r="Q87">
            <v>243.063543273951</v>
          </cell>
          <cell r="R87">
            <v>264.537102473498</v>
          </cell>
          <cell r="S87">
            <v>238.248195839819</v>
          </cell>
          <cell r="T87">
            <v>264.958509244432</v>
          </cell>
          <cell r="U87">
            <v>279.808529155788</v>
          </cell>
          <cell r="V87">
            <v>290.275971680393</v>
          </cell>
          <cell r="W87">
            <v>298.875432525952</v>
          </cell>
          <cell r="X87">
            <v>327.280714599502</v>
          </cell>
          <cell r="Y87">
            <v>296.906620410523</v>
          </cell>
          <cell r="Z87">
            <v>333.140292456928</v>
          </cell>
          <cell r="AA87">
            <v>368.146969477795</v>
          </cell>
          <cell r="AB87">
            <v>379.330337730106</v>
          </cell>
          <cell r="AC87">
            <v>374.169315226813</v>
          </cell>
          <cell r="AD87">
            <v>359.942775393419</v>
          </cell>
          <cell r="AE87">
            <v>381.844380403458</v>
          </cell>
          <cell r="AF87">
            <v>358.183129055516</v>
          </cell>
          <cell r="AG87">
            <v>357.537031658437</v>
          </cell>
          <cell r="AH87">
            <v>374.664279319606</v>
          </cell>
          <cell r="AI87">
            <v>360.725075528701</v>
          </cell>
          <cell r="AJ87">
            <v>330.592355717984</v>
          </cell>
          <cell r="AK87">
            <v>305.61489166921</v>
          </cell>
          <cell r="AL87">
            <v>340.666557215564</v>
          </cell>
          <cell r="AM87">
            <v>375.401793266791</v>
          </cell>
          <cell r="AN87">
            <v>369.103773584906</v>
          </cell>
          <cell r="AO87">
            <v>389.635946211873</v>
          </cell>
          <cell r="AP87">
            <v>356.469849246231</v>
          </cell>
          <cell r="AQ87">
            <v>332.800255877179</v>
          </cell>
          <cell r="AR87">
            <v>337.333107993916</v>
          </cell>
          <cell r="AS87">
            <v>300.204220558203</v>
          </cell>
          <cell r="AT87">
            <v>330.914882321713</v>
          </cell>
          <cell r="AU87">
            <v>323.36674732112</v>
          </cell>
          <cell r="AV87">
            <v>315.956882841491</v>
          </cell>
          <cell r="AW87">
            <v>305.550781921292</v>
          </cell>
          <cell r="AX87">
            <v>291.848490137895</v>
          </cell>
          <cell r="AY87">
            <v>256.481785362652</v>
          </cell>
          <cell r="AZ87">
            <v>254.56039441249</v>
          </cell>
          <cell r="BA87">
            <v>256.61948376353</v>
          </cell>
          <cell r="BB87">
            <v>212.431806910233</v>
          </cell>
          <cell r="BC87">
            <v>243.048576214405</v>
          </cell>
          <cell r="BD87">
            <v>246.94820191356</v>
          </cell>
          <cell r="BE87">
            <v>232.936252414681</v>
          </cell>
          <cell r="BF87">
            <v>233.025824368755</v>
          </cell>
          <cell r="BG87">
            <v>247.854335445576</v>
          </cell>
          <cell r="BH87">
            <v>252.370653801364</v>
          </cell>
          <cell r="BI87">
            <v>247.759276224295</v>
          </cell>
          <cell r="BJ87">
            <v>248.566493032888</v>
          </cell>
          <cell r="BK87">
            <v>245.619777867634</v>
          </cell>
        </row>
        <row r="88">
          <cell r="A88" t="str">
            <v>Georgia</v>
          </cell>
          <cell r="B88" t="str">
            <v>GEO</v>
          </cell>
          <cell r="C88" t="str">
            <v>Fertilizer consumption (kilograms per hectare of arable land)</v>
          </cell>
          <cell r="D88" t="str">
            <v>AG.CON.FERT.ZS</v>
          </cell>
        </row>
        <row r="88">
          <cell r="AK88">
            <v>90.5660377358491</v>
          </cell>
          <cell r="AL88">
            <v>67.7987421383648</v>
          </cell>
          <cell r="AM88">
            <v>38.9937106918239</v>
          </cell>
          <cell r="AN88">
            <v>40.2075226977951</v>
          </cell>
          <cell r="AO88">
            <v>41.2291933418694</v>
          </cell>
          <cell r="AP88">
            <v>46.4968152866242</v>
          </cell>
          <cell r="AQ88">
            <v>42.9292929292929</v>
          </cell>
          <cell r="AR88">
            <v>50.6329113924051</v>
          </cell>
          <cell r="AS88">
            <v>52.9634300126103</v>
          </cell>
          <cell r="AT88">
            <v>35.2201257861635</v>
          </cell>
          <cell r="AU88">
            <v>33.0413016270338</v>
          </cell>
          <cell r="AV88">
            <v>14.3690773067332</v>
          </cell>
          <cell r="AW88">
            <v>31.466814159292</v>
          </cell>
          <cell r="AX88">
            <v>53.2872340425532</v>
          </cell>
          <cell r="AY88">
            <v>47.5281385281385</v>
          </cell>
          <cell r="AZ88">
            <v>41.3390928725702</v>
          </cell>
          <cell r="BA88">
            <v>37.5315904139434</v>
          </cell>
          <cell r="BB88">
            <v>44.9445727482679</v>
          </cell>
          <cell r="BC88">
            <v>35.3569620253165</v>
          </cell>
          <cell r="BD88">
            <v>122.042925278219</v>
          </cell>
          <cell r="BE88">
            <v>144.247243243243</v>
          </cell>
          <cell r="BF88">
            <v>174.453115227327</v>
          </cell>
          <cell r="BG88">
            <v>159.386821917808</v>
          </cell>
          <cell r="BH88">
            <v>152.958689148763</v>
          </cell>
          <cell r="BI88">
            <v>170.832122093023</v>
          </cell>
          <cell r="BJ88">
            <v>143.85787037037</v>
          </cell>
          <cell r="BK88">
            <v>154.035916398714</v>
          </cell>
        </row>
        <row r="89">
          <cell r="A89" t="str">
            <v>Ghana</v>
          </cell>
          <cell r="B89" t="str">
            <v>GHA</v>
          </cell>
          <cell r="C89" t="str">
            <v>Fertilizer consumption (kilograms per hectare of arable land)</v>
          </cell>
          <cell r="D89" t="str">
            <v>AG.CON.FERT.ZS</v>
          </cell>
        </row>
        <row r="89">
          <cell r="F89">
            <v>0.422352941176471</v>
          </cell>
          <cell r="G89">
            <v>1.13529411764706</v>
          </cell>
          <cell r="H89">
            <v>1.23529411764706</v>
          </cell>
          <cell r="I89">
            <v>0.866470588235294</v>
          </cell>
          <cell r="J89">
            <v>0.667058823529412</v>
          </cell>
          <cell r="K89">
            <v>0.705882352941177</v>
          </cell>
          <cell r="L89">
            <v>0.775882352941176</v>
          </cell>
          <cell r="M89">
            <v>0.797647058823529</v>
          </cell>
          <cell r="N89">
            <v>0.698823529411765</v>
          </cell>
          <cell r="O89">
            <v>1.96647058823529</v>
          </cell>
          <cell r="P89">
            <v>1.69705882352941</v>
          </cell>
          <cell r="Q89">
            <v>2.64823529411765</v>
          </cell>
          <cell r="R89">
            <v>3.90705882352941</v>
          </cell>
          <cell r="S89">
            <v>5.72294117647059</v>
          </cell>
          <cell r="T89">
            <v>13.6111111111111</v>
          </cell>
          <cell r="U89">
            <v>11.3888888888889</v>
          </cell>
          <cell r="V89">
            <v>17.3333333333333</v>
          </cell>
          <cell r="W89">
            <v>10</v>
          </cell>
          <cell r="X89">
            <v>9.73684210526316</v>
          </cell>
          <cell r="Y89">
            <v>6.31578947368421</v>
          </cell>
          <cell r="Z89">
            <v>15.2631578947368</v>
          </cell>
          <cell r="AA89">
            <v>12.9047619047619</v>
          </cell>
          <cell r="AB89">
            <v>10.1904761904762</v>
          </cell>
          <cell r="AC89">
            <v>3.65217391304348</v>
          </cell>
          <cell r="AD89">
            <v>5.20833333333333</v>
          </cell>
          <cell r="AE89">
            <v>3.16666666666667</v>
          </cell>
          <cell r="AF89">
            <v>4.3544</v>
          </cell>
          <cell r="AG89">
            <v>4.86730769230769</v>
          </cell>
          <cell r="AH89">
            <v>3.26153846153846</v>
          </cell>
          <cell r="AI89">
            <v>4.81481481481481</v>
          </cell>
          <cell r="AJ89">
            <v>2.85714285714286</v>
          </cell>
          <cell r="AK89">
            <v>3.60714285714286</v>
          </cell>
          <cell r="AL89">
            <v>2.70285714285714</v>
          </cell>
          <cell r="AM89">
            <v>2.75</v>
          </cell>
          <cell r="AN89">
            <v>3.23333333333333</v>
          </cell>
          <cell r="AO89">
            <v>5.4375</v>
          </cell>
          <cell r="AP89">
            <v>5.92111111111111</v>
          </cell>
          <cell r="AQ89">
            <v>3.99578947368421</v>
          </cell>
          <cell r="AR89">
            <v>4.00155844155844</v>
          </cell>
          <cell r="AS89">
            <v>3.00911392405063</v>
          </cell>
          <cell r="AT89">
            <v>7.64211822660099</v>
          </cell>
          <cell r="AU89">
            <v>3.74551542693136</v>
          </cell>
          <cell r="AV89">
            <v>6.8389486260454</v>
          </cell>
          <cell r="AW89">
            <v>13.2005</v>
          </cell>
          <cell r="AX89">
            <v>5.99875</v>
          </cell>
          <cell r="AY89">
            <v>20.0597619047619</v>
          </cell>
          <cell r="AZ89">
            <v>17.76</v>
          </cell>
          <cell r="BA89">
            <v>14.5495555555556</v>
          </cell>
          <cell r="BB89">
            <v>18.9795652173913</v>
          </cell>
          <cell r="BC89">
            <v>18.7002164502165</v>
          </cell>
          <cell r="BD89">
            <v>13.2305084745763</v>
          </cell>
          <cell r="BE89">
            <v>34.7576595744681</v>
          </cell>
          <cell r="BF89">
            <v>25.2591489361702</v>
          </cell>
          <cell r="BG89">
            <v>15.7021276595745</v>
          </cell>
          <cell r="BH89">
            <v>23.7446808510638</v>
          </cell>
          <cell r="BI89">
            <v>21.4255319148936</v>
          </cell>
          <cell r="BJ89">
            <v>37.1489361702128</v>
          </cell>
          <cell r="BK89">
            <v>29.4468085106383</v>
          </cell>
        </row>
        <row r="90">
          <cell r="A90" t="str">
            <v>Gibraltar</v>
          </cell>
          <cell r="B90" t="str">
            <v>GIB</v>
          </cell>
          <cell r="C90" t="str">
            <v>Fertilizer consumption (kilograms per hectare of arable land)</v>
          </cell>
          <cell r="D90" t="str">
            <v>AG.CON.FERT.ZS</v>
          </cell>
        </row>
        <row r="91">
          <cell r="A91" t="str">
            <v>Guinea</v>
          </cell>
          <cell r="B91" t="str">
            <v>GIN</v>
          </cell>
          <cell r="C91" t="str">
            <v>Fertilizer consumption (kilograms per hectare of arable land)</v>
          </cell>
          <cell r="D91" t="str">
            <v>AG.CON.FERT.ZS</v>
          </cell>
        </row>
        <row r="91">
          <cell r="F91">
            <v>0.480113636363636</v>
          </cell>
          <cell r="G91">
            <v>0.483091787439614</v>
          </cell>
          <cell r="H91">
            <v>0.543633762517883</v>
          </cell>
          <cell r="I91">
            <v>0.893114376260444</v>
          </cell>
          <cell r="J91">
            <v>0.870069605568445</v>
          </cell>
          <cell r="K91">
            <v>1.02219626168224</v>
          </cell>
          <cell r="L91">
            <v>1.02941176470588</v>
          </cell>
          <cell r="M91">
            <v>0.740521327014218</v>
          </cell>
          <cell r="N91">
            <v>0.74582338902148</v>
          </cell>
          <cell r="O91">
            <v>0.901171522979874</v>
          </cell>
          <cell r="P91">
            <v>0.877458396369138</v>
          </cell>
          <cell r="Q91">
            <v>0.853398354160317</v>
          </cell>
          <cell r="R91">
            <v>0.307031010132023</v>
          </cell>
          <cell r="S91">
            <v>0.565244279529994</v>
          </cell>
          <cell r="T91">
            <v>0.467289719626168</v>
          </cell>
          <cell r="U91">
            <v>0.408035153797866</v>
          </cell>
          <cell r="V91">
            <v>0.253004427577483</v>
          </cell>
          <cell r="W91">
            <v>0.318674314850223</v>
          </cell>
          <cell r="X91">
            <v>0.706260032102729</v>
          </cell>
          <cell r="Y91">
            <v>0.0905855710126173</v>
          </cell>
          <cell r="Z91">
            <v>0.266384088686012</v>
          </cell>
          <cell r="AA91">
            <v>0.27801511666119</v>
          </cell>
        </row>
        <row r="91">
          <cell r="AC91">
            <v>0.0657543391188251</v>
          </cell>
          <cell r="AD91">
            <v>0.121130551816958</v>
          </cell>
          <cell r="AE91">
            <v>0.221166892808684</v>
          </cell>
          <cell r="AF91">
            <v>0.307797537619699</v>
          </cell>
          <cell r="AG91">
            <v>0.217511203033437</v>
          </cell>
          <cell r="AH91">
            <v>0.283628779979145</v>
          </cell>
          <cell r="AI91">
            <v>0.406940063091483</v>
          </cell>
          <cell r="AJ91">
            <v>0.685047720042418</v>
          </cell>
          <cell r="AK91">
            <v>0.180392156862745</v>
          </cell>
          <cell r="AL91">
            <v>0.566139468008627</v>
          </cell>
          <cell r="AM91">
            <v>1.45032632342277</v>
          </cell>
          <cell r="AN91">
            <v>1.86759326993416</v>
          </cell>
          <cell r="AO91">
            <v>1.6236148261368</v>
          </cell>
          <cell r="AP91">
            <v>0.7184</v>
          </cell>
          <cell r="AQ91">
            <v>1.3769392033543</v>
          </cell>
          <cell r="AR91">
            <v>1.45454545454545</v>
          </cell>
          <cell r="AS91">
            <v>1.48906468124709</v>
          </cell>
          <cell r="AT91">
            <v>1.45454545454545</v>
          </cell>
          <cell r="AU91">
            <v>1.00418410041841</v>
          </cell>
          <cell r="AV91">
            <v>0.793939393939394</v>
          </cell>
          <cell r="AW91">
            <v>1.03019607843137</v>
          </cell>
          <cell r="AX91">
            <v>0.919737322145202</v>
          </cell>
          <cell r="AY91">
            <v>0.883636363636364</v>
          </cell>
          <cell r="AZ91">
            <v>1.21357142857143</v>
          </cell>
          <cell r="BA91">
            <v>1.29754385964912</v>
          </cell>
          <cell r="BB91">
            <v>0.634035087719298</v>
          </cell>
          <cell r="BC91">
            <v>0.932758620689655</v>
          </cell>
          <cell r="BD91">
            <v>3.58310344827586</v>
          </cell>
          <cell r="BE91">
            <v>2.93183333333333</v>
          </cell>
          <cell r="BF91">
            <v>2.86806774193548</v>
          </cell>
          <cell r="BG91">
            <v>1.02308709677419</v>
          </cell>
          <cell r="BH91">
            <v>0.912825806451613</v>
          </cell>
          <cell r="BI91">
            <v>2.75958064516129</v>
          </cell>
          <cell r="BJ91">
            <v>15.6106032258064</v>
          </cell>
          <cell r="BK91">
            <v>3.15115161290323</v>
          </cell>
        </row>
        <row r="92">
          <cell r="A92" t="str">
            <v>Gambia, The</v>
          </cell>
          <cell r="B92" t="str">
            <v>GMB</v>
          </cell>
          <cell r="C92" t="str">
            <v>Fertilizer consumption (kilograms per hectare of arable land)</v>
          </cell>
          <cell r="D92" t="str">
            <v>AG.CON.FERT.ZS</v>
          </cell>
        </row>
        <row r="92">
          <cell r="I92">
            <v>0.306451612903226</v>
          </cell>
          <cell r="J92">
            <v>2.912</v>
          </cell>
          <cell r="K92">
            <v>4.38095238095238</v>
          </cell>
          <cell r="L92">
            <v>3.5703125</v>
          </cell>
          <cell r="M92">
            <v>2.375</v>
          </cell>
          <cell r="N92">
            <v>1.69230769230769</v>
          </cell>
          <cell r="O92">
            <v>2.25384615384615</v>
          </cell>
          <cell r="P92">
            <v>3.00751879699248</v>
          </cell>
          <cell r="Q92">
            <v>6.15942028985507</v>
          </cell>
          <cell r="R92">
            <v>6.41258741258741</v>
          </cell>
          <cell r="S92">
            <v>6.38823529411765</v>
          </cell>
          <cell r="T92">
            <v>4.60365853658537</v>
          </cell>
          <cell r="U92">
            <v>10.1226993865031</v>
          </cell>
          <cell r="V92">
            <v>9.72941176470588</v>
          </cell>
          <cell r="W92">
            <v>18.0112994350282</v>
          </cell>
          <cell r="X92">
            <v>19.4518072289157</v>
          </cell>
          <cell r="Y92">
            <v>12.7358490566038</v>
          </cell>
          <cell r="Z92">
            <v>7.53038674033149</v>
          </cell>
          <cell r="AA92">
            <v>12.3267326732673</v>
          </cell>
          <cell r="AB92">
            <v>13.1147540983607</v>
          </cell>
          <cell r="AC92">
            <v>12.4260355029586</v>
          </cell>
          <cell r="AD92">
            <v>23.0769230769231</v>
          </cell>
          <cell r="AE92">
            <v>21.4689265536723</v>
          </cell>
          <cell r="AF92">
            <v>14.1304347826087</v>
          </cell>
          <cell r="AG92">
            <v>4.67336683417085</v>
          </cell>
          <cell r="AH92">
            <v>10.9226519337017</v>
          </cell>
          <cell r="AI92">
            <v>3.20855614973262</v>
          </cell>
          <cell r="AJ92">
            <v>4.59183673469388</v>
          </cell>
          <cell r="AK92">
            <v>4.93827160493827</v>
          </cell>
          <cell r="AL92">
            <v>4.96894409937888</v>
          </cell>
          <cell r="AM92">
            <v>4.44444444444444</v>
          </cell>
          <cell r="AN92">
            <v>5.1027027027027</v>
          </cell>
          <cell r="AO92">
            <v>4.23684210526316</v>
          </cell>
          <cell r="AP92">
            <v>5.36585365853659</v>
          </cell>
          <cell r="AQ92">
            <v>12.5</v>
          </cell>
          <cell r="AR92">
            <v>5</v>
          </cell>
          <cell r="AS92">
            <v>2.85714285714286</v>
          </cell>
          <cell r="AT92">
            <v>2.66666666666667</v>
          </cell>
        </row>
        <row r="92">
          <cell r="AV92">
            <v>9.40333333333333</v>
          </cell>
          <cell r="AW92">
            <v>8.09032258064516</v>
          </cell>
          <cell r="AX92">
            <v>9.75692307692308</v>
          </cell>
          <cell r="AY92">
            <v>10.8259385665529</v>
          </cell>
          <cell r="AZ92">
            <v>8.97689768976898</v>
          </cell>
          <cell r="BA92">
            <v>4.26075268817204</v>
          </cell>
          <cell r="BB92">
            <v>6.34345794392523</v>
          </cell>
          <cell r="BC92">
            <v>7.3</v>
          </cell>
          <cell r="BD92">
            <v>10.2755555555556</v>
          </cell>
          <cell r="BE92">
            <v>2.641</v>
          </cell>
          <cell r="BF92">
            <v>0.413136363636364</v>
          </cell>
          <cell r="BG92">
            <v>0.4655</v>
          </cell>
          <cell r="BH92">
            <v>0.557090909090909</v>
          </cell>
          <cell r="BI92">
            <v>0.681113636363636</v>
          </cell>
          <cell r="BJ92">
            <v>0.391386363636364</v>
          </cell>
          <cell r="BK92">
            <v>8.03715909090909</v>
          </cell>
        </row>
        <row r="93">
          <cell r="A93" t="str">
            <v>Guinea-Bissau</v>
          </cell>
          <cell r="B93" t="str">
            <v>GNB</v>
          </cell>
          <cell r="C93" t="str">
            <v>Fertilizer consumption (kilograms per hectare of arable land)</v>
          </cell>
          <cell r="D93" t="str">
            <v>AG.CON.FERT.ZS</v>
          </cell>
        </row>
        <row r="94">
          <cell r="A94" t="str">
            <v>Equatorial Guinea</v>
          </cell>
          <cell r="B94" t="str">
            <v>GNQ</v>
          </cell>
          <cell r="C94" t="str">
            <v>Fertilizer consumption (kilograms per hectare of arable land)</v>
          </cell>
          <cell r="D94" t="str">
            <v>AG.CON.FERT.ZS</v>
          </cell>
        </row>
        <row r="95">
          <cell r="A95" t="str">
            <v>Greece</v>
          </cell>
          <cell r="B95" t="str">
            <v>GRC</v>
          </cell>
          <cell r="C95" t="str">
            <v>Fertilizer consumption (kilograms per hectare of arable land)</v>
          </cell>
          <cell r="D95" t="str">
            <v>AG.CON.FERT.ZS</v>
          </cell>
        </row>
        <row r="95">
          <cell r="F95">
            <v>56.8088761632069</v>
          </cell>
          <cell r="G95">
            <v>69.1617184771219</v>
          </cell>
          <cell r="H95">
            <v>71.4919856068041</v>
          </cell>
          <cell r="I95">
            <v>82.1126291236255</v>
          </cell>
          <cell r="J95">
            <v>83.8074222668004</v>
          </cell>
          <cell r="K95">
            <v>87.330550918197</v>
          </cell>
          <cell r="L95">
            <v>91.0486754966887</v>
          </cell>
          <cell r="M95">
            <v>103.282345234196</v>
          </cell>
          <cell r="N95">
            <v>106.616506463374</v>
          </cell>
          <cell r="O95">
            <v>111.844518272425</v>
          </cell>
          <cell r="P95">
            <v>116.221999331327</v>
          </cell>
          <cell r="Q95">
            <v>121.497487437186</v>
          </cell>
          <cell r="R95">
            <v>140.464998309097</v>
          </cell>
          <cell r="S95">
            <v>144.603120759837</v>
          </cell>
          <cell r="T95">
            <v>159.129642365887</v>
          </cell>
          <cell r="U95">
            <v>170.259695290859</v>
          </cell>
          <cell r="V95">
            <v>175.662482566248</v>
          </cell>
          <cell r="W95">
            <v>198.244953814574</v>
          </cell>
          <cell r="X95">
            <v>198.361215431888</v>
          </cell>
          <cell r="Y95">
            <v>181.467447468136</v>
          </cell>
          <cell r="Z95">
            <v>198.395555555556</v>
          </cell>
          <cell r="AA95">
            <v>201.707650273224</v>
          </cell>
          <cell r="AB95">
            <v>220.758620689655</v>
          </cell>
          <cell r="AC95">
            <v>222.655715263518</v>
          </cell>
          <cell r="AD95">
            <v>245.640138408304</v>
          </cell>
          <cell r="AE95">
            <v>234.369225425495</v>
          </cell>
          <cell r="AF95">
            <v>210.940766550523</v>
          </cell>
          <cell r="AG95">
            <v>226.61543835138</v>
          </cell>
          <cell r="AH95">
            <v>224.507431731766</v>
          </cell>
          <cell r="AI95">
            <v>240.082787167989</v>
          </cell>
          <cell r="AJ95">
            <v>227.450296477154</v>
          </cell>
          <cell r="AK95">
            <v>219.27374301676</v>
          </cell>
          <cell r="AL95">
            <v>179.28848185981</v>
          </cell>
          <cell r="AM95">
            <v>185.825105782793</v>
          </cell>
          <cell r="AN95">
            <v>179.014533853244</v>
          </cell>
          <cell r="AO95">
            <v>199.288256227758</v>
          </cell>
          <cell r="AP95">
            <v>180.709931875224</v>
          </cell>
          <cell r="AQ95">
            <v>169.540229885057</v>
          </cell>
          <cell r="AR95">
            <v>169.804489500362</v>
          </cell>
          <cell r="AS95">
            <v>166.362641371762</v>
          </cell>
          <cell r="AT95">
            <v>158.455882352941</v>
          </cell>
          <cell r="AU95">
            <v>156.376886271623</v>
          </cell>
          <cell r="AV95">
            <v>162.090339233038</v>
          </cell>
          <cell r="AW95">
            <v>176.41764929631</v>
          </cell>
          <cell r="AX95">
            <v>143.040924592649</v>
          </cell>
          <cell r="AY95">
            <v>124.629256965944</v>
          </cell>
          <cell r="AZ95">
            <v>96.9033891702376</v>
          </cell>
          <cell r="BA95">
            <v>119.047730829421</v>
          </cell>
          <cell r="BB95">
            <v>63.0961915979584</v>
          </cell>
          <cell r="BC95">
            <v>122.495909622127</v>
          </cell>
          <cell r="BD95">
            <v>159.707680250784</v>
          </cell>
          <cell r="BE95">
            <v>109.448818897638</v>
          </cell>
          <cell r="BF95">
            <v>117.232270916335</v>
          </cell>
          <cell r="BG95">
            <v>123.0625</v>
          </cell>
          <cell r="BH95">
            <v>118.272685398434</v>
          </cell>
          <cell r="BI95">
            <v>125.655140186916</v>
          </cell>
          <cell r="BJ95">
            <v>130.37932647334</v>
          </cell>
          <cell r="BK95">
            <v>133.261780398764</v>
          </cell>
        </row>
        <row r="96">
          <cell r="A96" t="str">
            <v>Grenada</v>
          </cell>
          <cell r="B96" t="str">
            <v>GRD</v>
          </cell>
          <cell r="C96" t="str">
            <v>Fertilizer consumption (kilograms per hectare of arable land)</v>
          </cell>
          <cell r="D96" t="str">
            <v>AG.CON.FERT.ZS</v>
          </cell>
        </row>
        <row r="97">
          <cell r="A97" t="str">
            <v>Greenland</v>
          </cell>
          <cell r="B97" t="str">
            <v>GRL</v>
          </cell>
          <cell r="C97" t="str">
            <v>Fertilizer consumption (kilograms per hectare of arable land)</v>
          </cell>
          <cell r="D97" t="str">
            <v>AG.CON.FERT.ZS</v>
          </cell>
        </row>
        <row r="98">
          <cell r="A98" t="str">
            <v>Guatemala</v>
          </cell>
          <cell r="B98" t="str">
            <v>GTM</v>
          </cell>
          <cell r="C98" t="str">
            <v>Fertilizer consumption (kilograms per hectare of arable land)</v>
          </cell>
          <cell r="D98" t="str">
            <v>AG.CON.FERT.ZS</v>
          </cell>
        </row>
        <row r="98">
          <cell r="F98">
            <v>13.7045454545455</v>
          </cell>
          <cell r="G98">
            <v>13.8709090909091</v>
          </cell>
          <cell r="H98">
            <v>17.7454545454545</v>
          </cell>
          <cell r="I98">
            <v>17.0709090909091</v>
          </cell>
          <cell r="J98">
            <v>13.1745454545455</v>
          </cell>
          <cell r="K98">
            <v>30.2272727272727</v>
          </cell>
          <cell r="L98">
            <v>22.6720720720721</v>
          </cell>
          <cell r="M98">
            <v>37.1594594594595</v>
          </cell>
          <cell r="N98">
            <v>29.7681818181818</v>
          </cell>
          <cell r="O98">
            <v>42.1018181818182</v>
          </cell>
          <cell r="P98">
            <v>22.5618181818182</v>
          </cell>
          <cell r="Q98">
            <v>38.1883928571429</v>
          </cell>
          <cell r="R98">
            <v>43.8452173913043</v>
          </cell>
          <cell r="S98">
            <v>55.2196581196581</v>
          </cell>
          <cell r="T98">
            <v>47.008547008547</v>
          </cell>
          <cell r="U98">
            <v>78.7775</v>
          </cell>
          <cell r="V98">
            <v>82.7424</v>
          </cell>
          <cell r="W98">
            <v>76.2512</v>
          </cell>
          <cell r="X98">
            <v>80.3843074459568</v>
          </cell>
          <cell r="Y98">
            <v>67.3228346456693</v>
          </cell>
          <cell r="Z98">
            <v>70.0023529411765</v>
          </cell>
          <cell r="AA98">
            <v>62.2469230769231</v>
          </cell>
          <cell r="AB98">
            <v>52.3607692307692</v>
          </cell>
          <cell r="AC98">
            <v>69.3846153846154</v>
          </cell>
          <cell r="AD98">
            <v>73.1384615384615</v>
          </cell>
          <cell r="AE98">
            <v>94.6153846153846</v>
          </cell>
          <cell r="AF98">
            <v>96.4615384615385</v>
          </cell>
          <cell r="AG98">
            <v>82.5384615384615</v>
          </cell>
          <cell r="AH98">
            <v>99.5384615384615</v>
          </cell>
          <cell r="AI98">
            <v>90</v>
          </cell>
          <cell r="AJ98">
            <v>110.153846153846</v>
          </cell>
          <cell r="AK98">
            <v>121.461538461538</v>
          </cell>
          <cell r="AL98">
            <v>129.909365558912</v>
          </cell>
          <cell r="AM98">
            <v>124.815361890694</v>
          </cell>
          <cell r="AN98">
            <v>137.269372693727</v>
          </cell>
          <cell r="AO98">
            <v>134.459955914769</v>
          </cell>
          <cell r="AP98">
            <v>152.806569343066</v>
          </cell>
          <cell r="AQ98">
            <v>125.072463768116</v>
          </cell>
          <cell r="AR98">
            <v>141.36690647482</v>
          </cell>
          <cell r="AS98">
            <v>151.68458781362</v>
          </cell>
          <cell r="AT98">
            <v>145.833451957295</v>
          </cell>
          <cell r="AU98">
            <v>99.7901754385965</v>
          </cell>
          <cell r="AV98">
            <v>91.671826625387</v>
          </cell>
          <cell r="AW98">
            <v>124.94625</v>
          </cell>
          <cell r="AX98">
            <v>141.690714285714</v>
          </cell>
          <cell r="AY98">
            <v>136.043824701195</v>
          </cell>
          <cell r="AZ98">
            <v>123.77347715736</v>
          </cell>
          <cell r="BA98">
            <v>92.0052830188679</v>
          </cell>
          <cell r="BB98">
            <v>127.068557919622</v>
          </cell>
          <cell r="BC98">
            <v>189.149555213698</v>
          </cell>
          <cell r="BD98">
            <v>223.169438504091</v>
          </cell>
          <cell r="BE98">
            <v>267.12770343716</v>
          </cell>
          <cell r="BF98">
            <v>284.691792161165</v>
          </cell>
          <cell r="BG98">
            <v>297.962454487042</v>
          </cell>
          <cell r="BH98">
            <v>342.076995359629</v>
          </cell>
          <cell r="BI98">
            <v>303.153178654292</v>
          </cell>
          <cell r="BJ98">
            <v>359.828631090487</v>
          </cell>
          <cell r="BK98">
            <v>358.267146171694</v>
          </cell>
        </row>
        <row r="99">
          <cell r="A99" t="str">
            <v>Guam</v>
          </cell>
          <cell r="B99" t="str">
            <v>GUM</v>
          </cell>
          <cell r="C99" t="str">
            <v>Fertilizer consumption (kilograms per hectare of arable land)</v>
          </cell>
          <cell r="D99" t="str">
            <v>AG.CON.FERT.ZS</v>
          </cell>
        </row>
        <row r="100">
          <cell r="A100" t="str">
            <v>Guyana</v>
          </cell>
          <cell r="B100" t="str">
            <v>GUY</v>
          </cell>
          <cell r="C100" t="str">
            <v>Fertilizer consumption (kilograms per hectare of arable land)</v>
          </cell>
          <cell r="D100" t="str">
            <v>AG.CON.FERT.ZS</v>
          </cell>
        </row>
        <row r="100">
          <cell r="F100">
            <v>24.7285714285714</v>
          </cell>
          <cell r="G100">
            <v>25.2142857142857</v>
          </cell>
          <cell r="H100">
            <v>27.5142857142857</v>
          </cell>
          <cell r="I100">
            <v>21.6314285714286</v>
          </cell>
          <cell r="J100">
            <v>26.7228571428571</v>
          </cell>
          <cell r="K100">
            <v>23.4985915492958</v>
          </cell>
          <cell r="L100">
            <v>26.8929577464789</v>
          </cell>
          <cell r="M100">
            <v>24.5098591549296</v>
          </cell>
          <cell r="N100">
            <v>30.4478873239437</v>
          </cell>
          <cell r="O100">
            <v>27.9194444444444</v>
          </cell>
          <cell r="P100">
            <v>33.6888888888889</v>
          </cell>
          <cell r="Q100">
            <v>41.4361111111111</v>
          </cell>
          <cell r="R100">
            <v>44.3646408839779</v>
          </cell>
          <cell r="S100">
            <v>45.0276243093923</v>
          </cell>
          <cell r="T100">
            <v>35.0192307692308</v>
          </cell>
          <cell r="U100">
            <v>26.6666666666667</v>
          </cell>
          <cell r="V100">
            <v>18.5473933649289</v>
          </cell>
          <cell r="W100">
            <v>28.1130820399113</v>
          </cell>
          <cell r="X100">
            <v>22.60625</v>
          </cell>
          <cell r="Y100">
            <v>12.3270833333333</v>
          </cell>
          <cell r="Z100">
            <v>29.55625</v>
          </cell>
          <cell r="AA100">
            <v>21.5166666666667</v>
          </cell>
          <cell r="AB100">
            <v>21.6895833333333</v>
          </cell>
          <cell r="AC100">
            <v>30.9520833333333</v>
          </cell>
          <cell r="AD100">
            <v>25.69375</v>
          </cell>
          <cell r="AE100">
            <v>44.7666666666667</v>
          </cell>
          <cell r="AF100">
            <v>27.7083333333333</v>
          </cell>
          <cell r="AG100">
            <v>29.7916666666667</v>
          </cell>
          <cell r="AH100">
            <v>33.9583333333333</v>
          </cell>
          <cell r="AI100">
            <v>25</v>
          </cell>
          <cell r="AJ100">
            <v>32.5</v>
          </cell>
          <cell r="AK100">
            <v>25.4166666666667</v>
          </cell>
          <cell r="AL100">
            <v>25</v>
          </cell>
          <cell r="AM100">
            <v>23.125</v>
          </cell>
          <cell r="AN100">
            <v>31.25</v>
          </cell>
          <cell r="AO100">
            <v>27.7083333333333</v>
          </cell>
          <cell r="AP100">
            <v>32.6541666666667</v>
          </cell>
          <cell r="AQ100">
            <v>31.0416666666667</v>
          </cell>
          <cell r="AR100">
            <v>39.4458333333333</v>
          </cell>
          <cell r="AS100">
            <v>27.9644444444444</v>
          </cell>
          <cell r="AT100">
            <v>28.8888888888889</v>
          </cell>
          <cell r="AU100">
            <v>33.1111111111111</v>
          </cell>
          <cell r="AV100">
            <v>23.0555555555556</v>
          </cell>
          <cell r="AW100">
            <v>44.8333333333333</v>
          </cell>
          <cell r="AX100">
            <v>22.097619047619</v>
          </cell>
          <cell r="AY100">
            <v>32.5809523809524</v>
          </cell>
          <cell r="AZ100">
            <v>32.6547619047619</v>
          </cell>
          <cell r="BA100">
            <v>56.7976190476191</v>
          </cell>
          <cell r="BB100">
            <v>20.2547619047619</v>
          </cell>
          <cell r="BC100">
            <v>39.3190476190476</v>
          </cell>
          <cell r="BD100">
            <v>27.8428571428571</v>
          </cell>
          <cell r="BE100">
            <v>43.5433333333333</v>
          </cell>
          <cell r="BF100">
            <v>61.5654285714286</v>
          </cell>
          <cell r="BG100">
            <v>53.1493095238095</v>
          </cell>
          <cell r="BH100">
            <v>56.1150952380952</v>
          </cell>
          <cell r="BI100">
            <v>44.6040476190476</v>
          </cell>
          <cell r="BJ100">
            <v>5.81007142857143</v>
          </cell>
          <cell r="BK100">
            <v>62.1099285714286</v>
          </cell>
        </row>
        <row r="101">
          <cell r="A101" t="str">
            <v>High income</v>
          </cell>
          <cell r="B101" t="str">
            <v>HIC</v>
          </cell>
          <cell r="C101" t="str">
            <v>Fertilizer consumption (kilograms per hectare of arable land)</v>
          </cell>
          <cell r="D101" t="str">
            <v>AG.CON.FERT.ZS</v>
          </cell>
        </row>
        <row r="101">
          <cell r="AK101">
            <v>125.647635588071</v>
          </cell>
          <cell r="AL101">
            <v>129.212787188775</v>
          </cell>
          <cell r="AM101">
            <v>130.941727369299</v>
          </cell>
          <cell r="AN101">
            <v>132.604319464997</v>
          </cell>
          <cell r="AO101">
            <v>137.277751490329</v>
          </cell>
          <cell r="AP101">
            <v>136.580909937887</v>
          </cell>
          <cell r="AQ101">
            <v>134.728126339617</v>
          </cell>
          <cell r="AR101">
            <v>133.738748091215</v>
          </cell>
          <cell r="AS101">
            <v>127.609347957672</v>
          </cell>
          <cell r="AT101">
            <v>128.630239323551</v>
          </cell>
          <cell r="AU101">
            <v>131.256494686293</v>
          </cell>
          <cell r="AV101">
            <v>137.223902745709</v>
          </cell>
          <cell r="AW101">
            <v>137.665776520901</v>
          </cell>
          <cell r="AX101">
            <v>133.675409915891</v>
          </cell>
          <cell r="AY101">
            <v>132.525468284019</v>
          </cell>
          <cell r="AZ101">
            <v>140.444986280343</v>
          </cell>
          <cell r="BA101">
            <v>123.478610966127</v>
          </cell>
          <cell r="BB101">
            <v>112.334072716704</v>
          </cell>
          <cell r="BC101">
            <v>125.631816304051</v>
          </cell>
          <cell r="BD101">
            <v>130.89719049083</v>
          </cell>
          <cell r="BE101">
            <v>135.044554016411</v>
          </cell>
          <cell r="BF101">
            <v>138.182664115579</v>
          </cell>
          <cell r="BG101">
            <v>138.846689911838</v>
          </cell>
          <cell r="BH101">
            <v>137.48382913737</v>
          </cell>
          <cell r="BI101">
            <v>138.183833030491</v>
          </cell>
          <cell r="BJ101">
            <v>140.334427842607</v>
          </cell>
          <cell r="BK101">
            <v>139.569878705084</v>
          </cell>
        </row>
        <row r="102">
          <cell r="A102" t="str">
            <v>Hong Kong SAR, China</v>
          </cell>
          <cell r="B102" t="str">
            <v>HKG</v>
          </cell>
          <cell r="C102" t="str">
            <v>Fertilizer consumption (kilograms per hectare of arable land)</v>
          </cell>
          <cell r="D102" t="str">
            <v>AG.CON.FERT.ZS</v>
          </cell>
        </row>
        <row r="102">
          <cell r="AU102">
            <v>728.4</v>
          </cell>
          <cell r="AV102">
            <v>359.8</v>
          </cell>
          <cell r="AW102">
            <v>390.8</v>
          </cell>
          <cell r="AX102">
            <v>365.8</v>
          </cell>
          <cell r="AY102">
            <v>390</v>
          </cell>
          <cell r="AZ102">
            <v>421</v>
          </cell>
          <cell r="BA102">
            <v>99</v>
          </cell>
          <cell r="BB102">
            <v>38</v>
          </cell>
          <cell r="BC102">
            <v>616.285714285714</v>
          </cell>
          <cell r="BD102">
            <v>790.571428571429</v>
          </cell>
          <cell r="BE102">
            <v>1307.31612903226</v>
          </cell>
          <cell r="BF102">
            <v>598.048387096774</v>
          </cell>
          <cell r="BG102">
            <v>1973.60967741936</v>
          </cell>
          <cell r="BH102">
            <v>2394.76129032258</v>
          </cell>
          <cell r="BI102">
            <v>2715.94333333333</v>
          </cell>
          <cell r="BJ102">
            <v>2807.79677419355</v>
          </cell>
          <cell r="BK102">
            <v>3573.91</v>
          </cell>
        </row>
        <row r="103">
          <cell r="A103" t="str">
            <v>Honduras</v>
          </cell>
          <cell r="B103" t="str">
            <v>HND</v>
          </cell>
          <cell r="C103" t="str">
            <v>Fertilizer consumption (kilograms per hectare of arable land)</v>
          </cell>
          <cell r="D103" t="str">
            <v>AG.CON.FERT.ZS</v>
          </cell>
        </row>
        <row r="103">
          <cell r="F103">
            <v>4.32895752895753</v>
          </cell>
          <cell r="G103">
            <v>5.1088122605364</v>
          </cell>
          <cell r="H103">
            <v>5.76335877862595</v>
          </cell>
          <cell r="I103">
            <v>5.94059405940594</v>
          </cell>
          <cell r="J103">
            <v>7.20789074355084</v>
          </cell>
          <cell r="K103">
            <v>8.79909365558912</v>
          </cell>
          <cell r="L103">
            <v>10.9774436090226</v>
          </cell>
          <cell r="M103">
            <v>13.5135135135135</v>
          </cell>
          <cell r="N103">
            <v>16.9427710843373</v>
          </cell>
          <cell r="O103">
            <v>18.0451127819549</v>
          </cell>
          <cell r="P103">
            <v>20.6301575393848</v>
          </cell>
          <cell r="Q103">
            <v>17.4707602339181</v>
          </cell>
          <cell r="R103">
            <v>17.4165457184325</v>
          </cell>
          <cell r="S103">
            <v>13.5115606936416</v>
          </cell>
          <cell r="T103">
            <v>14.1542816702052</v>
          </cell>
          <cell r="U103">
            <v>17.663421418637</v>
          </cell>
          <cell r="V103">
            <v>18.562874251497</v>
          </cell>
          <cell r="W103">
            <v>15.5585106382979</v>
          </cell>
          <cell r="X103">
            <v>13.0522088353414</v>
          </cell>
          <cell r="Y103">
            <v>19.2048517520216</v>
          </cell>
          <cell r="Z103">
            <v>19.1762322754895</v>
          </cell>
          <cell r="AA103">
            <v>16.409891598916</v>
          </cell>
          <cell r="AB103">
            <v>19.2181322426721</v>
          </cell>
          <cell r="AC103">
            <v>24.8954918032787</v>
          </cell>
          <cell r="AD103">
            <v>15.6838487972509</v>
          </cell>
          <cell r="AE103">
            <v>17.3494141971054</v>
          </cell>
          <cell r="AF103">
            <v>23.498959056211</v>
          </cell>
          <cell r="AG103">
            <v>27.8658280922432</v>
          </cell>
          <cell r="AH103">
            <v>23.1466113416321</v>
          </cell>
          <cell r="AI103">
            <v>10.2558139534884</v>
          </cell>
          <cell r="AJ103">
            <v>23.8612600536193</v>
          </cell>
          <cell r="AK103">
            <v>26.8435643564356</v>
          </cell>
          <cell r="AL103">
            <v>32.6797385620915</v>
          </cell>
          <cell r="AM103">
            <v>17.8787878787879</v>
          </cell>
          <cell r="AN103">
            <v>55.5625</v>
          </cell>
          <cell r="AO103">
            <v>51.625</v>
          </cell>
          <cell r="AP103">
            <v>94.5651315789474</v>
          </cell>
          <cell r="AQ103">
            <v>92.0348684210526</v>
          </cell>
          <cell r="AR103">
            <v>111.58038147139</v>
          </cell>
          <cell r="AS103">
            <v>169.007490636704</v>
          </cell>
          <cell r="AT103">
            <v>141.85393258427</v>
          </cell>
          <cell r="AU103">
            <v>31.9569288389513</v>
          </cell>
          <cell r="AV103">
            <v>54.8970037453184</v>
          </cell>
          <cell r="AW103">
            <v>134.966666666667</v>
          </cell>
          <cell r="AX103">
            <v>160.851428571429</v>
          </cell>
          <cell r="AY103">
            <v>188.835238095238</v>
          </cell>
          <cell r="AZ103">
            <v>177.995238095238</v>
          </cell>
          <cell r="BA103">
            <v>107.730844793713</v>
          </cell>
          <cell r="BB103">
            <v>62.3186274509804</v>
          </cell>
          <cell r="BC103">
            <v>64.7245098039216</v>
          </cell>
          <cell r="BD103">
            <v>104.070588235294</v>
          </cell>
          <cell r="BE103">
            <v>107.721558823529</v>
          </cell>
          <cell r="BF103">
            <v>176.387970588235</v>
          </cell>
          <cell r="BG103">
            <v>139.776882352941</v>
          </cell>
          <cell r="BH103">
            <v>131.667921568627</v>
          </cell>
          <cell r="BI103">
            <v>164.130107843137</v>
          </cell>
          <cell r="BJ103">
            <v>184.218147058824</v>
          </cell>
          <cell r="BK103">
            <v>184.148921568627</v>
          </cell>
        </row>
        <row r="104">
          <cell r="A104" t="str">
            <v>Heavily indebted poor countries (HIPC)</v>
          </cell>
          <cell r="B104" t="str">
            <v>HPC</v>
          </cell>
          <cell r="C104" t="str">
            <v>Fertilizer consumption (kilograms per hectare of arable land)</v>
          </cell>
          <cell r="D104" t="str">
            <v>AG.CON.FERT.ZS</v>
          </cell>
        </row>
        <row r="104">
          <cell r="I104">
            <v>1.23621498753483</v>
          </cell>
          <cell r="J104">
            <v>1.64804523385759</v>
          </cell>
          <cell r="K104">
            <v>1.71644705304634</v>
          </cell>
          <cell r="L104">
            <v>2.09687272222415</v>
          </cell>
          <cell r="M104">
            <v>2.14924659172447</v>
          </cell>
          <cell r="N104">
            <v>2.31813711637371</v>
          </cell>
          <cell r="O104">
            <v>2.92072179840202</v>
          </cell>
          <cell r="P104">
            <v>3.35321536759035</v>
          </cell>
          <cell r="Q104">
            <v>3.51936807095344</v>
          </cell>
          <cell r="R104">
            <v>3.96566952199192</v>
          </cell>
          <cell r="S104">
            <v>4.26676706827309</v>
          </cell>
          <cell r="T104">
            <v>4.24539109239973</v>
          </cell>
          <cell r="U104">
            <v>4.94777243783611</v>
          </cell>
          <cell r="V104">
            <v>5.62023439473655</v>
          </cell>
          <cell r="W104">
            <v>5.2931556039173</v>
          </cell>
          <cell r="X104">
            <v>5.19425809220483</v>
          </cell>
          <cell r="Y104">
            <v>5.65636109016482</v>
          </cell>
          <cell r="Z104">
            <v>6.24675184413172</v>
          </cell>
          <cell r="AA104">
            <v>5.96978872367488</v>
          </cell>
          <cell r="AB104">
            <v>6.45991551360976</v>
          </cell>
          <cell r="AC104">
            <v>6.11720063863757</v>
          </cell>
          <cell r="AD104">
            <v>5.84731198589894</v>
          </cell>
          <cell r="AE104">
            <v>6.07704631365117</v>
          </cell>
          <cell r="AF104">
            <v>6.54612124137063</v>
          </cell>
          <cell r="AG104">
            <v>6.36321084180349</v>
          </cell>
          <cell r="AH104">
            <v>6.03107189203218</v>
          </cell>
          <cell r="AI104">
            <v>5.34268139156423</v>
          </cell>
          <cell r="AJ104">
            <v>5.71316471588838</v>
          </cell>
          <cell r="AK104">
            <v>6.27428657254431</v>
          </cell>
          <cell r="AL104">
            <v>6.2173342670862</v>
          </cell>
          <cell r="AM104">
            <v>5.99967705126273</v>
          </cell>
          <cell r="AN104">
            <v>7.17738976402859</v>
          </cell>
          <cell r="AO104">
            <v>7.2928284588574</v>
          </cell>
          <cell r="AP104">
            <v>8.72564666204944</v>
          </cell>
          <cell r="AQ104">
            <v>7.99152272769804</v>
          </cell>
          <cell r="AR104">
            <v>8.24160688133771</v>
          </cell>
          <cell r="AS104">
            <v>7.87809617673312</v>
          </cell>
          <cell r="AT104">
            <v>7.02228462589449</v>
          </cell>
          <cell r="AU104">
            <v>8.72914090683677</v>
          </cell>
          <cell r="AV104">
            <v>7.21011292070007</v>
          </cell>
          <cell r="AW104">
            <v>9.25056966041259</v>
          </cell>
          <cell r="AX104">
            <v>8.67883096971042</v>
          </cell>
          <cell r="AY104">
            <v>9.70973766562214</v>
          </cell>
          <cell r="AZ104">
            <v>9.81121788757498</v>
          </cell>
          <cell r="BA104">
            <v>9.55721879488218</v>
          </cell>
          <cell r="BB104">
            <v>9.0501755182509</v>
          </cell>
          <cell r="BC104">
            <v>10.9544492732873</v>
          </cell>
          <cell r="BD104">
            <v>10.892298319524</v>
          </cell>
          <cell r="BE104">
            <v>11.1610914968684</v>
          </cell>
          <cell r="BF104">
            <v>11.2130042781808</v>
          </cell>
          <cell r="BG104">
            <v>12.4389777833644</v>
          </cell>
          <cell r="BH104">
            <v>13.3090717760345</v>
          </cell>
          <cell r="BI104">
            <v>15.9417536648775</v>
          </cell>
          <cell r="BJ104">
            <v>17.0700595320827</v>
          </cell>
          <cell r="BK104">
            <v>16.4153187896001</v>
          </cell>
        </row>
        <row r="105">
          <cell r="A105" t="str">
            <v>Croatia</v>
          </cell>
          <cell r="B105" t="str">
            <v>HRV</v>
          </cell>
          <cell r="C105" t="str">
            <v>Fertilizer consumption (kilograms per hectare of arable land)</v>
          </cell>
          <cell r="D105" t="str">
            <v>AG.CON.FERT.ZS</v>
          </cell>
        </row>
        <row r="105">
          <cell r="AK105">
            <v>151.420792079208</v>
          </cell>
          <cell r="AL105">
            <v>130.414312617702</v>
          </cell>
          <cell r="AM105">
            <v>174.81884057971</v>
          </cell>
          <cell r="AN105">
            <v>162.041181736795</v>
          </cell>
          <cell r="AO105">
            <v>205.172413793103</v>
          </cell>
          <cell r="AP105">
            <v>280.622583926755</v>
          </cell>
          <cell r="AQ105">
            <v>161.972451790634</v>
          </cell>
          <cell r="AR105">
            <v>181.835205992509</v>
          </cell>
          <cell r="AS105">
            <v>264.845605700713</v>
          </cell>
          <cell r="AT105">
            <v>205.861664712778</v>
          </cell>
          <cell r="AU105">
            <v>256.988344988345</v>
          </cell>
          <cell r="AV105">
            <v>292.802083333333</v>
          </cell>
          <cell r="AW105">
            <v>312.584415584416</v>
          </cell>
          <cell r="AX105">
            <v>294.508591065292</v>
          </cell>
          <cell r="AY105">
            <v>380.787741203178</v>
          </cell>
          <cell r="AZ105">
            <v>410.06338028169</v>
          </cell>
          <cell r="BA105">
            <v>495.228302544441</v>
          </cell>
          <cell r="BB105">
            <v>164.679258320857</v>
          </cell>
          <cell r="BC105">
            <v>297.309818664308</v>
          </cell>
          <cell r="BD105">
            <v>311.011486561838</v>
          </cell>
          <cell r="BE105">
            <v>191.387908208297</v>
          </cell>
          <cell r="BF105">
            <v>160.810132359653</v>
          </cell>
          <cell r="BG105">
            <v>192.147865666134</v>
          </cell>
          <cell r="BH105">
            <v>181.786179921773</v>
          </cell>
          <cell r="BI105">
            <v>119.036613272311</v>
          </cell>
          <cell r="BJ105">
            <v>213.548347613219</v>
          </cell>
          <cell r="BK105">
            <v>220.995024875622</v>
          </cell>
        </row>
        <row r="106">
          <cell r="A106" t="str">
            <v>Haiti</v>
          </cell>
          <cell r="B106" t="str">
            <v>HTI</v>
          </cell>
          <cell r="C106" t="str">
            <v>Fertilizer consumption (kilograms per hectare of arable land)</v>
          </cell>
          <cell r="D106" t="str">
            <v>AG.CON.FERT.ZS</v>
          </cell>
        </row>
        <row r="107">
          <cell r="A107" t="str">
            <v>Hungary</v>
          </cell>
          <cell r="B107" t="str">
            <v>HUN</v>
          </cell>
          <cell r="C107" t="str">
            <v>Fertilizer consumption (kilograms per hectare of arable land)</v>
          </cell>
          <cell r="D107" t="str">
            <v>AG.CON.FERT.ZS</v>
          </cell>
        </row>
        <row r="107">
          <cell r="F107">
            <v>41.4360800924143</v>
          </cell>
          <cell r="G107">
            <v>52.8555469953775</v>
          </cell>
          <cell r="H107">
            <v>57.6737247353224</v>
          </cell>
          <cell r="I107">
            <v>65.6391713025129</v>
          </cell>
          <cell r="J107">
            <v>68.3570472365653</v>
          </cell>
          <cell r="K107">
            <v>74.1071770334928</v>
          </cell>
          <cell r="L107">
            <v>98.4860977948226</v>
          </cell>
          <cell r="M107">
            <v>120.796619934703</v>
          </cell>
          <cell r="N107">
            <v>134.342307692308</v>
          </cell>
          <cell r="O107">
            <v>161.209897939534</v>
          </cell>
          <cell r="P107">
            <v>183.954282407407</v>
          </cell>
          <cell r="Q107">
            <v>196.376279698667</v>
          </cell>
          <cell r="R107">
            <v>232.262944358578</v>
          </cell>
          <cell r="S107">
            <v>260.526028465588</v>
          </cell>
          <cell r="T107">
            <v>296.07488299532</v>
          </cell>
          <cell r="U107">
            <v>271.7204385278</v>
          </cell>
          <cell r="V107">
            <v>297.946164464603</v>
          </cell>
          <cell r="W107">
            <v>305.069758224336</v>
          </cell>
          <cell r="X107">
            <v>298.165971808616</v>
          </cell>
          <cell r="Y107">
            <v>278.322060871295</v>
          </cell>
          <cell r="Z107">
            <v>295.251441065395</v>
          </cell>
          <cell r="AA107">
            <v>304.496114763897</v>
          </cell>
          <cell r="AB107">
            <v>316.01015936255</v>
          </cell>
          <cell r="AC107">
            <v>303.13526954446</v>
          </cell>
          <cell r="AD107">
            <v>265.68149324861</v>
          </cell>
          <cell r="AE107">
            <v>274.310529446758</v>
          </cell>
          <cell r="AF107">
            <v>271.900158478605</v>
          </cell>
          <cell r="AG107">
            <v>280.700396039604</v>
          </cell>
          <cell r="AH107">
            <v>238.67775138559</v>
          </cell>
          <cell r="AI107">
            <v>134.535813217254</v>
          </cell>
          <cell r="AJ107">
            <v>64.5033623417721</v>
          </cell>
          <cell r="AK107">
            <v>39.8566005904682</v>
          </cell>
          <cell r="AL107">
            <v>61.625947767481</v>
          </cell>
          <cell r="AM107">
            <v>66.0608549168246</v>
          </cell>
          <cell r="AN107">
            <v>76.6011235955056</v>
          </cell>
          <cell r="AO107">
            <v>94.5597588858865</v>
          </cell>
          <cell r="AP107">
            <v>88.607468879668</v>
          </cell>
          <cell r="AQ107">
            <v>76.9039219755136</v>
          </cell>
          <cell r="AR107">
            <v>89.8442367601246</v>
          </cell>
          <cell r="AS107">
            <v>90.6179921773142</v>
          </cell>
          <cell r="AT107">
            <v>98.5130264871906</v>
          </cell>
          <cell r="AU107">
            <v>94.8762483716891</v>
          </cell>
          <cell r="AV107">
            <v>95.4970633021536</v>
          </cell>
          <cell r="AW107">
            <v>98.5210961287516</v>
          </cell>
          <cell r="AX107">
            <v>85.1988698109107</v>
          </cell>
          <cell r="AY107">
            <v>99.1951272569067</v>
          </cell>
          <cell r="AZ107">
            <v>110.409407665505</v>
          </cell>
          <cell r="BA107">
            <v>96.7007633587786</v>
          </cell>
          <cell r="BB107">
            <v>77.4822246455834</v>
          </cell>
          <cell r="BC107">
            <v>84.3342440801457</v>
          </cell>
          <cell r="BD107">
            <v>93.2882821387941</v>
          </cell>
          <cell r="BE107">
            <v>99.6154196042756</v>
          </cell>
          <cell r="BF107">
            <v>113.558619091752</v>
          </cell>
          <cell r="BG107">
            <v>112.708236927348</v>
          </cell>
          <cell r="BH107">
            <v>114.147548566142</v>
          </cell>
          <cell r="BI107">
            <v>122.108489474902</v>
          </cell>
          <cell r="BJ107">
            <v>138.206106870229</v>
          </cell>
          <cell r="BK107">
            <v>150.676919518964</v>
          </cell>
        </row>
        <row r="108">
          <cell r="A108" t="str">
            <v>IBRD only</v>
          </cell>
          <cell r="B108" t="str">
            <v>IBD</v>
          </cell>
          <cell r="C108" t="str">
            <v>Fertilizer consumption (kilograms per hectare of arable land)</v>
          </cell>
          <cell r="D108" t="str">
            <v>AG.CON.FERT.ZS</v>
          </cell>
        </row>
        <row r="108">
          <cell r="F108">
            <v>9.01292995286425</v>
          </cell>
          <cell r="G108">
            <v>9.78032280492338</v>
          </cell>
          <cell r="H108">
            <v>11.4617048996368</v>
          </cell>
          <cell r="I108">
            <v>13.2647786433553</v>
          </cell>
          <cell r="J108">
            <v>16.1529554851703</v>
          </cell>
          <cell r="K108">
            <v>20.4737477726879</v>
          </cell>
          <cell r="L108">
            <v>21.2876772010425</v>
          </cell>
          <cell r="M108">
            <v>24.3108427746174</v>
          </cell>
          <cell r="N108">
            <v>27.0873267118757</v>
          </cell>
          <cell r="O108">
            <v>31.1399527440997</v>
          </cell>
          <cell r="P108">
            <v>33.9671351095685</v>
          </cell>
          <cell r="Q108">
            <v>38.190516374613</v>
          </cell>
          <cell r="R108">
            <v>42.5603911318717</v>
          </cell>
          <cell r="S108">
            <v>40.8573185566524</v>
          </cell>
          <cell r="T108">
            <v>47.2055115641103</v>
          </cell>
          <cell r="U108">
            <v>48.2510446157971</v>
          </cell>
          <cell r="V108">
            <v>57.2997779795094</v>
          </cell>
          <cell r="W108">
            <v>63.5440772150687</v>
          </cell>
          <cell r="X108">
            <v>68.7426103643641</v>
          </cell>
          <cell r="Y108">
            <v>75.6794596703145</v>
          </cell>
          <cell r="Z108">
            <v>75.2201343500786</v>
          </cell>
          <cell r="AA108">
            <v>77.153110239073</v>
          </cell>
          <cell r="AB108">
            <v>81.8570413469012</v>
          </cell>
          <cell r="AC108">
            <v>88.6205267186778</v>
          </cell>
          <cell r="AD108">
            <v>83.5790868135103</v>
          </cell>
          <cell r="AE108">
            <v>88.1215962331954</v>
          </cell>
          <cell r="AF108">
            <v>96.1904856836179</v>
          </cell>
          <cell r="AG108">
            <v>106.373595229095</v>
          </cell>
          <cell r="AH108">
            <v>106.531017921505</v>
          </cell>
          <cell r="AI108">
            <v>107.786439701437</v>
          </cell>
          <cell r="AJ108">
            <v>109.956070671111</v>
          </cell>
          <cell r="AK108">
            <v>93.6789152380395</v>
          </cell>
          <cell r="AL108">
            <v>86.1574971576628</v>
          </cell>
          <cell r="AM108">
            <v>89.8808282479074</v>
          </cell>
          <cell r="AN108">
            <v>98.5309348164969</v>
          </cell>
          <cell r="AO108">
            <v>103.443917366272</v>
          </cell>
          <cell r="AP108">
            <v>106.25909673058</v>
          </cell>
          <cell r="AQ108">
            <v>108.891354521204</v>
          </cell>
          <cell r="AR108">
            <v>111.410501631041</v>
          </cell>
          <cell r="AS108">
            <v>108.529558604884</v>
          </cell>
          <cell r="AT108">
            <v>112.068126155962</v>
          </cell>
          <cell r="AU108">
            <v>117.876165588182</v>
          </cell>
          <cell r="AV108">
            <v>121.571114169358</v>
          </cell>
          <cell r="AW108">
            <v>132.471869286622</v>
          </cell>
          <cell r="AX108">
            <v>135.057423652927</v>
          </cell>
          <cell r="AY108">
            <v>140.16492464129</v>
          </cell>
          <cell r="AZ108">
            <v>148.88247421376</v>
          </cell>
          <cell r="BA108">
            <v>145.511618429719</v>
          </cell>
          <cell r="BB108">
            <v>145.423519502012</v>
          </cell>
          <cell r="BC108">
            <v>160.560640763023</v>
          </cell>
          <cell r="BD108">
            <v>167.635116207573</v>
          </cell>
          <cell r="BE108">
            <v>164.405320835355</v>
          </cell>
          <cell r="BF108">
            <v>167.189782144192</v>
          </cell>
          <cell r="BG108">
            <v>171.911444482702</v>
          </cell>
          <cell r="BH108">
            <v>168.660108474119</v>
          </cell>
          <cell r="BI108">
            <v>171.506004034667</v>
          </cell>
          <cell r="BJ108">
            <v>170.203348910962</v>
          </cell>
          <cell r="BK108">
            <v>166.681778901755</v>
          </cell>
        </row>
        <row r="109">
          <cell r="A109" t="str">
            <v>IDA &amp; IBRD total</v>
          </cell>
          <cell r="B109" t="str">
            <v>IBT</v>
          </cell>
          <cell r="C109" t="str">
            <v>Fertilizer consumption (kilograms per hectare of arable land)</v>
          </cell>
          <cell r="D109" t="str">
            <v>AG.CON.FERT.ZS</v>
          </cell>
        </row>
        <row r="109">
          <cell r="K109">
            <v>15.7836355183144</v>
          </cell>
          <cell r="L109">
            <v>16.5672203366544</v>
          </cell>
          <cell r="M109">
            <v>18.8912432046719</v>
          </cell>
          <cell r="N109">
            <v>21.0343725379712</v>
          </cell>
          <cell r="O109">
            <v>24.1441389055158</v>
          </cell>
          <cell r="P109">
            <v>26.5614395731007</v>
          </cell>
          <cell r="Q109">
            <v>30.0612671350273</v>
          </cell>
          <cell r="R109">
            <v>33.1039533186286</v>
          </cell>
          <cell r="S109">
            <v>32.1509685437841</v>
          </cell>
          <cell r="T109">
            <v>37.2425661314683</v>
          </cell>
          <cell r="U109">
            <v>38.313798371968</v>
          </cell>
          <cell r="V109">
            <v>45.9007211010542</v>
          </cell>
          <cell r="W109">
            <v>50.972572046756</v>
          </cell>
          <cell r="X109">
            <v>55.5941932513393</v>
          </cell>
          <cell r="Y109">
            <v>60.5231557269804</v>
          </cell>
          <cell r="Z109">
            <v>60.8055848415185</v>
          </cell>
          <cell r="AA109">
            <v>62.7349506959586</v>
          </cell>
          <cell r="AB109">
            <v>67.111815962537</v>
          </cell>
          <cell r="AC109">
            <v>71.5032613739157</v>
          </cell>
          <cell r="AD109">
            <v>68.0576554997528</v>
          </cell>
          <cell r="AE109">
            <v>71.7012458209761</v>
          </cell>
          <cell r="AF109">
            <v>77.4107208421627</v>
          </cell>
          <cell r="AG109">
            <v>85.2261010498688</v>
          </cell>
          <cell r="AH109">
            <v>85.504586351152</v>
          </cell>
          <cell r="AI109">
            <v>86.47075345759</v>
          </cell>
          <cell r="AJ109">
            <v>87.9210251921219</v>
          </cell>
          <cell r="AK109">
            <v>80.2370408168921</v>
          </cell>
          <cell r="AL109">
            <v>73.9933330869654</v>
          </cell>
          <cell r="AM109">
            <v>77.3305080992411</v>
          </cell>
          <cell r="AN109">
            <v>84.315833852621</v>
          </cell>
          <cell r="AO109">
            <v>87.3190387674737</v>
          </cell>
          <cell r="AP109">
            <v>90.6772684940161</v>
          </cell>
          <cell r="AQ109">
            <v>91.8971981064237</v>
          </cell>
          <cell r="AR109">
            <v>94.4123956929104</v>
          </cell>
          <cell r="AS109">
            <v>92.165304088267</v>
          </cell>
          <cell r="AT109">
            <v>94.774393017437</v>
          </cell>
          <cell r="AU109">
            <v>99.6769473978994</v>
          </cell>
          <cell r="AV109">
            <v>101.368226393728</v>
          </cell>
          <cell r="AW109">
            <v>110.199546440135</v>
          </cell>
          <cell r="AX109">
            <v>112.447440869753</v>
          </cell>
          <cell r="AY109">
            <v>116.650690828956</v>
          </cell>
          <cell r="AZ109">
            <v>122.638480034964</v>
          </cell>
          <cell r="BA109">
            <v>119.836719688336</v>
          </cell>
          <cell r="BB109">
            <v>120.579715176693</v>
          </cell>
          <cell r="BC109">
            <v>132.305270138845</v>
          </cell>
          <cell r="BD109">
            <v>137.422024083507</v>
          </cell>
          <cell r="BE109">
            <v>131.274623586125</v>
          </cell>
          <cell r="BF109">
            <v>133.950679533207</v>
          </cell>
          <cell r="BG109">
            <v>137.875368854619</v>
          </cell>
          <cell r="BH109">
            <v>135.590347821203</v>
          </cell>
          <cell r="BI109">
            <v>138.48571439877</v>
          </cell>
          <cell r="BJ109">
            <v>138.785745318003</v>
          </cell>
          <cell r="BK109">
            <v>136.344192028081</v>
          </cell>
        </row>
        <row r="110">
          <cell r="A110" t="str">
            <v>IDA total</v>
          </cell>
          <cell r="B110" t="str">
            <v>IDA</v>
          </cell>
          <cell r="C110" t="str">
            <v>Fertilizer consumption (kilograms per hectare of arable land)</v>
          </cell>
          <cell r="D110" t="str">
            <v>AG.CON.FERT.ZS</v>
          </cell>
        </row>
        <row r="110">
          <cell r="AK110">
            <v>28.6157765940719</v>
          </cell>
          <cell r="AL110">
            <v>27.9352502954923</v>
          </cell>
        </row>
        <row r="110">
          <cell r="AO110">
            <v>28.9589442400493</v>
          </cell>
          <cell r="AP110">
            <v>32.7444990759482</v>
          </cell>
          <cell r="AQ110">
            <v>30.9403420604307</v>
          </cell>
        </row>
        <row r="110">
          <cell r="AU110">
            <v>33.8606612652271</v>
          </cell>
          <cell r="AV110">
            <v>31.7553284733979</v>
          </cell>
          <cell r="AW110">
            <v>33.5734791827425</v>
          </cell>
          <cell r="AX110">
            <v>35.5993402074443</v>
          </cell>
          <cell r="AY110">
            <v>37.2208305453375</v>
          </cell>
          <cell r="AZ110">
            <v>34.8842590645457</v>
          </cell>
          <cell r="BA110">
            <v>34.7884196286245</v>
          </cell>
          <cell r="BB110">
            <v>37.6353199856087</v>
          </cell>
          <cell r="BC110">
            <v>38.9548687612547</v>
          </cell>
          <cell r="BD110">
            <v>39.1836962168788</v>
          </cell>
          <cell r="BE110">
            <v>34.9260562002203</v>
          </cell>
          <cell r="BF110">
            <v>37.4620250071158</v>
          </cell>
          <cell r="BG110">
            <v>39.4001513650247</v>
          </cell>
          <cell r="BH110">
            <v>39.7393895563402</v>
          </cell>
          <cell r="BI110">
            <v>42.879740716768</v>
          </cell>
          <cell r="BJ110">
            <v>47.0004390245153</v>
          </cell>
          <cell r="BK110">
            <v>47.5321445451194</v>
          </cell>
        </row>
        <row r="111">
          <cell r="A111" t="str">
            <v>IDA blend</v>
          </cell>
          <cell r="B111" t="str">
            <v>IDB</v>
          </cell>
          <cell r="C111" t="str">
            <v>Fertilizer consumption (kilograms per hectare of arable land)</v>
          </cell>
          <cell r="D111" t="str">
            <v>AG.CON.FERT.ZS</v>
          </cell>
        </row>
        <row r="111">
          <cell r="F111">
            <v>1.56247058227465</v>
          </cell>
          <cell r="G111">
            <v>1.55603344198962</v>
          </cell>
          <cell r="H111">
            <v>2.1398784638936</v>
          </cell>
          <cell r="I111">
            <v>2.75527994189612</v>
          </cell>
          <cell r="J111">
            <v>2.60704929383522</v>
          </cell>
          <cell r="K111">
            <v>3.48045442735665</v>
          </cell>
          <cell r="L111">
            <v>4.61871166654166</v>
          </cell>
          <cell r="M111">
            <v>5.4933957756819</v>
          </cell>
          <cell r="N111">
            <v>6.30061605764342</v>
          </cell>
          <cell r="O111">
            <v>6.50444836072515</v>
          </cell>
          <cell r="P111">
            <v>8.38016712674952</v>
          </cell>
          <cell r="Q111">
            <v>9.87908907533546</v>
          </cell>
          <cell r="R111">
            <v>8.92249207457955</v>
          </cell>
          <cell r="S111">
            <v>10.1597910568068</v>
          </cell>
          <cell r="T111">
            <v>12.0534215762609</v>
          </cell>
          <cell r="U111">
            <v>13.4572127493269</v>
          </cell>
          <cell r="V111">
            <v>15.671717408641</v>
          </cell>
          <cell r="W111">
            <v>18.9471940293706</v>
          </cell>
          <cell r="X111">
            <v>21.1460797299642</v>
          </cell>
          <cell r="Y111">
            <v>23.9139515649035</v>
          </cell>
          <cell r="Z111">
            <v>26.7067599006105</v>
          </cell>
          <cell r="AA111">
            <v>27.211189294465</v>
          </cell>
          <cell r="AB111">
            <v>28.5132355491728</v>
          </cell>
          <cell r="AC111">
            <v>27.3561069883666</v>
          </cell>
          <cell r="AD111">
            <v>30.362063622993</v>
          </cell>
          <cell r="AE111">
            <v>33.028001325802</v>
          </cell>
          <cell r="AF111">
            <v>31.3375835265239</v>
          </cell>
          <cell r="AG111">
            <v>33.4702702702703</v>
          </cell>
          <cell r="AH111">
            <v>35.3394751535455</v>
          </cell>
          <cell r="AI111">
            <v>36.2996519422778</v>
          </cell>
          <cell r="AJ111">
            <v>35.4424453975338</v>
          </cell>
          <cell r="AK111">
            <v>45.1451541371473</v>
          </cell>
          <cell r="AL111">
            <v>44.7465179381226</v>
          </cell>
          <cell r="AM111">
            <v>41.0615360897851</v>
          </cell>
          <cell r="AN111">
            <v>41.741120473094</v>
          </cell>
          <cell r="AO111">
            <v>41.5112770271003</v>
          </cell>
          <cell r="AP111">
            <v>48.5753652687899</v>
          </cell>
          <cell r="AQ111">
            <v>46.674536396019</v>
          </cell>
          <cell r="AR111">
            <v>48.7412424914894</v>
          </cell>
          <cell r="AS111">
            <v>49.7511620050557</v>
          </cell>
          <cell r="AT111">
            <v>50.6860669148507</v>
          </cell>
          <cell r="AU111">
            <v>50.3873231132076</v>
          </cell>
          <cell r="AV111">
            <v>51.6916809455537</v>
          </cell>
          <cell r="AW111">
            <v>52.1701993483516</v>
          </cell>
          <cell r="AX111">
            <v>57.4672226778639</v>
          </cell>
          <cell r="AY111">
            <v>60.1672517552658</v>
          </cell>
          <cell r="AZ111">
            <v>55.1275814070237</v>
          </cell>
          <cell r="BA111">
            <v>55.7733366593379</v>
          </cell>
          <cell r="BB111">
            <v>68.4001820602503</v>
          </cell>
          <cell r="BC111">
            <v>68.7327319030344</v>
          </cell>
          <cell r="BD111">
            <v>63.6503388461674</v>
          </cell>
          <cell r="BE111">
            <v>58.9712353363104</v>
          </cell>
          <cell r="BF111">
            <v>67.6371432746145</v>
          </cell>
          <cell r="BG111">
            <v>68.5792566777378</v>
          </cell>
          <cell r="BH111">
            <v>68.4770621690895</v>
          </cell>
          <cell r="BI111">
            <v>73.1794994750632</v>
          </cell>
          <cell r="BJ111">
            <v>80.081199846135</v>
          </cell>
          <cell r="BK111">
            <v>79.796769806824</v>
          </cell>
        </row>
        <row r="112">
          <cell r="A112" t="str">
            <v>Indonesia</v>
          </cell>
          <cell r="B112" t="str">
            <v>IDN</v>
          </cell>
          <cell r="C112" t="str">
            <v>Fertilizer consumption (kilograms per hectare of arable land)</v>
          </cell>
          <cell r="D112" t="str">
            <v>AG.CON.FERT.ZS</v>
          </cell>
        </row>
        <row r="112">
          <cell r="F112">
            <v>7.555</v>
          </cell>
          <cell r="G112">
            <v>8.29977777777778</v>
          </cell>
          <cell r="H112">
            <v>7.22222222222222</v>
          </cell>
          <cell r="I112">
            <v>5.34677777777778</v>
          </cell>
          <cell r="J112">
            <v>5.24988888888889</v>
          </cell>
          <cell r="K112">
            <v>8.05577777777778</v>
          </cell>
          <cell r="L112">
            <v>7.03888888888889</v>
          </cell>
          <cell r="M112">
            <v>15.0782222222222</v>
          </cell>
          <cell r="N112">
            <v>9.88927777777778</v>
          </cell>
          <cell r="O112">
            <v>13.3440555555556</v>
          </cell>
          <cell r="P112">
            <v>12.6174444444444</v>
          </cell>
          <cell r="Q112">
            <v>25.0368888888889</v>
          </cell>
          <cell r="R112">
            <v>26.8722222222222</v>
          </cell>
          <cell r="S112">
            <v>27.7222222222222</v>
          </cell>
          <cell r="T112">
            <v>27.1722222222222</v>
          </cell>
          <cell r="U112">
            <v>27.3666666666667</v>
          </cell>
          <cell r="V112">
            <v>34.1888888888889</v>
          </cell>
          <cell r="W112">
            <v>42.4102777777778</v>
          </cell>
          <cell r="X112">
            <v>47.5401666666667</v>
          </cell>
          <cell r="Y112">
            <v>65.1680555555556</v>
          </cell>
          <cell r="Z112">
            <v>80.7602777777778</v>
          </cell>
          <cell r="AA112">
            <v>88.4979444444444</v>
          </cell>
          <cell r="AB112">
            <v>85.8223333333333</v>
          </cell>
          <cell r="AC112">
            <v>104.206203873259</v>
          </cell>
          <cell r="AD112">
            <v>100.25641025641</v>
          </cell>
          <cell r="AE112">
            <v>101.566062047775</v>
          </cell>
          <cell r="AF112">
            <v>105.507794048181</v>
          </cell>
          <cell r="AG112">
            <v>117.26696918132</v>
          </cell>
          <cell r="AH112">
            <v>111.773729626079</v>
          </cell>
          <cell r="AI112">
            <v>123.478003258776</v>
          </cell>
          <cell r="AJ112">
            <v>132.741551905315</v>
          </cell>
          <cell r="AK112">
            <v>142.707182320442</v>
          </cell>
          <cell r="AL112">
            <v>127.806277235369</v>
          </cell>
          <cell r="AM112">
            <v>144.049982482775</v>
          </cell>
          <cell r="AN112">
            <v>145.842463383693</v>
          </cell>
          <cell r="AO112">
            <v>151.379521765788</v>
          </cell>
          <cell r="AP112">
            <v>120.410810810811</v>
          </cell>
          <cell r="AQ112">
            <v>145.866310160428</v>
          </cell>
          <cell r="AR112">
            <v>128.147208121827</v>
          </cell>
          <cell r="AS112">
            <v>121.634146341463</v>
          </cell>
          <cell r="AT112">
            <v>130.609306930693</v>
          </cell>
          <cell r="AU112">
            <v>123.959065783577</v>
          </cell>
          <cell r="AV112">
            <v>131.132152102115</v>
          </cell>
          <cell r="AW112">
            <v>131.209397551285</v>
          </cell>
          <cell r="AX112">
            <v>143.986402858886</v>
          </cell>
          <cell r="AY112">
            <v>158.016093023256</v>
          </cell>
          <cell r="AZ112">
            <v>181.457227272727</v>
          </cell>
          <cell r="BA112">
            <v>184.52845814978</v>
          </cell>
          <cell r="BB112">
            <v>181.639661016949</v>
          </cell>
          <cell r="BC112">
            <v>181.516652542373</v>
          </cell>
          <cell r="BD112">
            <v>198.418595744681</v>
          </cell>
          <cell r="BE112">
            <v>221.438731914894</v>
          </cell>
          <cell r="BF112">
            <v>219.562480851064</v>
          </cell>
          <cell r="BG112">
            <v>232.369157446809</v>
          </cell>
          <cell r="BH112">
            <v>228.69903907563</v>
          </cell>
          <cell r="BI112">
            <v>216.041216666667</v>
          </cell>
          <cell r="BJ112">
            <v>221.481663498099</v>
          </cell>
          <cell r="BK112">
            <v>236.442313307985</v>
          </cell>
        </row>
        <row r="113">
          <cell r="A113" t="str">
            <v>IDA only</v>
          </cell>
          <cell r="B113" t="str">
            <v>IDX</v>
          </cell>
          <cell r="C113" t="str">
            <v>Fertilizer consumption (kilograms per hectare of arable land)</v>
          </cell>
          <cell r="D113" t="str">
            <v>AG.CON.FERT.ZS</v>
          </cell>
        </row>
        <row r="113">
          <cell r="AU113">
            <v>22.7386616722748</v>
          </cell>
          <cell r="AV113">
            <v>19.2065591318958</v>
          </cell>
          <cell r="AW113">
            <v>21.9993140184737</v>
          </cell>
          <cell r="AX113">
            <v>22.0275946343348</v>
          </cell>
          <cell r="AY113">
            <v>22.8663051464756</v>
          </cell>
          <cell r="AZ113">
            <v>22.475830350665</v>
          </cell>
          <cell r="BA113">
            <v>22.4160201643598</v>
          </cell>
          <cell r="BB113">
            <v>20.6497828369535</v>
          </cell>
          <cell r="BC113">
            <v>22.4839090921413</v>
          </cell>
          <cell r="BD113">
            <v>25.4634432722302</v>
          </cell>
          <cell r="BE113">
            <v>23.3502122749603</v>
          </cell>
          <cell r="BF113">
            <v>23.2195560988437</v>
          </cell>
          <cell r="BG113">
            <v>25.6684948230152</v>
          </cell>
          <cell r="BH113">
            <v>26.2501053131779</v>
          </cell>
          <cell r="BI113">
            <v>28.6143156693428</v>
          </cell>
          <cell r="BJ113">
            <v>31.3801944217207</v>
          </cell>
          <cell r="BK113">
            <v>32.4430821322268</v>
          </cell>
        </row>
        <row r="114">
          <cell r="A114" t="str">
            <v>Isle of Man</v>
          </cell>
          <cell r="B114" t="str">
            <v>IMN</v>
          </cell>
          <cell r="C114" t="str">
            <v>Fertilizer consumption (kilograms per hectare of arable land)</v>
          </cell>
          <cell r="D114" t="str">
            <v>AG.CON.FERT.ZS</v>
          </cell>
        </row>
        <row r="115">
          <cell r="A115" t="str">
            <v>India</v>
          </cell>
          <cell r="B115" t="str">
            <v>IND</v>
          </cell>
          <cell r="C115" t="str">
            <v>Fertilizer consumption (kilograms per hectare of arable land)</v>
          </cell>
          <cell r="D115" t="str">
            <v>AG.CON.FERT.ZS</v>
          </cell>
        </row>
        <row r="115">
          <cell r="F115">
            <v>2.17128993748636</v>
          </cell>
          <cell r="G115">
            <v>2.88576898532227</v>
          </cell>
          <cell r="H115">
            <v>3.45399123642599</v>
          </cell>
          <cell r="I115">
            <v>4.9019856465397</v>
          </cell>
          <cell r="J115">
            <v>4.95904333316479</v>
          </cell>
          <cell r="K115">
            <v>6.93990793870988</v>
          </cell>
          <cell r="L115">
            <v>9.63199399173864</v>
          </cell>
          <cell r="M115">
            <v>10.9996314089549</v>
          </cell>
          <cell r="N115">
            <v>12.3893584037606</v>
          </cell>
          <cell r="O115">
            <v>14.0545590433483</v>
          </cell>
          <cell r="P115">
            <v>16.630361300984</v>
          </cell>
          <cell r="Q115">
            <v>17.2792878279001</v>
          </cell>
          <cell r="R115">
            <v>17.6256178435707</v>
          </cell>
          <cell r="S115">
            <v>15.9336474696751</v>
          </cell>
          <cell r="T115">
            <v>21.5882549215883</v>
          </cell>
          <cell r="U115">
            <v>21.0839396014982</v>
          </cell>
          <cell r="V115">
            <v>26.5076299372451</v>
          </cell>
          <cell r="W115">
            <v>31.4324395518228</v>
          </cell>
          <cell r="X115">
            <v>32.2612026137393</v>
          </cell>
          <cell r="Y115">
            <v>33.9727608778415</v>
          </cell>
          <cell r="Z115">
            <v>37.3489982321744</v>
          </cell>
          <cell r="AA115">
            <v>35.9304362740894</v>
          </cell>
          <cell r="AB115">
            <v>40.7756310989848</v>
          </cell>
          <cell r="AC115">
            <v>48.890708846215</v>
          </cell>
          <cell r="AD115">
            <v>52.9864253393665</v>
          </cell>
          <cell r="AE115">
            <v>58.8559993635601</v>
          </cell>
          <cell r="AF115">
            <v>51.1179191813976</v>
          </cell>
          <cell r="AG115">
            <v>66.0964707615984</v>
          </cell>
          <cell r="AH115">
            <v>69.2107710000245</v>
          </cell>
          <cell r="AI115">
            <v>73.523024122257</v>
          </cell>
          <cell r="AJ115">
            <v>77.9993197779167</v>
          </cell>
          <cell r="AK115">
            <v>74.7016643516527</v>
          </cell>
          <cell r="AL115">
            <v>76.1767372344482</v>
          </cell>
          <cell r="AM115">
            <v>83.4558929395478</v>
          </cell>
          <cell r="AN115">
            <v>85.702855272341</v>
          </cell>
          <cell r="AO115">
            <v>89.0423288309269</v>
          </cell>
          <cell r="AP115">
            <v>100.172560813361</v>
          </cell>
          <cell r="AQ115">
            <v>104.067951601212</v>
          </cell>
          <cell r="AR115">
            <v>112.171020344774</v>
          </cell>
          <cell r="AS115">
            <v>103.786118188032</v>
          </cell>
          <cell r="AT115">
            <v>108.182198658974</v>
          </cell>
          <cell r="AU115">
            <v>100.329055300688</v>
          </cell>
          <cell r="AV115">
            <v>105.177203862352</v>
          </cell>
          <cell r="AW115">
            <v>115.271510073208</v>
          </cell>
          <cell r="AX115">
            <v>127.614591957051</v>
          </cell>
          <cell r="AY115">
            <v>136.403921543911</v>
          </cell>
          <cell r="AZ115">
            <v>142.835225474934</v>
          </cell>
          <cell r="BA115">
            <v>153.349390803506</v>
          </cell>
          <cell r="BB115">
            <v>167.457295914491</v>
          </cell>
          <cell r="BC115">
            <v>179.035876924253</v>
          </cell>
          <cell r="BD115">
            <v>180.748291172705</v>
          </cell>
          <cell r="BE115">
            <v>163.122021642201</v>
          </cell>
          <cell r="BF115">
            <v>156.495698086192</v>
          </cell>
          <cell r="BG115">
            <v>163.498079418137</v>
          </cell>
          <cell r="BH115">
            <v>171.034932487725</v>
          </cell>
          <cell r="BI115">
            <v>165.89798997545</v>
          </cell>
          <cell r="BJ115">
            <v>170.001150777414</v>
          </cell>
          <cell r="BK115">
            <v>175.015343698854</v>
          </cell>
        </row>
        <row r="116">
          <cell r="A116" t="str">
            <v>Not classified</v>
          </cell>
          <cell r="B116" t="str">
            <v>INX</v>
          </cell>
          <cell r="C116" t="str">
            <v>Fertilizer consumption (kilograms per hectare of arable land)</v>
          </cell>
          <cell r="D116" t="str">
            <v>AG.CON.FERT.ZS</v>
          </cell>
        </row>
        <row r="117">
          <cell r="A117" t="str">
            <v>Ireland</v>
          </cell>
          <cell r="B117" t="str">
            <v>IRL</v>
          </cell>
          <cell r="C117" t="str">
            <v>Fertilizer consumption (kilograms per hectare of arable land)</v>
          </cell>
          <cell r="D117" t="str">
            <v>AG.CON.FERT.ZS</v>
          </cell>
        </row>
        <row r="117">
          <cell r="F117">
            <v>127.447169811321</v>
          </cell>
          <cell r="G117">
            <v>148.031269942565</v>
          </cell>
          <cell r="H117">
            <v>151.857142857143</v>
          </cell>
          <cell r="I117">
            <v>151.233289646134</v>
          </cell>
          <cell r="J117">
            <v>145.696380697051</v>
          </cell>
          <cell r="K117">
            <v>203.448565430371</v>
          </cell>
          <cell r="L117">
            <v>230.969101123595</v>
          </cell>
          <cell r="M117">
            <v>258.895265423242</v>
          </cell>
          <cell r="N117">
            <v>276.611151339609</v>
          </cell>
          <cell r="O117">
            <v>307.407407407407</v>
          </cell>
          <cell r="P117">
            <v>308.151137197359</v>
          </cell>
          <cell r="Q117">
            <v>396.399099774944</v>
          </cell>
          <cell r="R117">
            <v>393.257989088075</v>
          </cell>
          <cell r="S117">
            <v>287.31045490822</v>
          </cell>
          <cell r="T117">
            <v>349.699351701783</v>
          </cell>
          <cell r="U117">
            <v>403.575331125828</v>
          </cell>
          <cell r="V117">
            <v>516.792899408284</v>
          </cell>
          <cell r="W117">
            <v>577.806563039724</v>
          </cell>
          <cell r="X117">
            <v>522.771403353928</v>
          </cell>
          <cell r="Y117">
            <v>542.328519855596</v>
          </cell>
          <cell r="Z117">
            <v>546.906740535549</v>
          </cell>
          <cell r="AA117">
            <v>591.493383742911</v>
          </cell>
          <cell r="AB117">
            <v>666.470009832842</v>
          </cell>
          <cell r="AC117">
            <v>649.663784822286</v>
          </cell>
          <cell r="AD117">
            <v>611.789115646259</v>
          </cell>
          <cell r="AE117">
            <v>712.363455809335</v>
          </cell>
          <cell r="AF117">
            <v>674.591836734694</v>
          </cell>
          <cell r="AG117">
            <v>662.609542356378</v>
          </cell>
          <cell r="AH117">
            <v>671.38783269962</v>
          </cell>
          <cell r="AI117">
            <v>665.033621517771</v>
          </cell>
          <cell r="AJ117">
            <v>646.258503401361</v>
          </cell>
          <cell r="AK117">
            <v>666.001994017946</v>
          </cell>
          <cell r="AL117">
            <v>699.902248289345</v>
          </cell>
          <cell r="AM117">
            <v>741.617357001972</v>
          </cell>
          <cell r="AN117">
            <v>726.21359223301</v>
          </cell>
          <cell r="AO117">
            <v>644.003777148253</v>
          </cell>
          <cell r="AP117">
            <v>637.68115942029</v>
          </cell>
          <cell r="AQ117">
            <v>656.221198156682</v>
          </cell>
          <cell r="AR117">
            <v>643.122676579926</v>
          </cell>
          <cell r="AS117">
            <v>556.555246053853</v>
          </cell>
          <cell r="AT117">
            <v>496.394781144781</v>
          </cell>
          <cell r="AU117">
            <v>597.017841971113</v>
          </cell>
          <cell r="AV117">
            <v>533.773265651438</v>
          </cell>
          <cell r="AW117">
            <v>466.43153526971</v>
          </cell>
          <cell r="AX117">
            <v>458.037162162162</v>
          </cell>
          <cell r="AY117">
            <v>431.876843018213</v>
          </cell>
          <cell r="AZ117">
            <v>973.623375228274</v>
          </cell>
          <cell r="BA117">
            <v>857.197570266653</v>
          </cell>
          <cell r="BB117">
            <v>1123.80293564496</v>
          </cell>
          <cell r="BC117">
            <v>1065.3723452739</v>
          </cell>
          <cell r="BD117">
            <v>995.709369691162</v>
          </cell>
          <cell r="BE117">
            <v>1138.78079608794</v>
          </cell>
          <cell r="BF117">
            <v>1110.33457092229</v>
          </cell>
          <cell r="BG117">
            <v>1196.01653123522</v>
          </cell>
          <cell r="BH117">
            <v>1273.85271523179</v>
          </cell>
          <cell r="BI117">
            <v>1207.33290672451</v>
          </cell>
          <cell r="BJ117">
            <v>1349.00759219089</v>
          </cell>
          <cell r="BK117">
            <v>1544.88935698448</v>
          </cell>
        </row>
        <row r="118">
          <cell r="A118" t="str">
            <v>Iran, Islamic Rep.</v>
          </cell>
          <cell r="B118" t="str">
            <v>IRN</v>
          </cell>
          <cell r="C118" t="str">
            <v>Fertilizer consumption (kilograms per hectare of arable land)</v>
          </cell>
          <cell r="D118" t="str">
            <v>AG.CON.FERT.ZS</v>
          </cell>
        </row>
        <row r="118">
          <cell r="F118">
            <v>0.923431241655541</v>
          </cell>
          <cell r="G118">
            <v>1.20206804536358</v>
          </cell>
          <cell r="H118">
            <v>1.62286666666667</v>
          </cell>
          <cell r="I118">
            <v>2.08001332445037</v>
          </cell>
          <cell r="J118">
            <v>2.46338215712384</v>
          </cell>
          <cell r="K118">
            <v>3.26014637391883</v>
          </cell>
          <cell r="L118">
            <v>5.00332225913621</v>
          </cell>
          <cell r="M118">
            <v>5.1523178807947</v>
          </cell>
          <cell r="N118">
            <v>5.75396825396825</v>
          </cell>
          <cell r="O118">
            <v>6.26897689768977</v>
          </cell>
          <cell r="P118">
            <v>11.3624285989346</v>
          </cell>
          <cell r="Q118">
            <v>12.3552104517163</v>
          </cell>
          <cell r="R118">
            <v>19.4359505354713</v>
          </cell>
          <cell r="S118">
            <v>20.3111789859499</v>
          </cell>
          <cell r="T118">
            <v>21.197476340694</v>
          </cell>
          <cell r="U118">
            <v>22.2739726027397</v>
          </cell>
          <cell r="V118">
            <v>27.2827176164072</v>
          </cell>
          <cell r="W118">
            <v>21.9796364148816</v>
          </cell>
          <cell r="X118">
            <v>31.1093194682111</v>
          </cell>
          <cell r="Y118">
            <v>47.2401972113088</v>
          </cell>
          <cell r="Z118">
            <v>50.5616236162362</v>
          </cell>
          <cell r="AA118">
            <v>63.4163071918535</v>
          </cell>
          <cell r="AB118">
            <v>72.0809027777778</v>
          </cell>
          <cell r="AC118">
            <v>63.1862798634812</v>
          </cell>
          <cell r="AD118">
            <v>60.7153020134228</v>
          </cell>
          <cell r="AE118">
            <v>60.1038283828383</v>
          </cell>
          <cell r="AF118">
            <v>61.4501298701299</v>
          </cell>
          <cell r="AG118">
            <v>65.8534659820282</v>
          </cell>
          <cell r="AH118">
            <v>82.5844155844156</v>
          </cell>
          <cell r="AI118">
            <v>76.4318630678078</v>
          </cell>
          <cell r="AJ118">
            <v>68.880762544212</v>
          </cell>
          <cell r="AK118">
            <v>79.554481701927</v>
          </cell>
          <cell r="AL118">
            <v>51.9905377336718</v>
          </cell>
          <cell r="AM118">
            <v>57.9108265559209</v>
          </cell>
          <cell r="AN118">
            <v>58.5001150218541</v>
          </cell>
          <cell r="AO118">
            <v>63.1294964028777</v>
          </cell>
          <cell r="AP118">
            <v>73.1548903163253</v>
          </cell>
          <cell r="AQ118">
            <v>75.3103284433094</v>
          </cell>
          <cell r="AR118">
            <v>81.4347799473588</v>
          </cell>
          <cell r="AS118">
            <v>93.3773117126776</v>
          </cell>
          <cell r="AT118">
            <v>83.5772649895971</v>
          </cell>
          <cell r="AU118">
            <v>87.8961476074615</v>
          </cell>
          <cell r="AV118">
            <v>93.4342186824721</v>
          </cell>
          <cell r="AW118">
            <v>98.490719217843</v>
          </cell>
          <cell r="AX118">
            <v>103.496964253312</v>
          </cell>
          <cell r="AY118">
            <v>126.780618525837</v>
          </cell>
          <cell r="AZ118">
            <v>97.7244412828265</v>
          </cell>
          <cell r="BA118">
            <v>108.099229977485</v>
          </cell>
          <cell r="BB118">
            <v>90.3930328922009</v>
          </cell>
          <cell r="BC118">
            <v>90.2488648473034</v>
          </cell>
          <cell r="BD118">
            <v>48.3057210464046</v>
          </cell>
          <cell r="BE118">
            <v>52.3098590238064</v>
          </cell>
          <cell r="BF118">
            <v>56.8089289848165</v>
          </cell>
          <cell r="BG118">
            <v>73.2130230816368</v>
          </cell>
          <cell r="BH118">
            <v>47.4770681555117</v>
          </cell>
          <cell r="BI118">
            <v>47.5355382310887</v>
          </cell>
          <cell r="BJ118">
            <v>47.5355382310887</v>
          </cell>
          <cell r="BK118">
            <v>47.5355382310887</v>
          </cell>
        </row>
        <row r="119">
          <cell r="A119" t="str">
            <v>Iraq</v>
          </cell>
          <cell r="B119" t="str">
            <v>IRQ</v>
          </cell>
          <cell r="C119" t="str">
            <v>Fertilizer consumption (kilograms per hectare of arable land)</v>
          </cell>
          <cell r="D119" t="str">
            <v>AG.CON.FERT.ZS</v>
          </cell>
        </row>
        <row r="119">
          <cell r="F119">
            <v>0.402173913043478</v>
          </cell>
          <cell r="G119">
            <v>0.376344086021505</v>
          </cell>
          <cell r="H119">
            <v>0.512127659574468</v>
          </cell>
          <cell r="I119">
            <v>0.623789473684211</v>
          </cell>
          <cell r="J119">
            <v>0.736041666666667</v>
          </cell>
          <cell r="K119">
            <v>1.52375</v>
          </cell>
          <cell r="L119">
            <v>1.92288659793814</v>
          </cell>
          <cell r="M119">
            <v>2.24783505154639</v>
          </cell>
          <cell r="N119">
            <v>2.99422680412371</v>
          </cell>
          <cell r="O119">
            <v>3.50660066006601</v>
          </cell>
          <cell r="P119">
            <v>4.17615511551155</v>
          </cell>
          <cell r="Q119">
            <v>4.534</v>
          </cell>
          <cell r="R119">
            <v>5.7338</v>
          </cell>
          <cell r="S119">
            <v>6.75333333333333</v>
          </cell>
          <cell r="T119">
            <v>6.41176470588235</v>
          </cell>
          <cell r="U119">
            <v>8.43137254901961</v>
          </cell>
          <cell r="V119">
            <v>10.6274509803922</v>
          </cell>
          <cell r="W119">
            <v>11.2761538461538</v>
          </cell>
          <cell r="X119">
            <v>19.4285714285714</v>
          </cell>
          <cell r="Y119">
            <v>17.5809523809524</v>
          </cell>
          <cell r="Z119">
            <v>14.6285714285714</v>
          </cell>
          <cell r="AA119">
            <v>15.2761904761905</v>
          </cell>
          <cell r="AB119">
            <v>16.7428571428571</v>
          </cell>
          <cell r="AC119">
            <v>29.4857142857143</v>
          </cell>
          <cell r="AD119">
            <v>34.3809523809524</v>
          </cell>
          <cell r="AE119">
            <v>37.3695238095238</v>
          </cell>
          <cell r="AF119">
            <v>41.4666666666667</v>
          </cell>
          <cell r="AG119">
            <v>44.8490566037736</v>
          </cell>
          <cell r="AH119">
            <v>43.0754</v>
          </cell>
          <cell r="AI119">
            <v>41.4</v>
          </cell>
          <cell r="AJ119">
            <v>24.9444444444444</v>
          </cell>
          <cell r="AK119">
            <v>39.622641509434</v>
          </cell>
          <cell r="AL119">
            <v>62.1428571428571</v>
          </cell>
          <cell r="AM119">
            <v>76.039603960396</v>
          </cell>
          <cell r="AN119">
            <v>69.5625</v>
          </cell>
          <cell r="AO119">
            <v>73.8333333333333</v>
          </cell>
          <cell r="AP119">
            <v>81.0909090909091</v>
          </cell>
          <cell r="AQ119">
            <v>82.4301075268817</v>
          </cell>
          <cell r="AR119">
            <v>85.2967032967033</v>
          </cell>
          <cell r="AS119">
            <v>90.5365853658537</v>
          </cell>
          <cell r="AT119">
            <v>148.651162790698</v>
          </cell>
          <cell r="AU119">
            <v>136.47311827957</v>
          </cell>
          <cell r="AV119">
            <v>25.4888888888889</v>
          </cell>
          <cell r="AW119">
            <v>24.696</v>
          </cell>
          <cell r="AX119">
            <v>42.0744230769231</v>
          </cell>
          <cell r="AY119">
            <v>46.5458333333333</v>
          </cell>
          <cell r="AZ119">
            <v>37.850505050505</v>
          </cell>
          <cell r="BA119">
            <v>57.19</v>
          </cell>
          <cell r="BB119">
            <v>60.1964383561644</v>
          </cell>
          <cell r="BC119">
            <v>34.29</v>
          </cell>
          <cell r="BD119">
            <v>39.0976744186047</v>
          </cell>
          <cell r="BE119">
            <v>49.4160426073868</v>
          </cell>
          <cell r="BF119">
            <v>50.0761289623408</v>
          </cell>
          <cell r="BG119">
            <v>19.5079378362224</v>
          </cell>
          <cell r="BH119">
            <v>15.46921</v>
          </cell>
          <cell r="BI119">
            <v>28.781174</v>
          </cell>
          <cell r="BJ119">
            <v>50.322722</v>
          </cell>
          <cell r="BK119">
            <v>50.322722</v>
          </cell>
        </row>
        <row r="120">
          <cell r="A120" t="str">
            <v>Iceland</v>
          </cell>
          <cell r="B120" t="str">
            <v>ISL</v>
          </cell>
          <cell r="C120" t="str">
            <v>Fertilizer consumption (kilograms per hectare of arable land)</v>
          </cell>
          <cell r="D120" t="str">
            <v>AG.CON.FERT.ZS</v>
          </cell>
        </row>
        <row r="120">
          <cell r="F120">
            <v>103.491666666667</v>
          </cell>
          <cell r="G120">
            <v>131.833333333333</v>
          </cell>
          <cell r="H120">
            <v>143.258333333333</v>
          </cell>
          <cell r="I120">
            <v>152.583333333333</v>
          </cell>
          <cell r="J120">
            <v>159.9</v>
          </cell>
          <cell r="K120">
            <v>160.816666666667</v>
          </cell>
          <cell r="L120">
            <v>179.133333333333</v>
          </cell>
          <cell r="M120">
            <v>198.416666666667</v>
          </cell>
          <cell r="N120">
            <v>188.433333333333</v>
          </cell>
          <cell r="O120">
            <v>192.95867768595</v>
          </cell>
          <cell r="P120">
            <v>214.524590163934</v>
          </cell>
          <cell r="Q120">
            <v>214.512195121951</v>
          </cell>
          <cell r="R120">
            <v>227.016129032258</v>
          </cell>
          <cell r="S120">
            <v>206.856</v>
          </cell>
          <cell r="T120">
            <v>223.31746031746</v>
          </cell>
          <cell r="U120">
            <v>225.535433070866</v>
          </cell>
          <cell r="V120">
            <v>225.604651162791</v>
          </cell>
          <cell r="W120">
            <v>236.076923076923</v>
          </cell>
          <cell r="X120">
            <v>232.763358778626</v>
          </cell>
          <cell r="Y120">
            <v>219.406015037594</v>
          </cell>
          <cell r="Z120">
            <v>226.390977443609</v>
          </cell>
          <cell r="AA120">
            <v>228.358208955224</v>
          </cell>
          <cell r="AB120">
            <v>219.94776119403</v>
          </cell>
          <cell r="AC120">
            <v>198.813432835821</v>
          </cell>
          <cell r="AD120">
            <v>188.089552238806</v>
          </cell>
          <cell r="AE120">
            <v>184.688888888889</v>
          </cell>
          <cell r="AF120">
            <v>172.866666666667</v>
          </cell>
          <cell r="AG120">
            <v>164.014814814815</v>
          </cell>
          <cell r="AH120">
            <v>165.422222222222</v>
          </cell>
          <cell r="AI120">
            <v>170.316176470588</v>
          </cell>
          <cell r="AJ120">
            <v>168.514705882353</v>
          </cell>
          <cell r="AK120">
            <v>147.235294117647</v>
          </cell>
          <cell r="AL120">
            <v>170.37037037037</v>
          </cell>
          <cell r="AM120">
            <v>148.874074074074</v>
          </cell>
          <cell r="AN120">
            <v>144.903703703704</v>
          </cell>
          <cell r="AO120">
            <v>140.985074626866</v>
          </cell>
          <cell r="AP120">
            <v>145.112781954887</v>
          </cell>
          <cell r="AQ120">
            <v>143.846153846154</v>
          </cell>
          <cell r="AR120">
            <v>169.767441860465</v>
          </cell>
          <cell r="AS120">
            <v>164.341085271318</v>
          </cell>
          <cell r="AT120">
            <v>140.93023255814</v>
          </cell>
          <cell r="AU120">
            <v>145.751937984496</v>
          </cell>
          <cell r="AV120">
            <v>122.883720930233</v>
          </cell>
          <cell r="AW120">
            <v>137.922480620155</v>
          </cell>
          <cell r="AX120">
            <v>133.558139534884</v>
          </cell>
          <cell r="AY120">
            <v>167.821705426357</v>
          </cell>
          <cell r="AZ120">
            <v>194.168</v>
          </cell>
          <cell r="BA120">
            <v>199.88</v>
          </cell>
          <cell r="BB120">
            <v>123.846774193548</v>
          </cell>
          <cell r="BC120">
            <v>148.69918699187</v>
          </cell>
          <cell r="BD120">
            <v>159.165302782324</v>
          </cell>
          <cell r="BE120">
            <v>176.485148514851</v>
          </cell>
          <cell r="BF120">
            <v>168.803630363036</v>
          </cell>
          <cell r="BG120">
            <v>201.732673267327</v>
          </cell>
          <cell r="BH120">
            <v>147.752066115702</v>
          </cell>
          <cell r="BI120">
            <v>181.528925619835</v>
          </cell>
          <cell r="BJ120">
            <v>148.00826446281</v>
          </cell>
          <cell r="BK120">
            <v>136.280991735537</v>
          </cell>
        </row>
        <row r="121">
          <cell r="A121" t="str">
            <v>Israel</v>
          </cell>
          <cell r="B121" t="str">
            <v>ISR</v>
          </cell>
          <cell r="C121" t="str">
            <v>Fertilizer consumption (kilograms per hectare of arable land)</v>
          </cell>
          <cell r="D121" t="str">
            <v>AG.CON.FERT.ZS</v>
          </cell>
        </row>
        <row r="121">
          <cell r="F121">
            <v>113.915094339623</v>
          </cell>
          <cell r="G121">
            <v>107.569579288026</v>
          </cell>
          <cell r="H121">
            <v>106.94375</v>
          </cell>
          <cell r="I121">
            <v>115.217391304348</v>
          </cell>
          <cell r="J121">
            <v>128.846153846154</v>
          </cell>
          <cell r="K121">
            <v>123.61801242236</v>
          </cell>
          <cell r="L121">
            <v>144.195046439628</v>
          </cell>
          <cell r="M121">
            <v>142.531055900621</v>
          </cell>
          <cell r="N121">
            <v>165.467289719626</v>
          </cell>
          <cell r="O121">
            <v>176.353846153846</v>
          </cell>
          <cell r="P121">
            <v>186.150306748466</v>
          </cell>
          <cell r="Q121">
            <v>192.876923076923</v>
          </cell>
          <cell r="R121">
            <v>170.01497005988</v>
          </cell>
          <cell r="S121">
            <v>190.380530973451</v>
          </cell>
          <cell r="T121">
            <v>221.994047619048</v>
          </cell>
          <cell r="U121">
            <v>227.427692307692</v>
          </cell>
          <cell r="V121">
            <v>245.523076923077</v>
          </cell>
          <cell r="W121">
            <v>257.415384615385</v>
          </cell>
          <cell r="X121">
            <v>239.513846153846</v>
          </cell>
          <cell r="Y121">
            <v>243.852307692308</v>
          </cell>
          <cell r="Z121">
            <v>231.969230769231</v>
          </cell>
          <cell r="AA121">
            <v>252.876923076923</v>
          </cell>
          <cell r="AB121">
            <v>265.68253968254</v>
          </cell>
          <cell r="AC121">
            <v>292.682926829268</v>
          </cell>
          <cell r="AD121">
            <v>281.651376146789</v>
          </cell>
          <cell r="AE121">
            <v>277.218934911243</v>
          </cell>
          <cell r="AF121">
            <v>289.085545722714</v>
          </cell>
          <cell r="AG121">
            <v>287.610619469027</v>
          </cell>
          <cell r="AH121">
            <v>294.082840236686</v>
          </cell>
          <cell r="AI121">
            <v>299.125364431487</v>
          </cell>
          <cell r="AJ121">
            <v>269.740634005764</v>
          </cell>
          <cell r="AK121">
            <v>281.844380403458</v>
          </cell>
          <cell r="AL121">
            <v>282.420749279539</v>
          </cell>
          <cell r="AM121">
            <v>297.994269340974</v>
          </cell>
          <cell r="AN121">
            <v>301.449275362319</v>
          </cell>
          <cell r="AO121">
            <v>354.166666666667</v>
          </cell>
          <cell r="AP121">
            <v>357.142857142857</v>
          </cell>
          <cell r="AQ121">
            <v>361.194029850746</v>
          </cell>
          <cell r="AR121">
            <v>267.267267267267</v>
          </cell>
          <cell r="AS121">
            <v>278.10650887574</v>
          </cell>
          <cell r="AT121">
            <v>261.40350877193</v>
          </cell>
          <cell r="AU121">
            <v>251.862464183381</v>
          </cell>
          <cell r="AV121">
            <v>282.934131736527</v>
          </cell>
          <cell r="AW121">
            <v>320.900321543408</v>
          </cell>
          <cell r="AX121">
            <v>292.604501607717</v>
          </cell>
          <cell r="AY121">
            <v>304.950495049505</v>
          </cell>
          <cell r="AZ121">
            <v>344.996729888816</v>
          </cell>
          <cell r="BA121">
            <v>280.613947280614</v>
          </cell>
          <cell r="BB121">
            <v>200.460072297075</v>
          </cell>
          <cell r="BC121">
            <v>206.403269754768</v>
          </cell>
          <cell r="BD121">
            <v>251.606357795063</v>
          </cell>
          <cell r="BE121">
            <v>278.833107191316</v>
          </cell>
          <cell r="BF121">
            <v>296.011196641008</v>
          </cell>
          <cell r="BG121">
            <v>264.226289517471</v>
          </cell>
          <cell r="BH121">
            <v>243.606998654105</v>
          </cell>
          <cell r="BI121">
            <v>280.677966101695</v>
          </cell>
          <cell r="BJ121">
            <v>238.501291989664</v>
          </cell>
          <cell r="BK121">
            <v>240.677966101695</v>
          </cell>
        </row>
        <row r="122">
          <cell r="A122" t="str">
            <v>Italy</v>
          </cell>
          <cell r="B122" t="str">
            <v>ITA</v>
          </cell>
          <cell r="C122" t="str">
            <v>Fertilizer consumption (kilograms per hectare of arable land)</v>
          </cell>
          <cell r="D122" t="str">
            <v>AG.CON.FERT.ZS</v>
          </cell>
        </row>
        <row r="122">
          <cell r="F122">
            <v>67.7950552013684</v>
          </cell>
          <cell r="G122">
            <v>69.3624853458382</v>
          </cell>
          <cell r="H122">
            <v>68.764636263216</v>
          </cell>
          <cell r="I122">
            <v>74.6396253373551</v>
          </cell>
          <cell r="J122">
            <v>86.3954806771</v>
          </cell>
          <cell r="K122">
            <v>89.3037608486017</v>
          </cell>
          <cell r="L122">
            <v>90.6107837597869</v>
          </cell>
          <cell r="M122">
            <v>93.9262919164102</v>
          </cell>
          <cell r="N122">
            <v>100.742574257426</v>
          </cell>
          <cell r="O122">
            <v>111.6701435247</v>
          </cell>
          <cell r="P122">
            <v>152.430343812428</v>
          </cell>
          <cell r="Q122">
            <v>164.092089854147</v>
          </cell>
          <cell r="R122">
            <v>152.005921619294</v>
          </cell>
          <cell r="S122">
            <v>136.502736345101</v>
          </cell>
          <cell r="T122">
            <v>159.670525187567</v>
          </cell>
          <cell r="U122">
            <v>153.204186245194</v>
          </cell>
          <cell r="V122">
            <v>191.756597927129</v>
          </cell>
          <cell r="W122">
            <v>236.855253412337</v>
          </cell>
          <cell r="X122">
            <v>248.49303503588</v>
          </cell>
          <cell r="Y122">
            <v>222.660023199409</v>
          </cell>
          <cell r="Z122">
            <v>217.267800549334</v>
          </cell>
          <cell r="AA122">
            <v>211.836117572425</v>
          </cell>
          <cell r="AB122">
            <v>226.165425065732</v>
          </cell>
          <cell r="AC122">
            <v>229.8151038804</v>
          </cell>
          <cell r="AD122">
            <v>237.524751381215</v>
          </cell>
          <cell r="AE122">
            <v>236.219568567026</v>
          </cell>
          <cell r="AF122">
            <v>251.132266960838</v>
          </cell>
          <cell r="AG122">
            <v>233.53215003349</v>
          </cell>
          <cell r="AH122">
            <v>201.59223840765</v>
          </cell>
          <cell r="AI122">
            <v>215.754549489569</v>
          </cell>
          <cell r="AJ122">
            <v>223.223595505618</v>
          </cell>
          <cell r="AK122">
            <v>219.657142857143</v>
          </cell>
          <cell r="AL122">
            <v>222.678362573099</v>
          </cell>
          <cell r="AM122">
            <v>227.182134710049</v>
          </cell>
          <cell r="AN122">
            <v>219.968610406857</v>
          </cell>
          <cell r="AO122">
            <v>223.835813730197</v>
          </cell>
          <cell r="AP122">
            <v>213.013449654671</v>
          </cell>
          <cell r="AQ122">
            <v>209.869131948613</v>
          </cell>
          <cell r="AR122">
            <v>208.777062609713</v>
          </cell>
          <cell r="AS122">
            <v>204.269371388135</v>
          </cell>
          <cell r="AT122">
            <v>168.594915457489</v>
          </cell>
          <cell r="AU122">
            <v>171.121877639677</v>
          </cell>
          <cell r="AV122">
            <v>177.702475185325</v>
          </cell>
          <cell r="AW122">
            <v>181.418097505953</v>
          </cell>
          <cell r="AX122">
            <v>171.753084832905</v>
          </cell>
          <cell r="AY122">
            <v>177.031588937093</v>
          </cell>
          <cell r="AZ122">
            <v>190.229953981314</v>
          </cell>
          <cell r="BA122">
            <v>143.47626033609</v>
          </cell>
          <cell r="BB122">
            <v>120.111588597622</v>
          </cell>
          <cell r="BC122">
            <v>122.745952854303</v>
          </cell>
          <cell r="BD122">
            <v>134.322470238095</v>
          </cell>
          <cell r="BE122">
            <v>122.506322000562</v>
          </cell>
          <cell r="BF122">
            <v>129.303500805625</v>
          </cell>
          <cell r="BG122">
            <v>126.564060642093</v>
          </cell>
          <cell r="BH122">
            <v>134.126950462051</v>
          </cell>
          <cell r="BI122">
            <v>131.500671942661</v>
          </cell>
          <cell r="BJ122">
            <v>130.333255644444</v>
          </cell>
          <cell r="BK122">
            <v>130.590510188904</v>
          </cell>
        </row>
        <row r="123">
          <cell r="A123" t="str">
            <v>Jamaica</v>
          </cell>
          <cell r="B123" t="str">
            <v>JAM</v>
          </cell>
          <cell r="C123" t="str">
            <v>Fertilizer consumption (kilograms per hectare of arable land)</v>
          </cell>
          <cell r="D123" t="str">
            <v>AG.CON.FERT.ZS</v>
          </cell>
        </row>
        <row r="123">
          <cell r="F123">
            <v>81.3614457831325</v>
          </cell>
          <cell r="G123">
            <v>73.0903614457831</v>
          </cell>
          <cell r="H123">
            <v>88.644578313253</v>
          </cell>
          <cell r="I123">
            <v>131.16265060241</v>
          </cell>
          <cell r="J123">
            <v>106.993333333333</v>
          </cell>
          <cell r="K123">
            <v>105.633333333333</v>
          </cell>
          <cell r="L123">
            <v>162.645161290323</v>
          </cell>
          <cell r="M123">
            <v>149.677419354839</v>
          </cell>
          <cell r="N123">
            <v>147.096774193548</v>
          </cell>
          <cell r="O123">
            <v>150.579310344828</v>
          </cell>
          <cell r="P123">
            <v>147.089655172414</v>
          </cell>
          <cell r="Q123">
            <v>156.551724137931</v>
          </cell>
          <cell r="R123">
            <v>128.275862068966</v>
          </cell>
          <cell r="S123">
            <v>176.551724137931</v>
          </cell>
          <cell r="T123">
            <v>126.206896551724</v>
          </cell>
          <cell r="U123">
            <v>98.6206896551724</v>
          </cell>
          <cell r="V123">
            <v>102.068965517241</v>
          </cell>
          <cell r="W123">
            <v>110.08275862069</v>
          </cell>
          <cell r="X123">
            <v>98.8222222222222</v>
          </cell>
          <cell r="Y123">
            <v>129.674074074074</v>
          </cell>
          <cell r="Z123">
            <v>140.844444444444</v>
          </cell>
          <cell r="AA123">
            <v>96.128</v>
          </cell>
          <cell r="AB123">
            <v>110.739130434783</v>
          </cell>
          <cell r="AC123">
            <v>200.869565217391</v>
          </cell>
          <cell r="AD123">
            <v>102.608695652174</v>
          </cell>
          <cell r="AE123">
            <v>150.434782608696</v>
          </cell>
          <cell r="AF123">
            <v>213.913043478261</v>
          </cell>
          <cell r="AG123">
            <v>254.504347826087</v>
          </cell>
          <cell r="AH123">
            <v>259.166666666667</v>
          </cell>
          <cell r="AI123">
            <v>160.504201680672</v>
          </cell>
          <cell r="AJ123">
            <v>203.968253968254</v>
          </cell>
          <cell r="AK123">
            <v>156.617647058824</v>
          </cell>
          <cell r="AL123">
            <v>134.48275862069</v>
          </cell>
          <cell r="AM123">
            <v>144.099378881988</v>
          </cell>
          <cell r="AN123">
            <v>167.835443037975</v>
          </cell>
          <cell r="AO123">
            <v>153.548387096774</v>
          </cell>
          <cell r="AP123">
            <v>155.98</v>
          </cell>
          <cell r="AQ123">
            <v>161.689655172414</v>
          </cell>
          <cell r="AR123">
            <v>161.13986013986</v>
          </cell>
          <cell r="AS123">
            <v>160</v>
          </cell>
          <cell r="AT123">
            <v>148.964285714286</v>
          </cell>
          <cell r="AU123">
            <v>94.6740740740741</v>
          </cell>
          <cell r="AV123">
            <v>112.192592592593</v>
          </cell>
          <cell r="AW123">
            <v>123.947368421053</v>
          </cell>
          <cell r="AX123">
            <v>115.84375</v>
          </cell>
          <cell r="AY123">
            <v>63.515625</v>
          </cell>
          <cell r="AZ123">
            <v>36.216</v>
          </cell>
          <cell r="BA123">
            <v>37.6416666666667</v>
          </cell>
          <cell r="BB123">
            <v>58.1916666666667</v>
          </cell>
          <cell r="BC123">
            <v>62.625</v>
          </cell>
          <cell r="BD123">
            <v>71.175</v>
          </cell>
          <cell r="BE123">
            <v>87.375</v>
          </cell>
          <cell r="BF123">
            <v>83.1459166666667</v>
          </cell>
          <cell r="BG123">
            <v>115.28575</v>
          </cell>
          <cell r="BH123">
            <v>38.08175</v>
          </cell>
          <cell r="BI123">
            <v>57.2463333333333</v>
          </cell>
          <cell r="BJ123">
            <v>66.2858333333333</v>
          </cell>
          <cell r="BK123">
            <v>65.84275</v>
          </cell>
        </row>
        <row r="124">
          <cell r="A124" t="str">
            <v>Jordan</v>
          </cell>
          <cell r="B124" t="str">
            <v>JOR</v>
          </cell>
          <cell r="C124" t="str">
            <v>Fertilizer consumption (kilograms per hectare of arable land)</v>
          </cell>
          <cell r="D124" t="str">
            <v>AG.CON.FERT.ZS</v>
          </cell>
        </row>
        <row r="124">
          <cell r="F124">
            <v>5.78888888888889</v>
          </cell>
          <cell r="G124">
            <v>7.73897058823529</v>
          </cell>
          <cell r="H124">
            <v>8.97069597069597</v>
          </cell>
          <cell r="I124">
            <v>15.9381818181818</v>
          </cell>
          <cell r="J124">
            <v>18.4782608695652</v>
          </cell>
          <cell r="K124">
            <v>12.1942446043165</v>
          </cell>
          <cell r="L124">
            <v>13.7670250896057</v>
          </cell>
          <cell r="M124">
            <v>14.0284697508897</v>
          </cell>
          <cell r="N124">
            <v>9.14539007092199</v>
          </cell>
          <cell r="O124">
            <v>9.60211267605634</v>
          </cell>
          <cell r="P124">
            <v>8.42456140350877</v>
          </cell>
          <cell r="Q124">
            <v>10.4878048780488</v>
          </cell>
          <cell r="R124">
            <v>13.8888888888889</v>
          </cell>
          <cell r="S124">
            <v>15.9310344827586</v>
          </cell>
          <cell r="T124">
            <v>19.9312714776632</v>
          </cell>
          <cell r="U124">
            <v>27.1911262798635</v>
          </cell>
          <cell r="V124">
            <v>18.7074829931973</v>
          </cell>
          <cell r="W124">
            <v>27.2736486486486</v>
          </cell>
          <cell r="X124">
            <v>48.8215488215488</v>
          </cell>
          <cell r="Y124">
            <v>48.1605351170569</v>
          </cell>
          <cell r="Z124">
            <v>25</v>
          </cell>
          <cell r="AA124">
            <v>50.3512326916582</v>
          </cell>
          <cell r="AB124">
            <v>53.9605263157895</v>
          </cell>
          <cell r="AC124">
            <v>70.8156529938708</v>
          </cell>
          <cell r="AD124">
            <v>55.7803468208092</v>
          </cell>
          <cell r="AE124">
            <v>28.3598265895954</v>
          </cell>
          <cell r="AF124">
            <v>42.5973597359736</v>
          </cell>
          <cell r="AG124">
            <v>88.1461038961039</v>
          </cell>
          <cell r="AH124">
            <v>70.0136612021858</v>
          </cell>
          <cell r="AI124">
            <v>93.75</v>
          </cell>
          <cell r="AJ124">
            <v>136.606425702811</v>
          </cell>
          <cell r="AK124">
            <v>60.4543704274163</v>
          </cell>
          <cell r="AL124">
            <v>71.17903930131</v>
          </cell>
          <cell r="AM124">
            <v>66.3507109004739</v>
          </cell>
          <cell r="AN124">
            <v>63.4920634920635</v>
          </cell>
          <cell r="AO124">
            <v>106.388888888889</v>
          </cell>
          <cell r="AP124">
            <v>128.454545454545</v>
          </cell>
          <cell r="AQ124">
            <v>123.321052631579</v>
          </cell>
          <cell r="AR124">
            <v>121.178947368421</v>
          </cell>
          <cell r="AS124">
            <v>108.542105263158</v>
          </cell>
          <cell r="AT124">
            <v>116.354166666667</v>
          </cell>
          <cell r="AU124">
            <v>221.794871794872</v>
          </cell>
          <cell r="AV124">
            <v>123.728813559322</v>
          </cell>
          <cell r="AW124">
            <v>296.028708133971</v>
          </cell>
          <cell r="AX124">
            <v>364.07027027027</v>
          </cell>
          <cell r="AY124">
            <v>104.263157894737</v>
          </cell>
          <cell r="AZ124">
            <v>398.553100498931</v>
          </cell>
          <cell r="BA124">
            <v>165.344481605351</v>
          </cell>
          <cell r="BB124">
            <v>60.5029880478088</v>
          </cell>
          <cell r="BC124">
            <v>168.063063063063</v>
          </cell>
          <cell r="BD124">
            <v>467.175398633257</v>
          </cell>
          <cell r="BE124">
            <v>372.904055299539</v>
          </cell>
          <cell r="BF124">
            <v>131</v>
          </cell>
          <cell r="BG124">
            <v>92.5684210526316</v>
          </cell>
          <cell r="BH124">
            <v>176.928477402369</v>
          </cell>
          <cell r="BI124">
            <v>112.336677063137</v>
          </cell>
          <cell r="BJ124">
            <v>133.860962566845</v>
          </cell>
          <cell r="BK124">
            <v>114.044776119403</v>
          </cell>
        </row>
        <row r="125">
          <cell r="A125" t="str">
            <v>Japan</v>
          </cell>
          <cell r="B125" t="str">
            <v>JPN</v>
          </cell>
          <cell r="C125" t="str">
            <v>Fertilizer consumption (kilograms per hectare of arable land)</v>
          </cell>
          <cell r="D125" t="str">
            <v>AG.CON.FERT.ZS</v>
          </cell>
        </row>
        <row r="125">
          <cell r="F125">
            <v>279.888692579505</v>
          </cell>
          <cell r="G125">
            <v>294.457295373665</v>
          </cell>
          <cell r="H125">
            <v>322.62118491921</v>
          </cell>
          <cell r="I125">
            <v>318.896925858951</v>
          </cell>
          <cell r="J125">
            <v>337.98831690398</v>
          </cell>
          <cell r="K125">
            <v>362.736108564093</v>
          </cell>
          <cell r="L125">
            <v>391.426445973591</v>
          </cell>
          <cell r="M125">
            <v>404.210526315789</v>
          </cell>
          <cell r="N125">
            <v>408.795040681906</v>
          </cell>
          <cell r="O125">
            <v>376.173979984604</v>
          </cell>
          <cell r="P125">
            <v>373.658536585366</v>
          </cell>
          <cell r="Q125">
            <v>407.810955111726</v>
          </cell>
          <cell r="R125">
            <v>447.676969092722</v>
          </cell>
          <cell r="S125">
            <v>411.932503013258</v>
          </cell>
          <cell r="T125">
            <v>364.266936299292</v>
          </cell>
          <cell r="U125">
            <v>423.897581792319</v>
          </cell>
          <cell r="V125">
            <v>432.498472816127</v>
          </cell>
          <cell r="W125">
            <v>453.450387913434</v>
          </cell>
          <cell r="X125">
            <v>480.131093814011</v>
          </cell>
          <cell r="Y125">
            <v>372.589249076734</v>
          </cell>
          <cell r="Z125">
            <v>386.545978193787</v>
          </cell>
          <cell r="AA125">
            <v>409.006595218467</v>
          </cell>
          <cell r="AB125">
            <v>433.28515383027</v>
          </cell>
          <cell r="AC125">
            <v>433.808933002481</v>
          </cell>
          <cell r="AD125">
            <v>419.047619047619</v>
          </cell>
          <cell r="AE125">
            <v>425.850622406639</v>
          </cell>
          <cell r="AF125">
            <v>423.057748234317</v>
          </cell>
          <cell r="AG125">
            <v>404.286308780691</v>
          </cell>
          <cell r="AH125">
            <v>404.424040066778</v>
          </cell>
          <cell r="AI125">
            <v>385.486577181208</v>
          </cell>
          <cell r="AJ125">
            <v>369.620253164557</v>
          </cell>
          <cell r="AK125">
            <v>378.447178616886</v>
          </cell>
          <cell r="AL125">
            <v>387.854855923159</v>
          </cell>
          <cell r="AM125">
            <v>378.43347639485</v>
          </cell>
          <cell r="AN125">
            <v>354.449244060475</v>
          </cell>
          <cell r="AO125">
            <v>339.634941329857</v>
          </cell>
          <cell r="AP125">
            <v>330.422411906325</v>
          </cell>
          <cell r="AQ125">
            <v>312.811466372657</v>
          </cell>
          <cell r="AR125">
            <v>319.498112369531</v>
          </cell>
          <cell r="AS125">
            <v>324.60885113992</v>
          </cell>
          <cell r="AT125">
            <v>304.680468046805</v>
          </cell>
          <cell r="AU125">
            <v>333.544467073999</v>
          </cell>
          <cell r="AV125">
            <v>335.170798271549</v>
          </cell>
          <cell r="AW125">
            <v>353.683717743777</v>
          </cell>
          <cell r="AX125">
            <v>347.969266055046</v>
          </cell>
          <cell r="AY125">
            <v>332.82753856781</v>
          </cell>
          <cell r="AZ125">
            <v>350.474803513638</v>
          </cell>
          <cell r="BA125">
            <v>278.228644382544</v>
          </cell>
          <cell r="BB125">
            <v>238.92803912436</v>
          </cell>
          <cell r="BC125">
            <v>259.834423166745</v>
          </cell>
          <cell r="BD125">
            <v>263.877056887635</v>
          </cell>
          <cell r="BE125">
            <v>247.150259067358</v>
          </cell>
          <cell r="BF125">
            <v>244.643699858424</v>
          </cell>
          <cell r="BG125">
            <v>260.326859308385</v>
          </cell>
          <cell r="BH125">
            <v>241.212841854935</v>
          </cell>
          <cell r="BI125">
            <v>246.175908221797</v>
          </cell>
          <cell r="BJ125">
            <v>252.583513578467</v>
          </cell>
          <cell r="BK125">
            <v>253.74215354901</v>
          </cell>
        </row>
        <row r="126">
          <cell r="A126" t="str">
            <v>Kazakhstan</v>
          </cell>
          <cell r="B126" t="str">
            <v>KAZ</v>
          </cell>
          <cell r="C126" t="str">
            <v>Fertilizer consumption (kilograms per hectare of arable land)</v>
          </cell>
          <cell r="D126" t="str">
            <v>AG.CON.FERT.ZS</v>
          </cell>
        </row>
        <row r="126">
          <cell r="AK126">
            <v>13.550135501355</v>
          </cell>
          <cell r="AL126">
            <v>9.24657534246575</v>
          </cell>
          <cell r="AM126">
            <v>3.48874088169997</v>
          </cell>
          <cell r="AN126">
            <v>2.73645096711938</v>
          </cell>
          <cell r="AO126">
            <v>3.96878294695767</v>
          </cell>
          <cell r="AP126">
            <v>1.72340700053453</v>
          </cell>
          <cell r="AQ126">
            <v>0.404294226678443</v>
          </cell>
          <cell r="AR126">
            <v>1.06687297036776</v>
          </cell>
          <cell r="AS126">
            <v>1.22681892484242</v>
          </cell>
          <cell r="AT126">
            <v>1.71663879399313</v>
          </cell>
          <cell r="AU126">
            <v>0.83609975340349</v>
          </cell>
          <cell r="AV126">
            <v>1.19039218730154</v>
          </cell>
          <cell r="AW126">
            <v>1.47829262468924</v>
          </cell>
          <cell r="AX126">
            <v>1.42845639181719</v>
          </cell>
          <cell r="AY126">
            <v>1.44674308079396</v>
          </cell>
          <cell r="AZ126">
            <v>2.05647808052735</v>
          </cell>
          <cell r="BA126">
            <v>1.08345780825952</v>
          </cell>
          <cell r="BB126">
            <v>1.97077384321865</v>
          </cell>
          <cell r="BC126">
            <v>2.04603295239822</v>
          </cell>
          <cell r="BD126">
            <v>2.99555183923566</v>
          </cell>
          <cell r="BE126">
            <v>4.42025057530044</v>
          </cell>
          <cell r="BF126">
            <v>2.88858195525044</v>
          </cell>
          <cell r="BG126">
            <v>3.95270476617057</v>
          </cell>
          <cell r="BH126">
            <v>4.29544847995514</v>
          </cell>
          <cell r="BI126">
            <v>7.30377637287381</v>
          </cell>
          <cell r="BJ126">
            <v>8.28806592687754</v>
          </cell>
          <cell r="BK126">
            <v>8.26262925064878</v>
          </cell>
        </row>
        <row r="127">
          <cell r="A127" t="str">
            <v>Kenya</v>
          </cell>
          <cell r="B127" t="str">
            <v>KEN</v>
          </cell>
          <cell r="C127" t="str">
            <v>Fertilizer consumption (kilograms per hectare of arable land)</v>
          </cell>
          <cell r="D127" t="str">
            <v>AG.CON.FERT.ZS</v>
          </cell>
        </row>
        <row r="127">
          <cell r="F127">
            <v>3.17142857142857</v>
          </cell>
          <cell r="G127">
            <v>3.45714285714286</v>
          </cell>
          <cell r="H127">
            <v>4.57771428571429</v>
          </cell>
          <cell r="I127">
            <v>5.50428571428571</v>
          </cell>
          <cell r="J127">
            <v>6.864</v>
          </cell>
          <cell r="K127">
            <v>8.76342857142857</v>
          </cell>
          <cell r="L127">
            <v>9.51428571428571</v>
          </cell>
          <cell r="M127">
            <v>9.37142857142857</v>
          </cell>
          <cell r="N127">
            <v>12.0857142857143</v>
          </cell>
          <cell r="O127">
            <v>14.1428571428571</v>
          </cell>
          <cell r="P127">
            <v>13.4857142857143</v>
          </cell>
          <cell r="Q127">
            <v>15.1968571428571</v>
          </cell>
          <cell r="R127">
            <v>14.5605714285714</v>
          </cell>
          <cell r="S127">
            <v>15.0857142857143</v>
          </cell>
          <cell r="T127">
            <v>11.7089473684211</v>
          </cell>
          <cell r="U127">
            <v>14.1831578947368</v>
          </cell>
          <cell r="V127">
            <v>13.5584210526316</v>
          </cell>
          <cell r="W127">
            <v>13.4215789473684</v>
          </cell>
          <cell r="X127">
            <v>10.0789473684211</v>
          </cell>
          <cell r="Y127">
            <v>16.2105263157895</v>
          </cell>
          <cell r="Z127">
            <v>21.7894736842105</v>
          </cell>
          <cell r="AA127">
            <v>16.5</v>
          </cell>
          <cell r="AB127">
            <v>19.7631578947368</v>
          </cell>
          <cell r="AC127">
            <v>21.9481879194631</v>
          </cell>
          <cell r="AD127">
            <v>22.4311324879755</v>
          </cell>
          <cell r="AE127">
            <v>21.4239059438276</v>
          </cell>
          <cell r="AF127">
            <v>23.7084854994629</v>
          </cell>
          <cell r="AG127">
            <v>24.8054076198279</v>
          </cell>
          <cell r="AH127">
            <v>20.1213730324294</v>
          </cell>
          <cell r="AI127">
            <v>21.3827655310621</v>
          </cell>
          <cell r="AJ127">
            <v>22.1110457131646</v>
          </cell>
          <cell r="AK127">
            <v>19.2554799697657</v>
          </cell>
          <cell r="AL127">
            <v>19.7628458498024</v>
          </cell>
          <cell r="AM127">
            <v>23.8077769625825</v>
          </cell>
          <cell r="AN127">
            <v>14.4170650974623</v>
          </cell>
          <cell r="AO127">
            <v>34.4251766217084</v>
          </cell>
          <cell r="AP127">
            <v>27.9185708350644</v>
          </cell>
          <cell r="AQ127">
            <v>27.1697306541257</v>
          </cell>
          <cell r="AR127">
            <v>29.0620094191523</v>
          </cell>
          <cell r="AS127">
            <v>29.7904314046207</v>
          </cell>
          <cell r="AT127">
            <v>29.2492199687988</v>
          </cell>
          <cell r="AU127">
            <v>27.313101551758</v>
          </cell>
          <cell r="AV127">
            <v>33.0967741935484</v>
          </cell>
          <cell r="AW127">
            <v>27.6808672499049</v>
          </cell>
          <cell r="AX127">
            <v>34.3265577507599</v>
          </cell>
          <cell r="AY127">
            <v>33.154802259887</v>
          </cell>
          <cell r="AZ127">
            <v>36.3952830188679</v>
          </cell>
          <cell r="BA127">
            <v>33.2875471698113</v>
          </cell>
          <cell r="BB127">
            <v>31.8570909090909</v>
          </cell>
          <cell r="BC127">
            <v>30.3470909090909</v>
          </cell>
          <cell r="BD127">
            <v>43.5820689655172</v>
          </cell>
          <cell r="BE127">
            <v>34.3927084745763</v>
          </cell>
          <cell r="BF127">
            <v>38.7662</v>
          </cell>
          <cell r="BG127">
            <v>42.8453913793103</v>
          </cell>
          <cell r="BH127">
            <v>28.5488982758621</v>
          </cell>
          <cell r="BI127">
            <v>29.0292396551724</v>
          </cell>
          <cell r="BJ127">
            <v>22.6329689655172</v>
          </cell>
          <cell r="BK127">
            <v>15.6886568965517</v>
          </cell>
        </row>
        <row r="128">
          <cell r="A128" t="str">
            <v>Kyrgyz Republic</v>
          </cell>
          <cell r="B128" t="str">
            <v>KGZ</v>
          </cell>
          <cell r="C128" t="str">
            <v>Fertilizer consumption (kilograms per hectare of arable land)</v>
          </cell>
          <cell r="D128" t="str">
            <v>AG.CON.FERT.ZS</v>
          </cell>
        </row>
        <row r="128">
          <cell r="AK128">
            <v>24.2424242424242</v>
          </cell>
          <cell r="AL128">
            <v>20.7100591715976</v>
          </cell>
          <cell r="AM128">
            <v>21.455938697318</v>
          </cell>
          <cell r="AN128">
            <v>22.2575516693164</v>
          </cell>
          <cell r="AO128">
            <v>22.8445099484156</v>
          </cell>
          <cell r="AP128">
            <v>22.8276877761414</v>
          </cell>
          <cell r="AQ128">
            <v>21.3808823529412</v>
          </cell>
          <cell r="AR128">
            <v>20.5197368421053</v>
          </cell>
          <cell r="AS128">
            <v>21.533185840708</v>
          </cell>
          <cell r="AT128">
            <v>20.5491071428571</v>
          </cell>
          <cell r="AU128">
            <v>7.05055762081784</v>
          </cell>
          <cell r="AV128">
            <v>24.7105654761905</v>
          </cell>
          <cell r="AW128">
            <v>21.6821589205397</v>
          </cell>
          <cell r="AX128">
            <v>24.6285046728972</v>
          </cell>
          <cell r="AY128">
            <v>22.1967749474176</v>
          </cell>
          <cell r="AZ128">
            <v>22.4546875</v>
          </cell>
          <cell r="BA128">
            <v>18.9738178976163</v>
          </cell>
          <cell r="BB128">
            <v>22.0681818181818</v>
          </cell>
          <cell r="BC128">
            <v>22.6594577652406</v>
          </cell>
          <cell r="BD128">
            <v>19.168430127753</v>
          </cell>
          <cell r="BE128">
            <v>24.3161522794924</v>
          </cell>
          <cell r="BF128">
            <v>27.4302025494643</v>
          </cell>
          <cell r="BG128">
            <v>32.0006247071685</v>
          </cell>
          <cell r="BH128">
            <v>10.4035842573794</v>
          </cell>
          <cell r="BI128">
            <v>12.6933840658487</v>
          </cell>
          <cell r="BJ128">
            <v>7.69034788010561</v>
          </cell>
          <cell r="BK128">
            <v>21.2461180124224</v>
          </cell>
        </row>
        <row r="129">
          <cell r="A129" t="str">
            <v>Cambodia</v>
          </cell>
          <cell r="B129" t="str">
            <v>KHM</v>
          </cell>
          <cell r="C129" t="str">
            <v>Fertilizer consumption (kilograms per hectare of arable land)</v>
          </cell>
          <cell r="D129" t="str">
            <v>AG.CON.FERT.ZS</v>
          </cell>
        </row>
        <row r="129">
          <cell r="F129">
            <v>1.76074700493305</v>
          </cell>
          <cell r="G129">
            <v>0.343859649122807</v>
          </cell>
          <cell r="H129">
            <v>0.473684210526316</v>
          </cell>
          <cell r="I129">
            <v>0.53448275862069</v>
          </cell>
          <cell r="J129">
            <v>0.551724137931034</v>
          </cell>
          <cell r="K129">
            <v>0.568965517241379</v>
          </cell>
          <cell r="L129">
            <v>1.51619572708477</v>
          </cell>
          <cell r="M129">
            <v>1.40350877192982</v>
          </cell>
          <cell r="N129">
            <v>2.03636363636364</v>
          </cell>
          <cell r="O129">
            <v>1.28629780913479</v>
          </cell>
          <cell r="P129">
            <v>1.74555555555556</v>
          </cell>
          <cell r="Q129">
            <v>1.27777777777778</v>
          </cell>
          <cell r="R129">
            <v>1.11111111111111</v>
          </cell>
          <cell r="S129">
            <v>0.756756756756757</v>
          </cell>
          <cell r="T129">
            <v>0.0540540540540541</v>
          </cell>
          <cell r="U129">
            <v>0.0526315789473684</v>
          </cell>
        </row>
        <row r="129">
          <cell r="Y129">
            <v>4.05</v>
          </cell>
          <cell r="Z129">
            <v>9.5</v>
          </cell>
          <cell r="AA129">
            <v>5.36945812807882</v>
          </cell>
          <cell r="AB129">
            <v>2.35294117647059</v>
          </cell>
          <cell r="AC129">
            <v>0.833333333333333</v>
          </cell>
        </row>
        <row r="129">
          <cell r="AF129">
            <v>0.2</v>
          </cell>
          <cell r="AG129">
            <v>0.0289855072463768</v>
          </cell>
          <cell r="AH129">
            <v>0.0814111261872456</v>
          </cell>
          <cell r="AI129">
            <v>1.10960757780785</v>
          </cell>
          <cell r="AJ129">
            <v>1.54054054054054</v>
          </cell>
          <cell r="AK129">
            <v>2.97297297297297</v>
          </cell>
          <cell r="AL129">
            <v>3.92895586652314</v>
          </cell>
          <cell r="AM129">
            <v>2.86486486486486</v>
          </cell>
          <cell r="AN129">
            <v>2.64864864864865</v>
          </cell>
          <cell r="AO129">
            <v>2.10810810810811</v>
          </cell>
          <cell r="AP129">
            <v>5.91891891891892</v>
          </cell>
          <cell r="AQ129">
            <v>2.05945945945946</v>
          </cell>
        </row>
        <row r="129">
          <cell r="AU129">
            <v>6.93727567567568</v>
          </cell>
          <cell r="AV129">
            <v>5.48374594594595</v>
          </cell>
          <cell r="AW129">
            <v>6.81228378378378</v>
          </cell>
          <cell r="AX129">
            <v>10.4576594594595</v>
          </cell>
          <cell r="AY129">
            <v>10.3195162162162</v>
          </cell>
          <cell r="AZ129">
            <v>10.1584054054054</v>
          </cell>
          <cell r="BA129">
            <v>9.86944864864865</v>
          </cell>
          <cell r="BB129">
            <v>13.2533081081081</v>
          </cell>
          <cell r="BC129">
            <v>15.4133315789474</v>
          </cell>
          <cell r="BD129">
            <v>20.0648052631579</v>
          </cell>
          <cell r="BE129">
            <v>27.2551210526316</v>
          </cell>
          <cell r="BF129">
            <v>24.7541105263158</v>
          </cell>
          <cell r="BG129">
            <v>27.7292763157895</v>
          </cell>
          <cell r="BH129">
            <v>29.8996701610841</v>
          </cell>
          <cell r="BI129">
            <v>21.6235540782409</v>
          </cell>
          <cell r="BJ129">
            <v>30.5258603937612</v>
          </cell>
          <cell r="BK129">
            <v>34.2758297110713</v>
          </cell>
        </row>
        <row r="130">
          <cell r="A130" t="str">
            <v>Kiribati</v>
          </cell>
          <cell r="B130" t="str">
            <v>KIR</v>
          </cell>
          <cell r="C130" t="str">
            <v>Fertilizer consumption (kilograms per hectare of arable land)</v>
          </cell>
          <cell r="D130" t="str">
            <v>AG.CON.FERT.ZS</v>
          </cell>
        </row>
        <row r="131">
          <cell r="A131" t="str">
            <v>St. Kitts and Nevis</v>
          </cell>
          <cell r="B131" t="str">
            <v>KNA</v>
          </cell>
          <cell r="C131" t="str">
            <v>Fertilizer consumption (kilograms per hectare of arable land)</v>
          </cell>
          <cell r="D131" t="str">
            <v>AG.CON.FERT.ZS</v>
          </cell>
        </row>
        <row r="131">
          <cell r="F131">
            <v>73.5</v>
          </cell>
          <cell r="G131">
            <v>84</v>
          </cell>
          <cell r="H131">
            <v>84</v>
          </cell>
          <cell r="I131">
            <v>105</v>
          </cell>
          <cell r="J131">
            <v>120</v>
          </cell>
          <cell r="K131">
            <v>120</v>
          </cell>
          <cell r="L131">
            <v>125</v>
          </cell>
          <cell r="M131">
            <v>175</v>
          </cell>
          <cell r="N131">
            <v>237.5</v>
          </cell>
          <cell r="O131">
            <v>262.5</v>
          </cell>
          <cell r="P131">
            <v>237.5</v>
          </cell>
          <cell r="Q131">
            <v>425</v>
          </cell>
          <cell r="R131">
            <v>450</v>
          </cell>
          <cell r="S131">
            <v>462.5</v>
          </cell>
          <cell r="T131">
            <v>337.5</v>
          </cell>
          <cell r="U131">
            <v>250</v>
          </cell>
          <cell r="V131">
            <v>262.5</v>
          </cell>
          <cell r="W131">
            <v>262.5</v>
          </cell>
          <cell r="X131">
            <v>262.5</v>
          </cell>
          <cell r="Y131">
            <v>262.5</v>
          </cell>
          <cell r="Z131">
            <v>300</v>
          </cell>
          <cell r="AA131">
            <v>300</v>
          </cell>
          <cell r="AB131">
            <v>300</v>
          </cell>
          <cell r="AC131">
            <v>337.5</v>
          </cell>
          <cell r="AD131">
            <v>350</v>
          </cell>
          <cell r="AE131">
            <v>362.5</v>
          </cell>
          <cell r="AF131">
            <v>362.5</v>
          </cell>
          <cell r="AG131">
            <v>237.5</v>
          </cell>
          <cell r="AH131">
            <v>115.5</v>
          </cell>
          <cell r="AI131">
            <v>110.25</v>
          </cell>
          <cell r="AJ131">
            <v>137.5</v>
          </cell>
          <cell r="AK131">
            <v>137.5</v>
          </cell>
          <cell r="AL131">
            <v>137.5</v>
          </cell>
          <cell r="AM131">
            <v>227.142857142857</v>
          </cell>
          <cell r="AN131">
            <v>189.571428571429</v>
          </cell>
          <cell r="AO131">
            <v>221.166666666667</v>
          </cell>
          <cell r="AP131">
            <v>283.333333333333</v>
          </cell>
          <cell r="AQ131">
            <v>283.333333333333</v>
          </cell>
          <cell r="AR131">
            <v>242.857142857143</v>
          </cell>
          <cell r="AS131">
            <v>242.857142857143</v>
          </cell>
          <cell r="AT131">
            <v>242.857142857143</v>
          </cell>
          <cell r="AU131">
            <v>7.85714285714286</v>
          </cell>
          <cell r="AV131">
            <v>7.85714285714286</v>
          </cell>
          <cell r="AW131">
            <v>7.85714285714286</v>
          </cell>
          <cell r="AX131">
            <v>13.8539042821159</v>
          </cell>
          <cell r="AY131">
            <v>22.6130653266332</v>
          </cell>
          <cell r="AZ131">
            <v>12.531328320802</v>
          </cell>
          <cell r="BA131">
            <v>20.5</v>
          </cell>
          <cell r="BB131">
            <v>12.75</v>
          </cell>
          <cell r="BC131">
            <v>11.3333333333333</v>
          </cell>
          <cell r="BD131">
            <v>10.4</v>
          </cell>
          <cell r="BE131">
            <v>10.4</v>
          </cell>
          <cell r="BF131">
            <v>0.006</v>
          </cell>
          <cell r="BG131">
            <v>23.048</v>
          </cell>
          <cell r="BH131">
            <v>5.276</v>
          </cell>
          <cell r="BI131">
            <v>7.51</v>
          </cell>
          <cell r="BJ131">
            <v>5.234</v>
          </cell>
          <cell r="BK131">
            <v>5.176</v>
          </cell>
        </row>
        <row r="132">
          <cell r="A132" t="str">
            <v>Korea, Rep.</v>
          </cell>
          <cell r="B132" t="str">
            <v>KOR</v>
          </cell>
          <cell r="C132" t="str">
            <v>Fertilizer consumption (kilograms per hectare of arable land)</v>
          </cell>
          <cell r="D132" t="str">
            <v>AG.CON.FERT.ZS</v>
          </cell>
        </row>
        <row r="132">
          <cell r="F132">
            <v>155.491392031481</v>
          </cell>
          <cell r="G132">
            <v>157.657657657658</v>
          </cell>
          <cell r="H132">
            <v>172.065671641791</v>
          </cell>
          <cell r="I132">
            <v>172.497369679579</v>
          </cell>
          <cell r="J132">
            <v>155.555247341655</v>
          </cell>
          <cell r="K132">
            <v>193.538637402835</v>
          </cell>
          <cell r="L132">
            <v>221.535063752277</v>
          </cell>
          <cell r="M132">
            <v>220.082796688132</v>
          </cell>
          <cell r="N132">
            <v>247.954081632653</v>
          </cell>
          <cell r="O132">
            <v>261.450069670228</v>
          </cell>
          <cell r="P132">
            <v>280.318650421743</v>
          </cell>
          <cell r="Q132">
            <v>307.843155893536</v>
          </cell>
          <cell r="R132">
            <v>361.38138424821</v>
          </cell>
          <cell r="S132">
            <v>408.864096385542</v>
          </cell>
          <cell r="T132">
            <v>419.940805434255</v>
          </cell>
          <cell r="U132">
            <v>312.26359223301</v>
          </cell>
          <cell r="V132">
            <v>356.134494436381</v>
          </cell>
          <cell r="W132">
            <v>418.9037999038</v>
          </cell>
          <cell r="X132">
            <v>411.376510391493</v>
          </cell>
          <cell r="Y132">
            <v>389.830097087379</v>
          </cell>
          <cell r="Z132">
            <v>374.817649926865</v>
          </cell>
          <cell r="AA132">
            <v>299.707174231332</v>
          </cell>
          <cell r="AB132">
            <v>353.149606299213</v>
          </cell>
          <cell r="AC132">
            <v>385.770946950917</v>
          </cell>
          <cell r="AD132">
            <v>416.525634644102</v>
          </cell>
          <cell r="AE132">
            <v>430.838323353293</v>
          </cell>
          <cell r="AF132">
            <v>450.622820129547</v>
          </cell>
          <cell r="AG132">
            <v>461.241862794191</v>
          </cell>
          <cell r="AH132">
            <v>494.461071789687</v>
          </cell>
          <cell r="AI132">
            <v>490.374807987711</v>
          </cell>
          <cell r="AJ132">
            <v>481.421899325376</v>
          </cell>
          <cell r="AK132">
            <v>507.744994731296</v>
          </cell>
          <cell r="AL132">
            <v>519.306666666667</v>
          </cell>
          <cell r="AM132">
            <v>520.325203252033</v>
          </cell>
          <cell r="AN132">
            <v>549.090858104319</v>
          </cell>
          <cell r="AO132">
            <v>520.863610315186</v>
          </cell>
          <cell r="AP132">
            <v>576.074332171893</v>
          </cell>
          <cell r="AQ132">
            <v>507.611241217799</v>
          </cell>
          <cell r="AR132">
            <v>483.275456150677</v>
          </cell>
          <cell r="AS132">
            <v>455.958672875437</v>
          </cell>
          <cell r="AT132">
            <v>424.276494967436</v>
          </cell>
          <cell r="AU132">
            <v>417.969922341697</v>
          </cell>
          <cell r="AV132">
            <v>427.046636528029</v>
          </cell>
          <cell r="AW132">
            <v>453.196091954023</v>
          </cell>
          <cell r="AX132">
            <v>478.152020693853</v>
          </cell>
          <cell r="AY132">
            <v>333.7393143916</v>
          </cell>
          <cell r="AZ132">
            <v>406.249993738259</v>
          </cell>
          <cell r="BA132">
            <v>304.480274760383</v>
          </cell>
          <cell r="BB132">
            <v>338.61044921875</v>
          </cell>
          <cell r="BC132">
            <v>330.282103516921</v>
          </cell>
          <cell r="BD132">
            <v>337.318877688172</v>
          </cell>
          <cell r="BE132">
            <v>351.825673367494</v>
          </cell>
          <cell r="BF132">
            <v>344.695875116994</v>
          </cell>
          <cell r="BG132">
            <v>345.922926829268</v>
          </cell>
          <cell r="BH132">
            <v>337.8127893479</v>
          </cell>
          <cell r="BI132">
            <v>353.562638986629</v>
          </cell>
          <cell r="BJ132">
            <v>355.99741533615</v>
          </cell>
          <cell r="BK132">
            <v>369.735844250364</v>
          </cell>
        </row>
        <row r="133">
          <cell r="A133" t="str">
            <v>Kuwait</v>
          </cell>
          <cell r="B133" t="str">
            <v>KWT</v>
          </cell>
          <cell r="C133" t="str">
            <v>Fertilizer consumption (kilograms per hectare of arable land)</v>
          </cell>
          <cell r="D133" t="str">
            <v>AG.CON.FERT.ZS</v>
          </cell>
        </row>
        <row r="133">
          <cell r="V133">
            <v>100</v>
          </cell>
          <cell r="W133">
            <v>100</v>
          </cell>
          <cell r="X133">
            <v>660</v>
          </cell>
          <cell r="Y133">
            <v>440</v>
          </cell>
          <cell r="Z133">
            <v>250</v>
          </cell>
          <cell r="AA133">
            <v>250</v>
          </cell>
          <cell r="AB133">
            <v>250</v>
          </cell>
          <cell r="AC133">
            <v>166.666666666667</v>
          </cell>
          <cell r="AD133">
            <v>233.333333333333</v>
          </cell>
          <cell r="AE133">
            <v>101.75</v>
          </cell>
          <cell r="AF133">
            <v>82</v>
          </cell>
          <cell r="AG133">
            <v>193.75</v>
          </cell>
          <cell r="AH133">
            <v>125</v>
          </cell>
        </row>
        <row r="133">
          <cell r="AK133">
            <v>200</v>
          </cell>
          <cell r="AL133">
            <v>200</v>
          </cell>
          <cell r="AM133">
            <v>200</v>
          </cell>
          <cell r="AN133">
            <v>200</v>
          </cell>
          <cell r="AO133">
            <v>333.333333333333</v>
          </cell>
          <cell r="AP133">
            <v>200</v>
          </cell>
          <cell r="AQ133">
            <v>166.666666666667</v>
          </cell>
          <cell r="AR133">
            <v>157.142857142857</v>
          </cell>
          <cell r="AS133">
            <v>62.9</v>
          </cell>
          <cell r="AT133">
            <v>80.4615384615385</v>
          </cell>
          <cell r="AU133">
            <v>83.3333333333333</v>
          </cell>
          <cell r="AV133">
            <v>83.3333333333333</v>
          </cell>
          <cell r="AW133">
            <v>90.9090909090909</v>
          </cell>
          <cell r="AX133">
            <v>90.9090909090909</v>
          </cell>
          <cell r="AY133">
            <v>317.105454545455</v>
          </cell>
          <cell r="AZ133">
            <v>294.375221238938</v>
          </cell>
          <cell r="BA133">
            <v>533.533628318584</v>
          </cell>
          <cell r="BB133">
            <v>95.2380952380952</v>
          </cell>
          <cell r="BC133">
            <v>228.396</v>
          </cell>
          <cell r="BD133">
            <v>441.552380952381</v>
          </cell>
          <cell r="BE133">
            <v>468.608</v>
          </cell>
          <cell r="BF133">
            <v>434.126724137931</v>
          </cell>
          <cell r="BG133">
            <v>671.887368421053</v>
          </cell>
          <cell r="BH133">
            <v>1122.56753246753</v>
          </cell>
          <cell r="BI133">
            <v>1000.72375</v>
          </cell>
          <cell r="BJ133">
            <v>1077.8488372093</v>
          </cell>
          <cell r="BK133">
            <v>1059.48</v>
          </cell>
        </row>
        <row r="134">
          <cell r="A134" t="str">
            <v>Latin America &amp; Caribbean (excluding high income)</v>
          </cell>
          <cell r="B134" t="str">
            <v>LAC</v>
          </cell>
          <cell r="C134" t="str">
            <v>Fertilizer consumption (kilograms per hectare of arable land)</v>
          </cell>
          <cell r="D134" t="str">
            <v>AG.CON.FERT.ZS</v>
          </cell>
        </row>
        <row r="134">
          <cell r="F134">
            <v>11.0519353510397</v>
          </cell>
          <cell r="G134">
            <v>12.0304390268639</v>
          </cell>
          <cell r="H134">
            <v>14.7287207503867</v>
          </cell>
          <cell r="I134">
            <v>14.5721175084671</v>
          </cell>
          <cell r="J134">
            <v>15.4451697444733</v>
          </cell>
          <cell r="K134">
            <v>17.1902889953065</v>
          </cell>
          <cell r="L134">
            <v>20.4771235702231</v>
          </cell>
          <cell r="M134">
            <v>24.5056851911046</v>
          </cell>
          <cell r="N134">
            <v>25.1605425728958</v>
          </cell>
          <cell r="O134">
            <v>28.7169228718678</v>
          </cell>
          <cell r="P134">
            <v>29.7185194118872</v>
          </cell>
          <cell r="Q134">
            <v>36.1163794955528</v>
          </cell>
          <cell r="R134">
            <v>38.6170286982718</v>
          </cell>
          <cell r="S134">
            <v>41.2378174255578</v>
          </cell>
          <cell r="T134">
            <v>42.7848142861544</v>
          </cell>
          <cell r="U134">
            <v>49.4920532432701</v>
          </cell>
          <cell r="V134">
            <v>55.1514868546454</v>
          </cell>
          <cell r="W134">
            <v>54.3425476384251</v>
          </cell>
          <cell r="X134">
            <v>56.6841659239745</v>
          </cell>
          <cell r="Y134">
            <v>61.9530051502397</v>
          </cell>
          <cell r="Z134">
            <v>52.2921444765398</v>
          </cell>
          <cell r="AA134">
            <v>50.9583078815827</v>
          </cell>
          <cell r="AB134">
            <v>45.1379569700089</v>
          </cell>
          <cell r="AC134">
            <v>57.3706140995544</v>
          </cell>
          <cell r="AD134">
            <v>55.3582115512788</v>
          </cell>
          <cell r="AE134">
            <v>64.6063552694321</v>
          </cell>
          <cell r="AF134">
            <v>66.4725138560975</v>
          </cell>
          <cell r="AG134">
            <v>64.35469666492</v>
          </cell>
          <cell r="AH134">
            <v>61.1566684157963</v>
          </cell>
          <cell r="AI134">
            <v>59.6364772324184</v>
          </cell>
          <cell r="AJ134">
            <v>58.4660279396384</v>
          </cell>
          <cell r="AK134">
            <v>59.1784414102574</v>
          </cell>
          <cell r="AL134">
            <v>67.4511965127429</v>
          </cell>
          <cell r="AM134">
            <v>74.3809371667393</v>
          </cell>
          <cell r="AN134">
            <v>66.3166039819192</v>
          </cell>
          <cell r="AO134">
            <v>79.431465381096</v>
          </cell>
          <cell r="AP134">
            <v>88.0005996904987</v>
          </cell>
          <cell r="AQ134">
            <v>87.6457053801101</v>
          </cell>
          <cell r="AR134">
            <v>87.2046629759049</v>
          </cell>
          <cell r="AS134">
            <v>93.5692191066323</v>
          </cell>
          <cell r="AT134">
            <v>97.0939184870782</v>
          </cell>
          <cell r="AU134">
            <v>98.9295297887646</v>
          </cell>
          <cell r="AV134">
            <v>111.105599385307</v>
          </cell>
          <cell r="AW134">
            <v>129.996474780961</v>
          </cell>
          <cell r="AX134">
            <v>107.610249092193</v>
          </cell>
          <cell r="AY134">
            <v>113.357485862444</v>
          </cell>
          <cell r="AZ134">
            <v>134.607636294857</v>
          </cell>
          <cell r="BA134">
            <v>118.708831814627</v>
          </cell>
          <cell r="BB134">
            <v>90.1583783685015</v>
          </cell>
          <cell r="BC134">
            <v>121.986049328355</v>
          </cell>
          <cell r="BD134">
            <v>144.437687302559</v>
          </cell>
          <cell r="BE134">
            <v>138.602803653253</v>
          </cell>
          <cell r="BF134">
            <v>151.865049942646</v>
          </cell>
          <cell r="BG134">
            <v>158.850631897173</v>
          </cell>
          <cell r="BH134">
            <v>136.669373665331</v>
          </cell>
          <cell r="BI134">
            <v>154.799836037507</v>
          </cell>
          <cell r="BJ134">
            <v>166.489997082865</v>
          </cell>
          <cell r="BK134">
            <v>169.871049386153</v>
          </cell>
        </row>
        <row r="135">
          <cell r="A135" t="str">
            <v>Lao PDR</v>
          </cell>
          <cell r="B135" t="str">
            <v>LAO</v>
          </cell>
          <cell r="C135" t="str">
            <v>Fertilizer consumption (kilograms per hectare of arable land)</v>
          </cell>
          <cell r="D135" t="str">
            <v>AG.CON.FERT.ZS</v>
          </cell>
        </row>
        <row r="136">
          <cell r="A136" t="str">
            <v>Lebanon</v>
          </cell>
          <cell r="B136" t="str">
            <v>LBN</v>
          </cell>
          <cell r="C136" t="str">
            <v>Fertilizer consumption (kilograms per hectare of arable land)</v>
          </cell>
          <cell r="D136" t="str">
            <v>AG.CON.FERT.ZS</v>
          </cell>
        </row>
        <row r="136">
          <cell r="F136">
            <v>90</v>
          </cell>
          <cell r="G136">
            <v>64.8</v>
          </cell>
          <cell r="H136">
            <v>106.777777777778</v>
          </cell>
          <cell r="I136">
            <v>131.863157894737</v>
          </cell>
          <cell r="J136">
            <v>71.4854368932039</v>
          </cell>
          <cell r="K136">
            <v>97.0873786407767</v>
          </cell>
          <cell r="L136">
            <v>104.314814814815</v>
          </cell>
          <cell r="M136">
            <v>106.955752212389</v>
          </cell>
          <cell r="N136">
            <v>143.478260869565</v>
          </cell>
          <cell r="O136">
            <v>187.234042553192</v>
          </cell>
          <cell r="P136">
            <v>199.583333333333</v>
          </cell>
          <cell r="Q136">
            <v>230.833333333333</v>
          </cell>
          <cell r="R136">
            <v>303.0625</v>
          </cell>
          <cell r="S136">
            <v>176.877637130802</v>
          </cell>
          <cell r="T136">
            <v>55.5555555555556</v>
          </cell>
          <cell r="U136">
            <v>138.961038961039</v>
          </cell>
          <cell r="V136">
            <v>122.368421052632</v>
          </cell>
          <cell r="W136">
            <v>140.625</v>
          </cell>
          <cell r="X136">
            <v>204.545454545455</v>
          </cell>
          <cell r="Y136">
            <v>126.666666666667</v>
          </cell>
          <cell r="Z136">
            <v>167.619047619048</v>
          </cell>
          <cell r="AA136">
            <v>233.653846153846</v>
          </cell>
          <cell r="AB136">
            <v>201.442307692308</v>
          </cell>
          <cell r="AC136">
            <v>242.355769230769</v>
          </cell>
          <cell r="AD136">
            <v>175</v>
          </cell>
          <cell r="AE136">
            <v>88</v>
          </cell>
          <cell r="AF136">
            <v>107.446808510638</v>
          </cell>
          <cell r="AG136">
            <v>121.505376344086</v>
          </cell>
          <cell r="AH136">
            <v>150</v>
          </cell>
          <cell r="AI136">
            <v>138.79781420765</v>
          </cell>
          <cell r="AJ136">
            <v>164.088397790055</v>
          </cell>
          <cell r="AK136">
            <v>188.888888888889</v>
          </cell>
          <cell r="AL136">
            <v>201.111111111111</v>
          </cell>
          <cell r="AM136">
            <v>155.555555555556</v>
          </cell>
          <cell r="AN136">
            <v>244.444444444444</v>
          </cell>
          <cell r="AO136">
            <v>306.010928961749</v>
          </cell>
          <cell r="AP136">
            <v>336.443243243243</v>
          </cell>
          <cell r="AQ136">
            <v>340.641711229947</v>
          </cell>
          <cell r="AR136">
            <v>493.798449612403</v>
          </cell>
          <cell r="AS136">
            <v>405.093023255814</v>
          </cell>
          <cell r="AT136">
            <v>488.141666666667</v>
          </cell>
          <cell r="AU136">
            <v>263.400230769231</v>
          </cell>
          <cell r="AV136">
            <v>234.349705882353</v>
          </cell>
          <cell r="AW136">
            <v>254.563536316948</v>
          </cell>
          <cell r="AX136">
            <v>155.153987297107</v>
          </cell>
          <cell r="AY136">
            <v>113.515</v>
          </cell>
          <cell r="AZ136">
            <v>173.008420268256</v>
          </cell>
          <cell r="BA136">
            <v>163.40918699187</v>
          </cell>
          <cell r="BB136">
            <v>167.191869918699</v>
          </cell>
          <cell r="BC136">
            <v>223.798596491228</v>
          </cell>
          <cell r="BD136">
            <v>340.38864</v>
          </cell>
          <cell r="BE136">
            <v>240.464090909091</v>
          </cell>
          <cell r="BF136">
            <v>209.053257575758</v>
          </cell>
          <cell r="BG136">
            <v>220.673484848485</v>
          </cell>
          <cell r="BH136">
            <v>281.975909090909</v>
          </cell>
          <cell r="BI136">
            <v>292.92</v>
          </cell>
          <cell r="BJ136">
            <v>337.512954545455</v>
          </cell>
          <cell r="BK136">
            <v>286.364848484848</v>
          </cell>
        </row>
        <row r="137">
          <cell r="A137" t="str">
            <v>Liberia</v>
          </cell>
          <cell r="B137" t="str">
            <v>LBR</v>
          </cell>
          <cell r="C137" t="str">
            <v>Fertilizer consumption (kilograms per hectare of arable land)</v>
          </cell>
          <cell r="D137" t="str">
            <v>AG.CON.FERT.ZS</v>
          </cell>
        </row>
        <row r="138">
          <cell r="A138" t="str">
            <v>Libya</v>
          </cell>
          <cell r="B138" t="str">
            <v>LBY</v>
          </cell>
          <cell r="C138" t="str">
            <v>Fertilizer consumption (kilograms per hectare of arable land)</v>
          </cell>
          <cell r="D138" t="str">
            <v>AG.CON.FERT.ZS</v>
          </cell>
        </row>
        <row r="138">
          <cell r="F138">
            <v>2.58823529411765</v>
          </cell>
          <cell r="G138">
            <v>2.33918128654971</v>
          </cell>
          <cell r="H138">
            <v>2.19941520467836</v>
          </cell>
          <cell r="I138">
            <v>2.21107871720117</v>
          </cell>
          <cell r="J138">
            <v>2.66239067055394</v>
          </cell>
          <cell r="K138">
            <v>3.94186046511628</v>
          </cell>
          <cell r="L138">
            <v>5.30058139534884</v>
          </cell>
          <cell r="M138">
            <v>5.96695652173913</v>
          </cell>
          <cell r="N138">
            <v>4.99826086956522</v>
          </cell>
          <cell r="O138">
            <v>7.2231884057971</v>
          </cell>
          <cell r="P138">
            <v>10.1156069364162</v>
          </cell>
          <cell r="Q138">
            <v>9.59537572254335</v>
          </cell>
          <cell r="R138">
            <v>8.18443804034582</v>
          </cell>
          <cell r="S138">
            <v>12.6224783861671</v>
          </cell>
          <cell r="T138">
            <v>20.632183908046</v>
          </cell>
          <cell r="U138">
            <v>24.9425287356322</v>
          </cell>
          <cell r="V138">
            <v>29.3409742120344</v>
          </cell>
          <cell r="W138">
            <v>21.0857142857143</v>
          </cell>
          <cell r="X138">
            <v>34.3657142857143</v>
          </cell>
          <cell r="Y138">
            <v>30.3183114660582</v>
          </cell>
          <cell r="Z138">
            <v>42.2810011376564</v>
          </cell>
          <cell r="AA138">
            <v>49.1104815864023</v>
          </cell>
          <cell r="AB138">
            <v>51.4152112676056</v>
          </cell>
          <cell r="AC138">
            <v>44.8955056179775</v>
          </cell>
          <cell r="AD138">
            <v>37.8847229994404</v>
          </cell>
          <cell r="AE138">
            <v>43.883008356546</v>
          </cell>
          <cell r="AF138">
            <v>56.7166666666667</v>
          </cell>
          <cell r="AG138">
            <v>48.8333333333333</v>
          </cell>
          <cell r="AH138">
            <v>43.6565096952909</v>
          </cell>
          <cell r="AI138">
            <v>42.9916897506925</v>
          </cell>
          <cell r="AJ138">
            <v>46.8508287292818</v>
          </cell>
          <cell r="AK138">
            <v>47.4380165289256</v>
          </cell>
          <cell r="AL138">
            <v>61.1019283746556</v>
          </cell>
          <cell r="AM138">
            <v>40.8219178082192</v>
          </cell>
          <cell r="AN138">
            <v>47.5935828877005</v>
          </cell>
          <cell r="AO138">
            <v>30.7692307692308</v>
          </cell>
          <cell r="AP138">
            <v>30.4240631163708</v>
          </cell>
          <cell r="AQ138">
            <v>27.8236914600551</v>
          </cell>
          <cell r="AR138">
            <v>47.6584022038568</v>
          </cell>
          <cell r="AS138">
            <v>30.3030303030303</v>
          </cell>
          <cell r="AT138">
            <v>40.3305785123967</v>
          </cell>
          <cell r="AU138">
            <v>35.9971900826446</v>
          </cell>
          <cell r="AV138">
            <v>19.5471019283747</v>
          </cell>
          <cell r="AW138">
            <v>28.8270857142857</v>
          </cell>
          <cell r="AX138">
            <v>29.9803028571429</v>
          </cell>
          <cell r="AY138">
            <v>31.4635542857143</v>
          </cell>
          <cell r="AZ138">
            <v>30.4435485714286</v>
          </cell>
          <cell r="BA138">
            <v>29.4204171428571</v>
          </cell>
          <cell r="BB138">
            <v>33.4886742857143</v>
          </cell>
          <cell r="BC138">
            <v>38.5558857808858</v>
          </cell>
          <cell r="BD138">
            <v>18.6121503496503</v>
          </cell>
          <cell r="BE138">
            <v>24.8995465116279</v>
          </cell>
          <cell r="BF138">
            <v>36.2080581395349</v>
          </cell>
          <cell r="BG138">
            <v>22.9170523255814</v>
          </cell>
          <cell r="BH138">
            <v>18.243023255814</v>
          </cell>
          <cell r="BI138">
            <v>15.5826918604651</v>
          </cell>
          <cell r="BJ138">
            <v>19.5981569767442</v>
          </cell>
          <cell r="BK138">
            <v>9.84193604651163</v>
          </cell>
        </row>
        <row r="139">
          <cell r="A139" t="str">
            <v>St. Lucia</v>
          </cell>
          <cell r="B139" t="str">
            <v>LCA</v>
          </cell>
          <cell r="C139" t="str">
            <v>Fertilizer consumption (kilograms per hectare of arable land)</v>
          </cell>
          <cell r="D139" t="str">
            <v>AG.CON.FERT.ZS</v>
          </cell>
        </row>
        <row r="139">
          <cell r="F139">
            <v>90</v>
          </cell>
          <cell r="G139">
            <v>96</v>
          </cell>
          <cell r="H139">
            <v>108</v>
          </cell>
          <cell r="I139">
            <v>120</v>
          </cell>
          <cell r="J139">
            <v>180</v>
          </cell>
          <cell r="K139">
            <v>240</v>
          </cell>
          <cell r="L139">
            <v>320</v>
          </cell>
          <cell r="M139">
            <v>440</v>
          </cell>
          <cell r="N139">
            <v>580</v>
          </cell>
          <cell r="O139">
            <v>680</v>
          </cell>
          <cell r="P139">
            <v>680</v>
          </cell>
          <cell r="Q139">
            <v>1100</v>
          </cell>
          <cell r="R139">
            <v>1160</v>
          </cell>
          <cell r="S139">
            <v>1094.33962264151</v>
          </cell>
          <cell r="T139">
            <v>820</v>
          </cell>
          <cell r="U139">
            <v>640</v>
          </cell>
          <cell r="V139">
            <v>600</v>
          </cell>
          <cell r="W139">
            <v>232.8</v>
          </cell>
          <cell r="X139">
            <v>317.872340425532</v>
          </cell>
          <cell r="Y139">
            <v>191.111111111111</v>
          </cell>
          <cell r="Z139">
            <v>250.232558139535</v>
          </cell>
          <cell r="AA139">
            <v>403.25</v>
          </cell>
          <cell r="AB139">
            <v>383.243243243243</v>
          </cell>
          <cell r="AC139">
            <v>496</v>
          </cell>
          <cell r="AD139">
            <v>569.090909090909</v>
          </cell>
          <cell r="AE139">
            <v>515.151515151515</v>
          </cell>
          <cell r="AF139">
            <v>566.666666666667</v>
          </cell>
          <cell r="AG139">
            <v>866.666666666667</v>
          </cell>
          <cell r="AH139">
            <v>2396</v>
          </cell>
          <cell r="AI139">
            <v>1972.75862068966</v>
          </cell>
          <cell r="AJ139">
            <v>2321.42857142857</v>
          </cell>
          <cell r="AK139">
            <v>2407.40740740741</v>
          </cell>
          <cell r="AL139">
            <v>2592.59259259259</v>
          </cell>
          <cell r="AM139">
            <v>3600</v>
          </cell>
          <cell r="AN139">
            <v>5500</v>
          </cell>
          <cell r="AO139">
            <v>6839.47368421053</v>
          </cell>
          <cell r="AP139">
            <v>7182.63157894737</v>
          </cell>
          <cell r="AQ139">
            <v>1080</v>
          </cell>
          <cell r="AR139">
            <v>2650</v>
          </cell>
          <cell r="AS139">
            <v>2650</v>
          </cell>
          <cell r="AT139">
            <v>2650</v>
          </cell>
        </row>
        <row r="139">
          <cell r="BA139">
            <v>7.2</v>
          </cell>
          <cell r="BB139">
            <v>88</v>
          </cell>
          <cell r="BC139">
            <v>119.333333333333</v>
          </cell>
          <cell r="BD139">
            <v>84</v>
          </cell>
          <cell r="BE139">
            <v>261.843333333333</v>
          </cell>
          <cell r="BF139">
            <v>112.216666666667</v>
          </cell>
          <cell r="BG139">
            <v>240.4</v>
          </cell>
          <cell r="BH139">
            <v>234.323333333333</v>
          </cell>
          <cell r="BI139">
            <v>170.893333333333</v>
          </cell>
          <cell r="BJ139">
            <v>131.273333333333</v>
          </cell>
          <cell r="BK139">
            <v>133.223333333333</v>
          </cell>
        </row>
        <row r="140">
          <cell r="A140" t="str">
            <v>Latin America &amp; Caribbean</v>
          </cell>
          <cell r="B140" t="str">
            <v>LCN</v>
          </cell>
          <cell r="C140" t="str">
            <v>Fertilizer consumption (kilograms per hectare of arable land)</v>
          </cell>
          <cell r="D140" t="str">
            <v>AG.CON.FERT.ZS</v>
          </cell>
        </row>
        <row r="140">
          <cell r="F140">
            <v>11.0396666169879</v>
          </cell>
          <cell r="G140">
            <v>12.2522975236543</v>
          </cell>
          <cell r="H140">
            <v>14.9931818689044</v>
          </cell>
          <cell r="I140">
            <v>15.097963718771</v>
          </cell>
          <cell r="J140">
            <v>15.8335493991917</v>
          </cell>
          <cell r="K140">
            <v>17.8048942578757</v>
          </cell>
          <cell r="L140">
            <v>20.6489162712545</v>
          </cell>
          <cell r="M140">
            <v>24.7945662388087</v>
          </cell>
          <cell r="N140">
            <v>25.3345344378126</v>
          </cell>
          <cell r="O140">
            <v>29.06045025154</v>
          </cell>
          <cell r="P140">
            <v>30.2258450135979</v>
          </cell>
          <cell r="Q140">
            <v>36.1652908728141</v>
          </cell>
          <cell r="R140">
            <v>38.8735829247855</v>
          </cell>
          <cell r="S140">
            <v>41.4520231235889</v>
          </cell>
          <cell r="T140">
            <v>42.0875737757218</v>
          </cell>
          <cell r="U140">
            <v>48.9077662392034</v>
          </cell>
          <cell r="V140">
            <v>54.0384281794849</v>
          </cell>
          <cell r="W140">
            <v>53.7848696702917</v>
          </cell>
          <cell r="X140">
            <v>56.6941614239746</v>
          </cell>
          <cell r="Y140">
            <v>61.6406517651107</v>
          </cell>
          <cell r="Z140">
            <v>51.706331923225</v>
          </cell>
          <cell r="AA140">
            <v>50.5265178284613</v>
          </cell>
          <cell r="AB140">
            <v>45.1760087649358</v>
          </cell>
          <cell r="AC140">
            <v>58.0128312544498</v>
          </cell>
          <cell r="AD140">
            <v>57.3511450623402</v>
          </cell>
          <cell r="AE140">
            <v>67.2294839580943</v>
          </cell>
          <cell r="AF140">
            <v>70.1180716841378</v>
          </cell>
          <cell r="AG140">
            <v>68.7920140620917</v>
          </cell>
          <cell r="AH140">
            <v>64.8482412379651</v>
          </cell>
          <cell r="AI140">
            <v>62.9670152010251</v>
          </cell>
          <cell r="AJ140">
            <v>61.5767777752919</v>
          </cell>
          <cell r="AK140">
            <v>62.3138910794507</v>
          </cell>
          <cell r="AL140">
            <v>70.2419030943377</v>
          </cell>
          <cell r="AM140">
            <v>76.2549711706786</v>
          </cell>
          <cell r="AN140">
            <v>69.3560244897959</v>
          </cell>
          <cell r="AO140">
            <v>82.9060300500726</v>
          </cell>
          <cell r="AP140">
            <v>90.7069588628405</v>
          </cell>
          <cell r="AQ140">
            <v>90.0573544485852</v>
          </cell>
          <cell r="AR140">
            <v>89.3989576434226</v>
          </cell>
          <cell r="AS140">
            <v>96.0847906273739</v>
          </cell>
          <cell r="AT140">
            <v>99.577344322059</v>
          </cell>
          <cell r="AU140">
            <v>101.370409303919</v>
          </cell>
          <cell r="AV140">
            <v>113.465689830838</v>
          </cell>
          <cell r="AW140">
            <v>133.551238754169</v>
          </cell>
          <cell r="AX140">
            <v>111.649466720359</v>
          </cell>
          <cell r="AY140">
            <v>117.021538961704</v>
          </cell>
          <cell r="AZ140">
            <v>137.977675512083</v>
          </cell>
          <cell r="BA140">
            <v>124.80546582438</v>
          </cell>
          <cell r="BB140">
            <v>96.5122270270939</v>
          </cell>
          <cell r="BC140">
            <v>125.446641624226</v>
          </cell>
          <cell r="BD140">
            <v>147.776657486902</v>
          </cell>
          <cell r="BE140">
            <v>141.833032401215</v>
          </cell>
          <cell r="BF140">
            <v>155.879372130659</v>
          </cell>
          <cell r="BG140">
            <v>161.451119274321</v>
          </cell>
          <cell r="BH140">
            <v>139.57846093686</v>
          </cell>
          <cell r="BI140">
            <v>156.348998401217</v>
          </cell>
          <cell r="BJ140">
            <v>167.399856802003</v>
          </cell>
          <cell r="BK140">
            <v>171.2071619211</v>
          </cell>
        </row>
        <row r="141">
          <cell r="A141" t="str">
            <v>Least developed countries: UN classification</v>
          </cell>
          <cell r="B141" t="str">
            <v>LDC</v>
          </cell>
          <cell r="C141" t="str">
            <v>Fertilizer consumption (kilograms per hectare of arable land)</v>
          </cell>
          <cell r="D141" t="str">
            <v>AG.CON.FERT.ZS</v>
          </cell>
        </row>
        <row r="141">
          <cell r="AL141">
            <v>14.0502488155242</v>
          </cell>
        </row>
        <row r="141">
          <cell r="AO141">
            <v>17.5931653443572</v>
          </cell>
        </row>
        <row r="141">
          <cell r="AV141">
            <v>16.1681418440876</v>
          </cell>
          <cell r="AW141">
            <v>18.5059335077305</v>
          </cell>
          <cell r="AX141">
            <v>18.5296927166198</v>
          </cell>
          <cell r="AY141">
            <v>18.5676114474082</v>
          </cell>
          <cell r="AZ141">
            <v>18.5766815838585</v>
          </cell>
        </row>
        <row r="141">
          <cell r="BB141">
            <v>18.3802710961731</v>
          </cell>
          <cell r="BC141">
            <v>21.1976707279183</v>
          </cell>
          <cell r="BD141">
            <v>24.0410841631101</v>
          </cell>
          <cell r="BE141">
            <v>21.6245120500482</v>
          </cell>
          <cell r="BF141">
            <v>21.7481341436587</v>
          </cell>
          <cell r="BG141">
            <v>24.7885906362448</v>
          </cell>
          <cell r="BH141">
            <v>25.3102129446091</v>
          </cell>
          <cell r="BI141">
            <v>27.6144838529464</v>
          </cell>
          <cell r="BJ141">
            <v>30.1239499684048</v>
          </cell>
          <cell r="BK141">
            <v>31.6185674943375</v>
          </cell>
        </row>
        <row r="142">
          <cell r="A142" t="str">
            <v>Low income</v>
          </cell>
          <cell r="B142" t="str">
            <v>LIC</v>
          </cell>
          <cell r="C142" t="str">
            <v>Fertilizer consumption (kilograms per hectare of arable land)</v>
          </cell>
          <cell r="D142" t="str">
            <v>AG.CON.FERT.ZS</v>
          </cell>
        </row>
        <row r="142">
          <cell r="K142">
            <v>0.930762678831801</v>
          </cell>
          <cell r="L142">
            <v>1.19697424677906</v>
          </cell>
          <cell r="M142">
            <v>1.48089541263646</v>
          </cell>
          <cell r="N142">
            <v>1.57010953959794</v>
          </cell>
          <cell r="O142">
            <v>2.23779253323517</v>
          </cell>
          <cell r="P142">
            <v>2.78432830585759</v>
          </cell>
          <cell r="Q142">
            <v>2.80318210241089</v>
          </cell>
          <cell r="R142">
            <v>2.73223593197602</v>
          </cell>
          <cell r="S142">
            <v>3.15376056338028</v>
          </cell>
          <cell r="T142">
            <v>3.51805168929899</v>
          </cell>
          <cell r="U142">
            <v>4.18172008352369</v>
          </cell>
          <cell r="V142">
            <v>4.6507419522399</v>
          </cell>
          <cell r="W142">
            <v>4.91286103923351</v>
          </cell>
          <cell r="X142">
            <v>5.69629739556281</v>
          </cell>
          <cell r="Y142">
            <v>5.85047851903598</v>
          </cell>
          <cell r="Z142">
            <v>6.30611327960462</v>
          </cell>
          <cell r="AA142">
            <v>6.89583116283915</v>
          </cell>
          <cell r="AB142">
            <v>7.68341849889832</v>
          </cell>
          <cell r="AC142">
            <v>7.52118430626294</v>
          </cell>
          <cell r="AD142">
            <v>7.27006381879373</v>
          </cell>
          <cell r="AE142">
            <v>7.85475934934419</v>
          </cell>
          <cell r="AF142">
            <v>8.9313696653921</v>
          </cell>
          <cell r="AG142">
            <v>8.71021569885872</v>
          </cell>
          <cell r="AH142">
            <v>8.61310391756586</v>
          </cell>
          <cell r="AI142">
            <v>8.61794512535198</v>
          </cell>
          <cell r="AJ142">
            <v>8.51383048752636</v>
          </cell>
          <cell r="AK142">
            <v>9.29855785206354</v>
          </cell>
          <cell r="AL142">
            <v>9.33179959100205</v>
          </cell>
          <cell r="AM142">
            <v>9.83343211047235</v>
          </cell>
          <cell r="AN142">
            <v>10.2861714817724</v>
          </cell>
          <cell r="AO142">
            <v>9.90857948340233</v>
          </cell>
          <cell r="AP142">
            <v>10.6636776249534</v>
          </cell>
          <cell r="AQ142">
            <v>9.55474975490812</v>
          </cell>
          <cell r="AR142">
            <v>10.0107956967676</v>
          </cell>
          <cell r="AS142">
            <v>9.71168204328917</v>
          </cell>
          <cell r="AT142">
            <v>8.14210423144015</v>
          </cell>
          <cell r="AU142">
            <v>11.2298114568033</v>
          </cell>
          <cell r="AV142">
            <v>9.33688326159115</v>
          </cell>
          <cell r="AW142">
            <v>10.5163823621375</v>
          </cell>
          <cell r="AX142">
            <v>10.8988937484508</v>
          </cell>
          <cell r="AY142">
            <v>11.3548402696059</v>
          </cell>
          <cell r="AZ142">
            <v>11.7095223585129</v>
          </cell>
          <cell r="BA142">
            <v>13.1061460921005</v>
          </cell>
          <cell r="BB142">
            <v>10.836012267786</v>
          </cell>
          <cell r="BC142">
            <v>10.8091816666967</v>
          </cell>
          <cell r="BD142">
            <v>11.4902827360909</v>
          </cell>
          <cell r="BE142">
            <v>9.88300407171286</v>
          </cell>
          <cell r="BF142">
            <v>8.83807133471184</v>
          </cell>
          <cell r="BG142">
            <v>10.7075898586362</v>
          </cell>
          <cell r="BH142">
            <v>10.7527996066713</v>
          </cell>
          <cell r="BI142">
            <v>13.6475520360569</v>
          </cell>
          <cell r="BJ142">
            <v>14.3798484239246</v>
          </cell>
          <cell r="BK142">
            <v>12.9115911897973</v>
          </cell>
        </row>
        <row r="143">
          <cell r="A143" t="str">
            <v>Liechtenstein</v>
          </cell>
          <cell r="B143" t="str">
            <v>LIE</v>
          </cell>
          <cell r="C143" t="str">
            <v>Fertilizer consumption (kilograms per hectare of arable land)</v>
          </cell>
          <cell r="D143" t="str">
            <v>AG.CON.FERT.ZS</v>
          </cell>
        </row>
        <row r="144">
          <cell r="A144" t="str">
            <v>Sri Lanka</v>
          </cell>
          <cell r="B144" t="str">
            <v>LKA</v>
          </cell>
          <cell r="C144" t="str">
            <v>Fertilizer consumption (kilograms per hectare of arable land)</v>
          </cell>
          <cell r="D144" t="str">
            <v>AG.CON.FERT.ZS</v>
          </cell>
        </row>
        <row r="144">
          <cell r="F144">
            <v>140.487394957983</v>
          </cell>
          <cell r="G144">
            <v>165.454072790295</v>
          </cell>
          <cell r="H144">
            <v>114.631313131313</v>
          </cell>
          <cell r="I144">
            <v>106.978481012658</v>
          </cell>
          <cell r="J144">
            <v>121.585119798235</v>
          </cell>
          <cell r="K144">
            <v>131.859848484848</v>
          </cell>
          <cell r="L144">
            <v>128.431818181818</v>
          </cell>
          <cell r="M144">
            <v>163.261904761905</v>
          </cell>
          <cell r="N144">
            <v>110.696517412935</v>
          </cell>
          <cell r="O144">
            <v>129.753086419753</v>
          </cell>
          <cell r="P144">
            <v>137.622549019608</v>
          </cell>
          <cell r="Q144">
            <v>121.532846715328</v>
          </cell>
          <cell r="R144">
            <v>134.178743961353</v>
          </cell>
          <cell r="S144">
            <v>122.182254196643</v>
          </cell>
          <cell r="T144">
            <v>85.1764705882353</v>
          </cell>
          <cell r="U144">
            <v>105.888888888889</v>
          </cell>
          <cell r="V144">
            <v>117.473684210526</v>
          </cell>
          <cell r="W144">
            <v>135.886</v>
          </cell>
          <cell r="X144">
            <v>162.126666666667</v>
          </cell>
          <cell r="Y144">
            <v>183.626666666667</v>
          </cell>
          <cell r="Z144">
            <v>163.777777777778</v>
          </cell>
          <cell r="AA144">
            <v>181.602100350058</v>
          </cell>
          <cell r="AB144">
            <v>192.998849252014</v>
          </cell>
          <cell r="AC144">
            <v>218.918577981651</v>
          </cell>
          <cell r="AD144">
            <v>222.23401826484</v>
          </cell>
          <cell r="AE144">
            <v>217.772266065389</v>
          </cell>
          <cell r="AF144">
            <v>227.606703910615</v>
          </cell>
          <cell r="AG144">
            <v>230.623608017817</v>
          </cell>
          <cell r="AH144">
            <v>233.907880133185</v>
          </cell>
          <cell r="AI144">
            <v>190.158888888889</v>
          </cell>
          <cell r="AJ144">
            <v>196.228128460687</v>
          </cell>
          <cell r="AK144">
            <v>202.93591160221</v>
          </cell>
          <cell r="AL144">
            <v>239.207954545455</v>
          </cell>
          <cell r="AM144">
            <v>246.322763306908</v>
          </cell>
          <cell r="AN144">
            <v>232.554176072235</v>
          </cell>
          <cell r="AO144">
            <v>238.072153325817</v>
          </cell>
          <cell r="AP144">
            <v>235.037162162162</v>
          </cell>
          <cell r="AQ144">
            <v>262.006749156355</v>
          </cell>
          <cell r="AR144">
            <v>286.277348066298</v>
          </cell>
          <cell r="AS144">
            <v>269.907103825137</v>
          </cell>
          <cell r="AT144">
            <v>266.449781659389</v>
          </cell>
          <cell r="AU144">
            <v>304.563034188034</v>
          </cell>
          <cell r="AV144">
            <v>259.184210526316</v>
          </cell>
          <cell r="AW144">
            <v>287.01</v>
          </cell>
          <cell r="AX144">
            <v>255.291818181818</v>
          </cell>
          <cell r="AY144">
            <v>291.315238095238</v>
          </cell>
          <cell r="AZ144">
            <v>288.525</v>
          </cell>
          <cell r="BA144">
            <v>311.711666666667</v>
          </cell>
          <cell r="BB144">
            <v>281.376363636364</v>
          </cell>
          <cell r="BC144">
            <v>229.0475</v>
          </cell>
          <cell r="BD144">
            <v>257.314615384615</v>
          </cell>
          <cell r="BE144">
            <v>214.089456</v>
          </cell>
          <cell r="BF144">
            <v>173.985684615385</v>
          </cell>
          <cell r="BG144">
            <v>261.314592307692</v>
          </cell>
          <cell r="BH144">
            <v>307.147076923077</v>
          </cell>
          <cell r="BI144">
            <v>126.262839694656</v>
          </cell>
          <cell r="BJ144">
            <v>117.393622178458</v>
          </cell>
          <cell r="BK144">
            <v>138.296325459318</v>
          </cell>
        </row>
        <row r="145">
          <cell r="A145" t="str">
            <v>Lower middle income</v>
          </cell>
          <cell r="B145" t="str">
            <v>LMC</v>
          </cell>
          <cell r="C145" t="str">
            <v>Fertilizer consumption (kilograms per hectare of arable land)</v>
          </cell>
          <cell r="D145" t="str">
            <v>AG.CON.FERT.ZS</v>
          </cell>
        </row>
        <row r="145">
          <cell r="N145">
            <v>12.1846770734845</v>
          </cell>
          <cell r="O145">
            <v>13.5958801666739</v>
          </cell>
          <cell r="P145">
            <v>15.7696112356661</v>
          </cell>
          <cell r="Q145">
            <v>17.5503335363683</v>
          </cell>
          <cell r="R145">
            <v>18.1326713008937</v>
          </cell>
          <cell r="S145">
            <v>17.7416066307617</v>
          </cell>
          <cell r="T145">
            <v>20.942803229949</v>
          </cell>
          <cell r="U145">
            <v>21.4033223577047</v>
          </cell>
          <cell r="V145">
            <v>26.2227647782154</v>
          </cell>
          <cell r="W145">
            <v>29.6807866059575</v>
          </cell>
          <cell r="X145">
            <v>30.8456967441033</v>
          </cell>
          <cell r="Y145">
            <v>33.9937842800345</v>
          </cell>
          <cell r="Z145">
            <v>37.5493225859223</v>
          </cell>
          <cell r="AA145">
            <v>38.331370532204</v>
          </cell>
          <cell r="AB145">
            <v>42.1252899707667</v>
          </cell>
          <cell r="AC145">
            <v>46.1378548873755</v>
          </cell>
          <cell r="AD145">
            <v>49.5200566600575</v>
          </cell>
          <cell r="AE145">
            <v>53.6687432209117</v>
          </cell>
          <cell r="AF145">
            <v>49.7293833229109</v>
          </cell>
          <cell r="AG145">
            <v>58.2799941419493</v>
          </cell>
          <cell r="AH145">
            <v>60.2437500660905</v>
          </cell>
          <cell r="AI145">
            <v>62.8963399982789</v>
          </cell>
          <cell r="AJ145">
            <v>64.7310045540079</v>
          </cell>
          <cell r="AK145">
            <v>67.1178543568747</v>
          </cell>
          <cell r="AL145">
            <v>62.7010393871039</v>
          </cell>
          <cell r="AM145">
            <v>66.1287812272735</v>
          </cell>
          <cell r="AN145">
            <v>67.6397131197509</v>
          </cell>
          <cell r="AO145">
            <v>69.7594434363182</v>
          </cell>
          <cell r="AP145">
            <v>75.0184583470126</v>
          </cell>
          <cell r="AQ145">
            <v>78.1208374533182</v>
          </cell>
          <cell r="AR145">
            <v>82.7792516415528</v>
          </cell>
          <cell r="AS145">
            <v>80.5697944584533</v>
          </cell>
          <cell r="AT145">
            <v>82.6388551745734</v>
          </cell>
          <cell r="AU145">
            <v>78.3311372964418</v>
          </cell>
          <cell r="AV145">
            <v>81.4177703409833</v>
          </cell>
          <cell r="AW145">
            <v>87.9834272753284</v>
          </cell>
          <cell r="AX145">
            <v>93.7531775090637</v>
          </cell>
          <cell r="AY145">
            <v>99.5565862616576</v>
          </cell>
          <cell r="AZ145">
            <v>101.945063138432</v>
          </cell>
          <cell r="BA145">
            <v>104.298483041443</v>
          </cell>
          <cell r="BB145">
            <v>113.417716133508</v>
          </cell>
          <cell r="BC145">
            <v>118.398506005058</v>
          </cell>
          <cell r="BD145">
            <v>118.557267333322</v>
          </cell>
          <cell r="BE145">
            <v>111.885452430595</v>
          </cell>
          <cell r="BF145">
            <v>114.170566198701</v>
          </cell>
          <cell r="BG145">
            <v>118.674758171899</v>
          </cell>
          <cell r="BH145">
            <v>121.479823952916</v>
          </cell>
          <cell r="BI145">
            <v>119.924628224585</v>
          </cell>
          <cell r="BJ145">
            <v>126.946872241132</v>
          </cell>
          <cell r="BK145">
            <v>129.663021559698</v>
          </cell>
        </row>
        <row r="146">
          <cell r="A146" t="str">
            <v>Low &amp; middle income</v>
          </cell>
          <cell r="B146" t="str">
            <v>LMY</v>
          </cell>
          <cell r="C146" t="str">
            <v>Fertilizer consumption (kilograms per hectare of arable land)</v>
          </cell>
          <cell r="D146" t="str">
            <v>AG.CON.FERT.ZS</v>
          </cell>
        </row>
        <row r="146">
          <cell r="N146">
            <v>17.9491130194633</v>
          </cell>
          <cell r="O146">
            <v>20.6856535749373</v>
          </cell>
          <cell r="P146">
            <v>22.4800452576597</v>
          </cell>
          <cell r="Q146">
            <v>25.7671042419282</v>
          </cell>
          <cell r="R146">
            <v>28.2407375149584</v>
          </cell>
          <cell r="S146">
            <v>26.96561568055</v>
          </cell>
          <cell r="T146">
            <v>31.7202856853361</v>
          </cell>
          <cell r="U146">
            <v>33.0017746477618</v>
          </cell>
          <cell r="V146">
            <v>41.0066293206316</v>
          </cell>
          <cell r="W146">
            <v>45.8426097324305</v>
          </cell>
          <cell r="X146">
            <v>50.5362106030727</v>
          </cell>
          <cell r="Y146">
            <v>56.3353725754114</v>
          </cell>
          <cell r="Z146">
            <v>56.5424862357026</v>
          </cell>
          <cell r="AA146">
            <v>58.6685752551206</v>
          </cell>
          <cell r="AB146">
            <v>62.8565151685933</v>
          </cell>
          <cell r="AC146">
            <v>67.5276184045584</v>
          </cell>
          <cell r="AD146">
            <v>63.8056911946187</v>
          </cell>
          <cell r="AE146">
            <v>67.5758136328304</v>
          </cell>
          <cell r="AF146">
            <v>73.6685078729636</v>
          </cell>
          <cell r="AG146">
            <v>81.4634060808838</v>
          </cell>
          <cell r="AH146">
            <v>82.0360388554148</v>
          </cell>
          <cell r="AI146">
            <v>85.6244794777332</v>
          </cell>
          <cell r="AJ146">
            <v>88.4570811313794</v>
          </cell>
          <cell r="AK146">
            <v>80.016549893745</v>
          </cell>
          <cell r="AL146">
            <v>73.3759029869948</v>
          </cell>
          <cell r="AM146">
            <v>76.8518920256854</v>
          </cell>
          <cell r="AN146">
            <v>84.003127142966</v>
          </cell>
          <cell r="AO146">
            <v>86.7508490628195</v>
          </cell>
          <cell r="AP146">
            <v>90.1585057374312</v>
          </cell>
          <cell r="AQ146">
            <v>91.6059800239585</v>
          </cell>
          <cell r="AR146">
            <v>94.3458459195869</v>
          </cell>
          <cell r="AS146">
            <v>91.743712592989</v>
          </cell>
          <cell r="AT146">
            <v>94.412045215271</v>
          </cell>
          <cell r="AU146">
            <v>99.3761838537825</v>
          </cell>
          <cell r="AV146">
            <v>100.733764532328</v>
          </cell>
          <cell r="AW146">
            <v>109.434085778282</v>
          </cell>
          <cell r="AX146">
            <v>111.35457261703</v>
          </cell>
          <cell r="AY146">
            <v>115.753287974014</v>
          </cell>
          <cell r="AZ146">
            <v>121.496669368907</v>
          </cell>
          <cell r="BA146">
            <v>118.563699733244</v>
          </cell>
          <cell r="BB146">
            <v>119.805175111588</v>
          </cell>
          <cell r="BC146">
            <v>131.579388292725</v>
          </cell>
          <cell r="BD146">
            <v>136.80376973218</v>
          </cell>
          <cell r="BE146">
            <v>130.65993164308</v>
          </cell>
          <cell r="BF146">
            <v>133.161153770404</v>
          </cell>
          <cell r="BG146">
            <v>137.574464150512</v>
          </cell>
          <cell r="BH146">
            <v>135.133596964182</v>
          </cell>
          <cell r="BI146">
            <v>138.020446145777</v>
          </cell>
          <cell r="BJ146">
            <v>138.376168047747</v>
          </cell>
          <cell r="BK146">
            <v>135.804558177508</v>
          </cell>
        </row>
        <row r="147">
          <cell r="A147" t="str">
            <v>Lesotho</v>
          </cell>
          <cell r="B147" t="str">
            <v>LSO</v>
          </cell>
          <cell r="C147" t="str">
            <v>Fertilizer consumption (kilograms per hectare of arable land)</v>
          </cell>
          <cell r="D147" t="str">
            <v>AG.CON.FERT.ZS</v>
          </cell>
        </row>
        <row r="148">
          <cell r="A148" t="str">
            <v>Late-demographic dividend</v>
          </cell>
          <cell r="B148" t="str">
            <v>LTE</v>
          </cell>
          <cell r="C148" t="str">
            <v>Fertilizer consumption (kilograms per hectare of arable land)</v>
          </cell>
          <cell r="D148" t="str">
            <v>AG.CON.FERT.ZS</v>
          </cell>
        </row>
        <row r="148">
          <cell r="V148">
            <v>94.3246459878653</v>
          </cell>
          <cell r="W148">
            <v>103.453687654332</v>
          </cell>
          <cell r="X148">
            <v>113.902059888991</v>
          </cell>
          <cell r="Y148">
            <v>124.259790091843</v>
          </cell>
          <cell r="Z148">
            <v>116.829407344097</v>
          </cell>
          <cell r="AA148">
            <v>119.427201226458</v>
          </cell>
          <cell r="AB148">
            <v>126.557360186299</v>
          </cell>
          <cell r="AC148">
            <v>134.006708905143</v>
          </cell>
          <cell r="AD148">
            <v>117.928684089478</v>
          </cell>
          <cell r="AE148">
            <v>123.049031911806</v>
          </cell>
          <cell r="AF148">
            <v>144.865787433383</v>
          </cell>
          <cell r="AG148">
            <v>158.121833432733</v>
          </cell>
          <cell r="AH148">
            <v>157.609824393337</v>
          </cell>
          <cell r="AI148">
            <v>157.60364997104</v>
          </cell>
          <cell r="AJ148">
            <v>163.835420870997</v>
          </cell>
          <cell r="AK148">
            <v>111.743887376454</v>
          </cell>
          <cell r="AL148">
            <v>101.89065545378</v>
          </cell>
          <cell r="AM148">
            <v>108.004315574951</v>
          </cell>
          <cell r="AN148">
            <v>124.499258767749</v>
          </cell>
          <cell r="AO148">
            <v>129.466449444307</v>
          </cell>
          <cell r="AP148">
            <v>130.326990600244</v>
          </cell>
          <cell r="AQ148">
            <v>132.314251386377</v>
          </cell>
          <cell r="AR148">
            <v>134.672353442554</v>
          </cell>
          <cell r="AS148">
            <v>131.55558648221</v>
          </cell>
          <cell r="AT148">
            <v>135.03918010489</v>
          </cell>
          <cell r="AU148">
            <v>151.216756237338</v>
          </cell>
          <cell r="AV148">
            <v>155.109370478122</v>
          </cell>
          <cell r="AW148">
            <v>170.048298784459</v>
          </cell>
          <cell r="AX148">
            <v>170.90791218958</v>
          </cell>
          <cell r="AY148">
            <v>173.349428114425</v>
          </cell>
          <cell r="AZ148">
            <v>186.480072256546</v>
          </cell>
          <cell r="BA148">
            <v>177.699326554012</v>
          </cell>
          <cell r="BB148">
            <v>171.792591338004</v>
          </cell>
          <cell r="BC148">
            <v>193.64540034887</v>
          </cell>
          <cell r="BD148">
            <v>205.633668308995</v>
          </cell>
          <cell r="BE148">
            <v>205.202502842911</v>
          </cell>
          <cell r="BF148">
            <v>211.367279643331</v>
          </cell>
          <cell r="BG148">
            <v>218.483926172477</v>
          </cell>
          <cell r="BH148">
            <v>211.44912409221</v>
          </cell>
          <cell r="BI148">
            <v>215.448064375807</v>
          </cell>
          <cell r="BJ148">
            <v>207.800689158723</v>
          </cell>
          <cell r="BK148">
            <v>199.233113896823</v>
          </cell>
        </row>
        <row r="149">
          <cell r="A149" t="str">
            <v>Lithuania</v>
          </cell>
          <cell r="B149" t="str">
            <v>LTU</v>
          </cell>
          <cell r="C149" t="str">
            <v>Fertilizer consumption (kilograms per hectare of arable land)</v>
          </cell>
          <cell r="D149" t="str">
            <v>AG.CON.FERT.ZS</v>
          </cell>
        </row>
        <row r="149">
          <cell r="AK149">
            <v>54.0727902946274</v>
          </cell>
          <cell r="AL149">
            <v>30.7637906647808</v>
          </cell>
          <cell r="AM149">
            <v>30.5019305019305</v>
          </cell>
          <cell r="AN149">
            <v>41.1723656664341</v>
          </cell>
          <cell r="AO149">
            <v>41.5212840195394</v>
          </cell>
          <cell r="AP149">
            <v>47.7067407922168</v>
          </cell>
          <cell r="AQ149">
            <v>48.3737024221453</v>
          </cell>
          <cell r="AR149">
            <v>52.1503555706062</v>
          </cell>
          <cell r="AS149">
            <v>53.1619179986101</v>
          </cell>
          <cell r="AT149">
            <v>99.3255671367259</v>
          </cell>
          <cell r="AU149">
            <v>115.314215985357</v>
          </cell>
          <cell r="AV149">
            <v>124.590163934426</v>
          </cell>
          <cell r="AW149">
            <v>119.401138332096</v>
          </cell>
          <cell r="AX149">
            <v>102.28166797797</v>
          </cell>
          <cell r="AY149">
            <v>94.741324249521</v>
          </cell>
          <cell r="AZ149">
            <v>99.6949226410983</v>
          </cell>
          <cell r="BA149">
            <v>80.7413376309428</v>
          </cell>
          <cell r="BB149">
            <v>88.3283829186347</v>
          </cell>
          <cell r="BC149">
            <v>90.8150794396916</v>
          </cell>
          <cell r="BD149">
            <v>91.0463467081484</v>
          </cell>
          <cell r="BE149">
            <v>107.05596107056</v>
          </cell>
          <cell r="BF149">
            <v>109.635887360838</v>
          </cell>
          <cell r="BG149">
            <v>111.752191302868</v>
          </cell>
          <cell r="BH149">
            <v>122.582070997744</v>
          </cell>
          <cell r="BI149">
            <v>131.852716072429</v>
          </cell>
          <cell r="BJ149">
            <v>141.108998431335</v>
          </cell>
          <cell r="BK149">
            <v>133.516784869976</v>
          </cell>
        </row>
        <row r="150">
          <cell r="A150" t="str">
            <v>Luxembourg</v>
          </cell>
          <cell r="B150" t="str">
            <v>LUX</v>
          </cell>
          <cell r="C150" t="str">
            <v>Fertilizer consumption (kilograms per hectare of arable land)</v>
          </cell>
          <cell r="D150" t="str">
            <v>AG.CON.FERT.ZS</v>
          </cell>
        </row>
        <row r="150">
          <cell r="AU150">
            <v>267.467741935484</v>
          </cell>
          <cell r="AV150">
            <v>267.467741935484</v>
          </cell>
          <cell r="AW150">
            <v>333.612903225806</v>
          </cell>
          <cell r="AX150">
            <v>313.15</v>
          </cell>
          <cell r="AY150">
            <v>293.633333333333</v>
          </cell>
          <cell r="AZ150">
            <v>276.409836065574</v>
          </cell>
          <cell r="BA150">
            <v>250.516129032258</v>
          </cell>
          <cell r="BB150">
            <v>244.584749878582</v>
          </cell>
          <cell r="BC150">
            <v>258.19209039548</v>
          </cell>
          <cell r="BD150">
            <v>270.605280103026</v>
          </cell>
          <cell r="BE150">
            <v>258.519820971867</v>
          </cell>
          <cell r="BF150">
            <v>247.590072057646</v>
          </cell>
          <cell r="BG150">
            <v>240.760261938987</v>
          </cell>
          <cell r="BH150">
            <v>242.675159235669</v>
          </cell>
          <cell r="BI150">
            <v>262.107985774329</v>
          </cell>
          <cell r="BJ150">
            <v>252.218801379799</v>
          </cell>
          <cell r="BK150">
            <v>234.681392278713</v>
          </cell>
        </row>
        <row r="151">
          <cell r="A151" t="str">
            <v>Latvia</v>
          </cell>
          <cell r="B151" t="str">
            <v>LVA</v>
          </cell>
          <cell r="C151" t="str">
            <v>Fertilizer consumption (kilograms per hectare of arable land)</v>
          </cell>
          <cell r="D151" t="str">
            <v>AG.CON.FERT.ZS</v>
          </cell>
        </row>
        <row r="151">
          <cell r="AK151">
            <v>99.5260663507109</v>
          </cell>
          <cell r="AL151">
            <v>56.4908120924718</v>
          </cell>
          <cell r="AM151">
            <v>55.7309941520468</v>
          </cell>
          <cell r="AN151">
            <v>21.9560878243513</v>
          </cell>
          <cell r="AO151">
            <v>23.5849056603774</v>
          </cell>
          <cell r="AP151">
            <v>32.5301204819277</v>
          </cell>
          <cell r="AQ151">
            <v>46.4589235127479</v>
          </cell>
          <cell r="AR151">
            <v>55.1945288753799</v>
          </cell>
          <cell r="AS151">
            <v>51.8443298969072</v>
          </cell>
          <cell r="AT151">
            <v>68.2306889352818</v>
          </cell>
          <cell r="AU151">
            <v>50.5950668036999</v>
          </cell>
          <cell r="AV151">
            <v>49.4942528735632</v>
          </cell>
          <cell r="AW151">
            <v>64.1288404360753</v>
          </cell>
          <cell r="AX151">
            <v>68.040293040293</v>
          </cell>
          <cell r="AY151">
            <v>62.655601659751</v>
          </cell>
          <cell r="AZ151">
            <v>67.7247474747475</v>
          </cell>
          <cell r="BA151">
            <v>66.9470085470086</v>
          </cell>
          <cell r="BB151">
            <v>64.8835616438356</v>
          </cell>
          <cell r="BC151">
            <v>77.6479113384484</v>
          </cell>
          <cell r="BD151">
            <v>83.2322970639033</v>
          </cell>
          <cell r="BE151">
            <v>91.5653650254669</v>
          </cell>
          <cell r="BF151">
            <v>100.656456953642</v>
          </cell>
          <cell r="BG151">
            <v>101.124069478908</v>
          </cell>
          <cell r="BH151">
            <v>104.759310456985</v>
          </cell>
          <cell r="BI151">
            <v>104.192546583851</v>
          </cell>
          <cell r="BJ151">
            <v>103.484496124031</v>
          </cell>
          <cell r="BK151">
            <v>101.152895752896</v>
          </cell>
        </row>
        <row r="152">
          <cell r="A152" t="str">
            <v>Macao SAR, China</v>
          </cell>
          <cell r="B152" t="str">
            <v>MAC</v>
          </cell>
          <cell r="C152" t="str">
            <v>Fertilizer consumption (kilograms per hectare of arable land)</v>
          </cell>
          <cell r="D152" t="str">
            <v>AG.CON.FERT.ZS</v>
          </cell>
        </row>
        <row r="153">
          <cell r="A153" t="str">
            <v>St. Martin (French part)</v>
          </cell>
          <cell r="B153" t="str">
            <v>MAF</v>
          </cell>
          <cell r="C153" t="str">
            <v>Fertilizer consumption (kilograms per hectare of arable land)</v>
          </cell>
          <cell r="D153" t="str">
            <v>AG.CON.FERT.ZS</v>
          </cell>
        </row>
        <row r="154">
          <cell r="A154" t="str">
            <v>Morocco</v>
          </cell>
          <cell r="B154" t="str">
            <v>MAR</v>
          </cell>
          <cell r="C154" t="str">
            <v>Fertilizer consumption (kilograms per hectare of arable land)</v>
          </cell>
          <cell r="D154" t="str">
            <v>AG.CON.FERT.ZS</v>
          </cell>
        </row>
        <row r="154">
          <cell r="F154">
            <v>4.38892261001517</v>
          </cell>
          <cell r="G154">
            <v>6.71669195751138</v>
          </cell>
          <cell r="H154">
            <v>5.96481203007519</v>
          </cell>
          <cell r="I154">
            <v>5.82716417910448</v>
          </cell>
          <cell r="J154">
            <v>7.28676470588235</v>
          </cell>
          <cell r="K154">
            <v>8.61840579710145</v>
          </cell>
          <cell r="L154">
            <v>11.2173913043478</v>
          </cell>
          <cell r="M154">
            <v>13.8495714285714</v>
          </cell>
          <cell r="N154">
            <v>13.5042857142857</v>
          </cell>
          <cell r="O154">
            <v>12.408140192199</v>
          </cell>
          <cell r="P154">
            <v>13.645120881874</v>
          </cell>
          <cell r="Q154">
            <v>16.0739026784462</v>
          </cell>
          <cell r="R154">
            <v>18.5823488533704</v>
          </cell>
          <cell r="S154">
            <v>20.7777777777778</v>
          </cell>
          <cell r="T154">
            <v>22.7341286164816</v>
          </cell>
          <cell r="U154">
            <v>25.5365686944634</v>
          </cell>
          <cell r="V154">
            <v>24.0939597315436</v>
          </cell>
          <cell r="W154">
            <v>24.2883259336641</v>
          </cell>
          <cell r="X154">
            <v>25.4997334754797</v>
          </cell>
          <cell r="Y154">
            <v>27.4460823373174</v>
          </cell>
          <cell r="Z154">
            <v>27.5821846553966</v>
          </cell>
          <cell r="AA154">
            <v>27.2434659456676</v>
          </cell>
          <cell r="AB154">
            <v>31.3434743704461</v>
          </cell>
          <cell r="AC154">
            <v>31.4271125861629</v>
          </cell>
          <cell r="AD154">
            <v>36.9694084793095</v>
          </cell>
          <cell r="AE154">
            <v>38.896946085208</v>
          </cell>
          <cell r="AF154">
            <v>37.148175361254</v>
          </cell>
          <cell r="AG154">
            <v>41.455101541473</v>
          </cell>
          <cell r="AH154">
            <v>37.3524890623152</v>
          </cell>
          <cell r="AI154">
            <v>40.1975422074193</v>
          </cell>
          <cell r="AJ154">
            <v>33.1191923827005</v>
          </cell>
          <cell r="AK154">
            <v>32.5643608685919</v>
          </cell>
          <cell r="AL154">
            <v>37.1596844093788</v>
          </cell>
          <cell r="AM154">
            <v>32.3432704953968</v>
          </cell>
          <cell r="AN154">
            <v>31.6332249747786</v>
          </cell>
          <cell r="AO154">
            <v>31.882145998241</v>
          </cell>
          <cell r="AP154">
            <v>36.4506681514477</v>
          </cell>
          <cell r="AQ154">
            <v>35.9791874238902</v>
          </cell>
          <cell r="AR154">
            <v>41.3396461782717</v>
          </cell>
          <cell r="AS154">
            <v>41.9089768449869</v>
          </cell>
          <cell r="AT154">
            <v>42.4363807728558</v>
          </cell>
          <cell r="AU154">
            <v>65.5542727921923</v>
          </cell>
          <cell r="AV154">
            <v>55.3112092766427</v>
          </cell>
          <cell r="AW154">
            <v>48.9576126674787</v>
          </cell>
          <cell r="AX154">
            <v>63.7872445210539</v>
          </cell>
          <cell r="AY154">
            <v>60.1686507936508</v>
          </cell>
          <cell r="AZ154">
            <v>58.8295102293862</v>
          </cell>
          <cell r="BA154">
            <v>53.8266269249876</v>
          </cell>
          <cell r="BB154">
            <v>41.0653515100254</v>
          </cell>
          <cell r="BC154">
            <v>57.1710245429728</v>
          </cell>
          <cell r="BD154">
            <v>59.1200440810887</v>
          </cell>
          <cell r="BE154">
            <v>56.992668075059</v>
          </cell>
          <cell r="BF154">
            <v>63.591781496063</v>
          </cell>
          <cell r="BG154">
            <v>71.3505939929747</v>
          </cell>
          <cell r="BH154">
            <v>77.1062249076334</v>
          </cell>
          <cell r="BI154">
            <v>42.5708925986427</v>
          </cell>
          <cell r="BJ154">
            <v>67.6472665026212</v>
          </cell>
          <cell r="BK154">
            <v>74.9345231090189</v>
          </cell>
        </row>
        <row r="155">
          <cell r="A155" t="str">
            <v>Monaco</v>
          </cell>
          <cell r="B155" t="str">
            <v>MCO</v>
          </cell>
          <cell r="C155" t="str">
            <v>Fertilizer consumption (kilograms per hectare of arable land)</v>
          </cell>
          <cell r="D155" t="str">
            <v>AG.CON.FERT.ZS</v>
          </cell>
        </row>
        <row r="156">
          <cell r="A156" t="str">
            <v>Moldova</v>
          </cell>
          <cell r="B156" t="str">
            <v>MDA</v>
          </cell>
          <cell r="C156" t="str">
            <v>Fertilizer consumption (kilograms per hectare of arable land)</v>
          </cell>
          <cell r="D156" t="str">
            <v>AG.CON.FERT.ZS</v>
          </cell>
        </row>
        <row r="156">
          <cell r="AK156">
            <v>77.6497695852535</v>
          </cell>
          <cell r="AL156">
            <v>65.9403669724771</v>
          </cell>
          <cell r="AM156">
            <v>65.3780557134736</v>
          </cell>
          <cell r="AN156">
            <v>64.8618161308517</v>
          </cell>
          <cell r="AO156">
            <v>64.9132624510353</v>
          </cell>
          <cell r="AP156">
            <v>5.70789031897034</v>
          </cell>
          <cell r="AQ156">
            <v>3.89321468298109</v>
          </cell>
          <cell r="AR156">
            <v>1.76600441501104</v>
          </cell>
          <cell r="AS156">
            <v>2.79146141215107</v>
          </cell>
          <cell r="AT156">
            <v>17.5613845321796</v>
          </cell>
          <cell r="AU156">
            <v>8.13890396093326</v>
          </cell>
          <cell r="AV156">
            <v>7.53387533875339</v>
          </cell>
          <cell r="AW156">
            <v>8.31521739130435</v>
          </cell>
          <cell r="AX156">
            <v>9.00163666121113</v>
          </cell>
          <cell r="AY156">
            <v>8.46043956043956</v>
          </cell>
          <cell r="AZ156">
            <v>11.0225027442371</v>
          </cell>
          <cell r="BA156">
            <v>12.4530477759473</v>
          </cell>
          <cell r="BB156">
            <v>9.36433681893231</v>
          </cell>
          <cell r="BC156">
            <v>11.0595697738555</v>
          </cell>
          <cell r="BD156">
            <v>13.0474875759249</v>
          </cell>
          <cell r="BE156">
            <v>19.1289966923925</v>
          </cell>
          <cell r="BF156">
            <v>24.6696035242291</v>
          </cell>
          <cell r="BG156">
            <v>25.9334490740741</v>
          </cell>
          <cell r="BH156">
            <v>30.2023658395845</v>
          </cell>
          <cell r="BI156">
            <v>41.919246260069</v>
          </cell>
          <cell r="BJ156">
            <v>48.6057940161105</v>
          </cell>
          <cell r="BK156">
            <v>59.4211809478504</v>
          </cell>
        </row>
        <row r="157">
          <cell r="A157" t="str">
            <v>Madagascar</v>
          </cell>
          <cell r="B157" t="str">
            <v>MDG</v>
          </cell>
          <cell r="C157" t="str">
            <v>Fertilizer consumption (kilograms per hectare of arable land)</v>
          </cell>
          <cell r="D157" t="str">
            <v>AG.CON.FERT.ZS</v>
          </cell>
        </row>
        <row r="157">
          <cell r="F157">
            <v>0.772987012987013</v>
          </cell>
          <cell r="G157">
            <v>0.889690721649484</v>
          </cell>
          <cell r="H157">
            <v>1.98005115089514</v>
          </cell>
          <cell r="I157">
            <v>2.18020304568528</v>
          </cell>
          <cell r="J157">
            <v>2.72090680100756</v>
          </cell>
          <cell r="K157">
            <v>3.125</v>
          </cell>
          <cell r="L157">
            <v>3.82133995037221</v>
          </cell>
          <cell r="M157">
            <v>3.29113300492611</v>
          </cell>
          <cell r="N157">
            <v>6.29268292682927</v>
          </cell>
          <cell r="O157">
            <v>6.99029126213592</v>
          </cell>
          <cell r="P157">
            <v>6.11884057971015</v>
          </cell>
          <cell r="Q157">
            <v>6.47320574162679</v>
          </cell>
          <cell r="R157">
            <v>4.23809523809524</v>
          </cell>
          <cell r="S157">
            <v>4.07627118644068</v>
          </cell>
          <cell r="T157">
            <v>2.59015679442509</v>
          </cell>
          <cell r="U157">
            <v>3.85321100917431</v>
          </cell>
          <cell r="V157">
            <v>3.19525173966435</v>
          </cell>
          <cell r="W157">
            <v>4.3132</v>
          </cell>
          <cell r="X157">
            <v>2.93650793650794</v>
          </cell>
          <cell r="Y157">
            <v>3.46456692913386</v>
          </cell>
          <cell r="Z157">
            <v>2.734375</v>
          </cell>
          <cell r="AA157">
            <v>6.07003891050584</v>
          </cell>
          <cell r="AB157">
            <v>5.38461538461539</v>
          </cell>
          <cell r="AC157">
            <v>2.51908396946565</v>
          </cell>
          <cell r="AD157">
            <v>3.66037735849057</v>
          </cell>
          <cell r="AE157">
            <v>4.06217228464419</v>
          </cell>
          <cell r="AF157">
            <v>2.34029850746269</v>
          </cell>
          <cell r="AG157">
            <v>3.97111111111111</v>
          </cell>
          <cell r="AH157">
            <v>2.29483394833948</v>
          </cell>
          <cell r="AI157">
            <v>3.99080882352941</v>
          </cell>
          <cell r="AJ157">
            <v>3.44436363636364</v>
          </cell>
          <cell r="AK157">
            <v>2.76870503597122</v>
          </cell>
          <cell r="AL157">
            <v>3.82172413793103</v>
          </cell>
          <cell r="AM157">
            <v>3.8848275862069</v>
          </cell>
          <cell r="AN157">
            <v>4.32620689655172</v>
          </cell>
          <cell r="AO157">
            <v>5.74793103448276</v>
          </cell>
          <cell r="AP157">
            <v>3.27586206896552</v>
          </cell>
          <cell r="AQ157">
            <v>2.99206896551724</v>
          </cell>
          <cell r="AR157">
            <v>2.7151724137931</v>
          </cell>
          <cell r="AS157">
            <v>3.14172413793103</v>
          </cell>
          <cell r="AT157">
            <v>3.06813559322034</v>
          </cell>
          <cell r="AU157">
            <v>2.10333559322034</v>
          </cell>
          <cell r="AV157">
            <v>2.35962033898305</v>
          </cell>
          <cell r="AW157">
            <v>2.2635220338983</v>
          </cell>
          <cell r="AX157">
            <v>5.56737333333333</v>
          </cell>
          <cell r="AY157">
            <v>2.52645</v>
          </cell>
          <cell r="AZ157">
            <v>3.21095666666667</v>
          </cell>
          <cell r="BA157">
            <v>4.27350666666667</v>
          </cell>
          <cell r="BB157">
            <v>2.60522333333333</v>
          </cell>
          <cell r="BC157">
            <v>2.97728666666667</v>
          </cell>
          <cell r="BD157">
            <v>4.20367333333333</v>
          </cell>
          <cell r="BE157">
            <v>7.03834</v>
          </cell>
          <cell r="BF157">
            <v>4.79991666666667</v>
          </cell>
          <cell r="BG157">
            <v>8.73447666666667</v>
          </cell>
          <cell r="BH157">
            <v>7.53109666666667</v>
          </cell>
          <cell r="BI157">
            <v>5.98826666666667</v>
          </cell>
          <cell r="BJ157">
            <v>12.9877566666667</v>
          </cell>
          <cell r="BK157">
            <v>12.58778</v>
          </cell>
        </row>
        <row r="158">
          <cell r="A158" t="str">
            <v>Maldives</v>
          </cell>
          <cell r="B158" t="str">
            <v>MDV</v>
          </cell>
          <cell r="C158" t="str">
            <v>Fertilizer consumption (kilograms per hectare of arable land)</v>
          </cell>
          <cell r="D158" t="str">
            <v>AG.CON.FERT.ZS</v>
          </cell>
        </row>
        <row r="158">
          <cell r="AU158">
            <v>6</v>
          </cell>
          <cell r="AV158">
            <v>8</v>
          </cell>
          <cell r="AW158">
            <v>10.3333333333333</v>
          </cell>
          <cell r="AX158">
            <v>29.6666666666667</v>
          </cell>
          <cell r="AY158">
            <v>117.666666666667</v>
          </cell>
          <cell r="AZ158">
            <v>87.3333333333333</v>
          </cell>
          <cell r="BA158">
            <v>16.75</v>
          </cell>
          <cell r="BB158">
            <v>98.5</v>
          </cell>
          <cell r="BC158">
            <v>94.3589743589744</v>
          </cell>
          <cell r="BD158">
            <v>36.6666666666667</v>
          </cell>
          <cell r="BE158">
            <v>134.8</v>
          </cell>
          <cell r="BF158">
            <v>193.523076923077</v>
          </cell>
          <cell r="BG158">
            <v>60.3871794871795</v>
          </cell>
          <cell r="BH158">
            <v>64.0794871794872</v>
          </cell>
          <cell r="BI158">
            <v>94.1846153846154</v>
          </cell>
          <cell r="BJ158">
            <v>113.246153846154</v>
          </cell>
          <cell r="BK158">
            <v>114.974358974359</v>
          </cell>
        </row>
        <row r="159">
          <cell r="A159" t="str">
            <v>Middle East &amp; North Africa</v>
          </cell>
          <cell r="B159" t="str">
            <v>MEA</v>
          </cell>
          <cell r="C159" t="str">
            <v>Fertilizer consumption (kilograms per hectare of arable land)</v>
          </cell>
          <cell r="D159" t="str">
            <v>AG.CON.FERT.ZS</v>
          </cell>
        </row>
        <row r="159">
          <cell r="F159">
            <v>8.89165486209482</v>
          </cell>
          <cell r="G159">
            <v>9.34721352536005</v>
          </cell>
          <cell r="H159">
            <v>10.3147727982348</v>
          </cell>
          <cell r="I159">
            <v>11.2393004966887</v>
          </cell>
          <cell r="J159">
            <v>11.8435348990117</v>
          </cell>
          <cell r="K159">
            <v>11.557819029251</v>
          </cell>
          <cell r="L159">
            <v>12.4950079033194</v>
          </cell>
          <cell r="M159">
            <v>14.4897021037418</v>
          </cell>
          <cell r="N159">
            <v>15.6888323958604</v>
          </cell>
          <cell r="O159">
            <v>17.5451609688029</v>
          </cell>
          <cell r="P159">
            <v>20.8917188829581</v>
          </cell>
          <cell r="Q159">
            <v>23.0801432642687</v>
          </cell>
          <cell r="R159">
            <v>25.1367183791277</v>
          </cell>
          <cell r="S159">
            <v>25.95516617465</v>
          </cell>
          <cell r="T159">
            <v>27.5084412959362</v>
          </cell>
          <cell r="U159">
            <v>29.6309760283879</v>
          </cell>
          <cell r="V159">
            <v>32.0385545458091</v>
          </cell>
          <cell r="W159">
            <v>32.836117630816</v>
          </cell>
          <cell r="X159">
            <v>38.1569448483086</v>
          </cell>
          <cell r="Y159">
            <v>45.3590227854271</v>
          </cell>
          <cell r="Z159">
            <v>46.8915729529408</v>
          </cell>
          <cell r="AA159">
            <v>53.0345778753426</v>
          </cell>
          <cell r="AB159">
            <v>60.1034280321151</v>
          </cell>
          <cell r="AC159">
            <v>61.2862431892841</v>
          </cell>
          <cell r="AD159">
            <v>65.9725532168831</v>
          </cell>
          <cell r="AE159">
            <v>70.1659365003107</v>
          </cell>
          <cell r="AF159">
            <v>71.3827172112634</v>
          </cell>
          <cell r="AG159">
            <v>72.1694121174641</v>
          </cell>
          <cell r="AH159">
            <v>74.4111166167406</v>
          </cell>
          <cell r="AI159">
            <v>73.7423562527532</v>
          </cell>
          <cell r="AJ159">
            <v>68.1645024441717</v>
          </cell>
          <cell r="AK159">
            <v>71.4599015478548</v>
          </cell>
          <cell r="AL159">
            <v>67.5511355753165</v>
          </cell>
          <cell r="AM159">
            <v>65.0948891226694</v>
          </cell>
          <cell r="AN159">
            <v>66.9346836595357</v>
          </cell>
          <cell r="AO159">
            <v>70.2353765255089</v>
          </cell>
          <cell r="AP159">
            <v>74.6597927763809</v>
          </cell>
          <cell r="AQ159">
            <v>77.2262816959059</v>
          </cell>
          <cell r="AR159">
            <v>80.96717779294</v>
          </cell>
          <cell r="AS159">
            <v>86.6662109265259</v>
          </cell>
          <cell r="AT159">
            <v>89.1520277316834</v>
          </cell>
          <cell r="AU159">
            <v>93.3962340006413</v>
          </cell>
          <cell r="AV159">
            <v>84.6050741271858</v>
          </cell>
          <cell r="AW159">
            <v>94.0203437342709</v>
          </cell>
          <cell r="AX159">
            <v>95.256220692937</v>
          </cell>
          <cell r="AY159">
            <v>103.035386463992</v>
          </cell>
          <cell r="AZ159">
            <v>91.4965667647748</v>
          </cell>
          <cell r="BA159">
            <v>92.1782504117835</v>
          </cell>
          <cell r="BB159">
            <v>83.3016472973197</v>
          </cell>
          <cell r="BC159">
            <v>81.0972623801421</v>
          </cell>
          <cell r="BD159">
            <v>72.8884076613363</v>
          </cell>
          <cell r="BE159">
            <v>71.531045308299</v>
          </cell>
          <cell r="BF159">
            <v>74.4142209147125</v>
          </cell>
          <cell r="BG159">
            <v>76.393323332746</v>
          </cell>
          <cell r="BH159">
            <v>74.0328699655085</v>
          </cell>
          <cell r="BI159">
            <v>70.4165407700187</v>
          </cell>
          <cell r="BJ159">
            <v>76.2178412229063</v>
          </cell>
          <cell r="BK159">
            <v>76.469527706657</v>
          </cell>
        </row>
        <row r="160">
          <cell r="A160" t="str">
            <v>Mexico</v>
          </cell>
          <cell r="B160" t="str">
            <v>MEX</v>
          </cell>
          <cell r="C160" t="str">
            <v>Fertilizer consumption (kilograms per hectare of arable land)</v>
          </cell>
          <cell r="D160" t="str">
            <v>AG.CON.FERT.ZS</v>
          </cell>
        </row>
        <row r="160">
          <cell r="F160">
            <v>9.79135694878761</v>
          </cell>
          <cell r="G160">
            <v>10.5274043433299</v>
          </cell>
          <cell r="H160">
            <v>14.4859813084112</v>
          </cell>
          <cell r="I160">
            <v>15.0238790406674</v>
          </cell>
          <cell r="J160">
            <v>17.6380104712042</v>
          </cell>
          <cell r="K160">
            <v>20.8675078864353</v>
          </cell>
          <cell r="L160">
            <v>22.7483359746434</v>
          </cell>
          <cell r="M160">
            <v>26.4546949602122</v>
          </cell>
          <cell r="N160">
            <v>29.877357485349</v>
          </cell>
          <cell r="O160">
            <v>30.4003279059249</v>
          </cell>
          <cell r="P160">
            <v>34.7492226807621</v>
          </cell>
          <cell r="Q160">
            <v>38.4059601900023</v>
          </cell>
          <cell r="R160">
            <v>44.0277103674022</v>
          </cell>
          <cell r="S160">
            <v>48.8742085029398</v>
          </cell>
          <cell r="T160">
            <v>60.6065943992773</v>
          </cell>
          <cell r="U160">
            <v>63.1631709517366</v>
          </cell>
          <cell r="V160">
            <v>60.0456641547632</v>
          </cell>
          <cell r="W160">
            <v>59.9727298285072</v>
          </cell>
          <cell r="X160">
            <v>64.5095251634916</v>
          </cell>
          <cell r="Y160">
            <v>70.0969988674972</v>
          </cell>
          <cell r="Z160">
            <v>88.6973691687028</v>
          </cell>
          <cell r="AA160">
            <v>93.955717898286</v>
          </cell>
          <cell r="AB160">
            <v>81.0672195547796</v>
          </cell>
          <cell r="AC160">
            <v>91.0531220876048</v>
          </cell>
          <cell r="AD160">
            <v>94.686275562235</v>
          </cell>
          <cell r="AE160">
            <v>97.9393807239424</v>
          </cell>
          <cell r="AF160">
            <v>98.1532702505979</v>
          </cell>
          <cell r="AG160">
            <v>89.2171794090771</v>
          </cell>
          <cell r="AH160">
            <v>84.2321843532146</v>
          </cell>
          <cell r="AI160">
            <v>82.8412179280483</v>
          </cell>
          <cell r="AJ160">
            <v>72.2204878918967</v>
          </cell>
          <cell r="AK160">
            <v>72.0495786704713</v>
          </cell>
          <cell r="AL160">
            <v>70.6537659225068</v>
          </cell>
          <cell r="AM160">
            <v>73.0808461572575</v>
          </cell>
          <cell r="AN160">
            <v>57.0035460992908</v>
          </cell>
          <cell r="AO160">
            <v>72.0341594400669</v>
          </cell>
          <cell r="AP160">
            <v>72.1571209128813</v>
          </cell>
          <cell r="AQ160">
            <v>79.0285138627305</v>
          </cell>
          <cell r="AR160">
            <v>77.4936730953835</v>
          </cell>
          <cell r="AS160">
            <v>79.982536564069</v>
          </cell>
          <cell r="AT160">
            <v>80.5744028335709</v>
          </cell>
          <cell r="AU160">
            <v>65.260395100069</v>
          </cell>
          <cell r="AV160">
            <v>66.7555809233891</v>
          </cell>
          <cell r="AW160">
            <v>73.212113379857</v>
          </cell>
          <cell r="AX160">
            <v>79.1893887362637</v>
          </cell>
          <cell r="AY160">
            <v>69.0328296879682</v>
          </cell>
          <cell r="AZ160">
            <v>75.0408180619924</v>
          </cell>
          <cell r="BA160">
            <v>54.2434953148834</v>
          </cell>
          <cell r="BB160">
            <v>55.873018018018</v>
          </cell>
          <cell r="BC160">
            <v>81.9612579551261</v>
          </cell>
          <cell r="BD160">
            <v>78.9538403507945</v>
          </cell>
          <cell r="BE160">
            <v>109.858002088929</v>
          </cell>
          <cell r="BF160">
            <v>111.67867546308</v>
          </cell>
          <cell r="BG160">
            <v>80.9666098237171</v>
          </cell>
          <cell r="BH160">
            <v>77.7344068701179</v>
          </cell>
          <cell r="BI160">
            <v>98.6297951910498</v>
          </cell>
          <cell r="BJ160">
            <v>100.405059192638</v>
          </cell>
          <cell r="BK160">
            <v>102.928253503451</v>
          </cell>
        </row>
        <row r="161">
          <cell r="A161" t="str">
            <v>Marshall Islands</v>
          </cell>
          <cell r="B161" t="str">
            <v>MHL</v>
          </cell>
          <cell r="C161" t="str">
            <v>Fertilizer consumption (kilograms per hectare of arable land)</v>
          </cell>
          <cell r="D161" t="str">
            <v>AG.CON.FERT.ZS</v>
          </cell>
        </row>
        <row r="161">
          <cell r="AU161">
            <v>2</v>
          </cell>
          <cell r="AV161">
            <v>2</v>
          </cell>
          <cell r="AW161">
            <v>0.5</v>
          </cell>
          <cell r="AX161">
            <v>0.5</v>
          </cell>
        </row>
        <row r="162">
          <cell r="A162" t="str">
            <v>Middle income</v>
          </cell>
          <cell r="B162" t="str">
            <v>MIC</v>
          </cell>
          <cell r="C162" t="str">
            <v>Fertilizer consumption (kilograms per hectare of arable land)</v>
          </cell>
          <cell r="D162" t="str">
            <v>AG.CON.FERT.ZS</v>
          </cell>
        </row>
        <row r="162">
          <cell r="T162">
            <v>35.0480446936316</v>
          </cell>
          <cell r="U162">
            <v>36.4097116907066</v>
          </cell>
          <cell r="V162">
            <v>45.322175729607</v>
          </cell>
        </row>
        <row r="162">
          <cell r="X162">
            <v>55.5128528774756</v>
          </cell>
          <cell r="Y162">
            <v>62.2416638510307</v>
          </cell>
          <cell r="Z162">
            <v>62.3990371118436</v>
          </cell>
          <cell r="AA162">
            <v>64.266795337448</v>
          </cell>
          <cell r="AB162">
            <v>68.4976337828663</v>
          </cell>
          <cell r="AC162">
            <v>74.2172068687311</v>
          </cell>
          <cell r="AD162">
            <v>70.0083929356694</v>
          </cell>
        </row>
        <row r="162">
          <cell r="AF162">
            <v>80.6504481124594</v>
          </cell>
          <cell r="AG162">
            <v>89.3500816721619</v>
          </cell>
          <cell r="AH162">
            <v>90.0037253079671</v>
          </cell>
          <cell r="AI162">
            <v>94.1581878269212</v>
          </cell>
          <cell r="AJ162">
            <v>97.3948615168287</v>
          </cell>
          <cell r="AK162">
            <v>86.0515295637282</v>
          </cell>
          <cell r="AL162">
            <v>78.9357488109846</v>
          </cell>
          <cell r="AM162">
            <v>82.0175462839644</v>
          </cell>
          <cell r="AN162">
            <v>89.7865020942468</v>
          </cell>
          <cell r="AO162">
            <v>93.6758121175691</v>
          </cell>
          <cell r="AP162">
            <v>96.7341974822893</v>
          </cell>
          <cell r="AQ162">
            <v>99.0530366420201</v>
          </cell>
          <cell r="AR162">
            <v>102.033863220188</v>
          </cell>
          <cell r="AS162">
            <v>99.2348825688166</v>
          </cell>
          <cell r="AT162">
            <v>102.441041450374</v>
          </cell>
          <cell r="AU162">
            <v>106.940168943216</v>
          </cell>
          <cell r="AV162">
            <v>109.619827871304</v>
          </cell>
          <cell r="AW162">
            <v>119.077266637293</v>
          </cell>
          <cell r="AX162">
            <v>121.320968287436</v>
          </cell>
          <cell r="AY162">
            <v>126.193050569333</v>
          </cell>
          <cell r="AZ162">
            <v>132.710429950628</v>
          </cell>
          <cell r="BA162">
            <v>129.47137255785</v>
          </cell>
          <cell r="BB162">
            <v>131.369756499655</v>
          </cell>
          <cell r="BC162">
            <v>144.570153277836</v>
          </cell>
          <cell r="BD162">
            <v>150.487234659368</v>
          </cell>
          <cell r="BE162">
            <v>147.288521209803</v>
          </cell>
          <cell r="BF162">
            <v>150.449156100047</v>
          </cell>
          <cell r="BG162">
            <v>155.304608521955</v>
          </cell>
          <cell r="BH162">
            <v>152.485007662987</v>
          </cell>
          <cell r="BI162">
            <v>155.367918752248</v>
          </cell>
          <cell r="BJ162">
            <v>155.498532895577</v>
          </cell>
          <cell r="BK162">
            <v>152.815975702615</v>
          </cell>
        </row>
        <row r="163">
          <cell r="A163" t="str">
            <v>North Macedonia</v>
          </cell>
          <cell r="B163" t="str">
            <v>MKD</v>
          </cell>
          <cell r="C163" t="str">
            <v>Fertilizer consumption (kilograms per hectare of arable land)</v>
          </cell>
          <cell r="D163" t="str">
            <v>AG.CON.FERT.ZS</v>
          </cell>
        </row>
        <row r="163">
          <cell r="AL163">
            <v>12.4794745484401</v>
          </cell>
          <cell r="AM163">
            <v>96.7536945812808</v>
          </cell>
          <cell r="AN163">
            <v>61.4306930693069</v>
          </cell>
          <cell r="AO163">
            <v>71.2643678160919</v>
          </cell>
          <cell r="AP163">
            <v>77.8333333333333</v>
          </cell>
          <cell r="AQ163">
            <v>66.7802385008518</v>
          </cell>
          <cell r="AR163">
            <v>73.9795918367347</v>
          </cell>
          <cell r="AS163">
            <v>71.8918918918919</v>
          </cell>
          <cell r="AT163">
            <v>39.2605633802817</v>
          </cell>
          <cell r="AU163">
            <v>37.813627254509</v>
          </cell>
          <cell r="AV163">
            <v>40.171974522293</v>
          </cell>
          <cell r="AW163">
            <v>53.4815618221258</v>
          </cell>
          <cell r="AX163">
            <v>62.0223214285714</v>
          </cell>
          <cell r="AY163">
            <v>57.4669703872437</v>
          </cell>
          <cell r="AZ163">
            <v>67.122969837587</v>
          </cell>
          <cell r="BA163">
            <v>56.1580188679245</v>
          </cell>
          <cell r="BB163">
            <v>56.697619047619</v>
          </cell>
          <cell r="BC163">
            <v>67.1111111111111</v>
          </cell>
          <cell r="BD163">
            <v>63.6183574879227</v>
          </cell>
          <cell r="BE163">
            <v>57.5944444444444</v>
          </cell>
          <cell r="BF163">
            <v>69.6061501210654</v>
          </cell>
          <cell r="BG163">
            <v>72.2057766990291</v>
          </cell>
          <cell r="BH163">
            <v>66.5371980676328</v>
          </cell>
          <cell r="BI163">
            <v>79.3148798076923</v>
          </cell>
          <cell r="BJ163">
            <v>68.987242206235</v>
          </cell>
          <cell r="BK163">
            <v>60.8474880382775</v>
          </cell>
        </row>
        <row r="164">
          <cell r="A164" t="str">
            <v>Mali</v>
          </cell>
          <cell r="B164" t="str">
            <v>MLI</v>
          </cell>
          <cell r="C164" t="str">
            <v>Fertilizer consumption (kilograms per hectare of arable land)</v>
          </cell>
          <cell r="D164" t="str">
            <v>AG.CON.FERT.ZS</v>
          </cell>
        </row>
        <row r="164">
          <cell r="F164">
            <v>0.0402930402930403</v>
          </cell>
          <cell r="G164">
            <v>0.200852099817407</v>
          </cell>
          <cell r="H164">
            <v>0.212378640776699</v>
          </cell>
          <cell r="I164">
            <v>0.181488203266788</v>
          </cell>
          <cell r="J164">
            <v>0.350422195416164</v>
          </cell>
          <cell r="K164">
            <v>1.02346570397112</v>
          </cell>
          <cell r="L164">
            <v>0.940647482014389</v>
          </cell>
          <cell r="M164">
            <v>1.39208633093525</v>
          </cell>
          <cell r="N164">
            <v>1.43884892086331</v>
          </cell>
          <cell r="O164">
            <v>3.20139697322468</v>
          </cell>
          <cell r="P164">
            <v>4.19091967403958</v>
          </cell>
          <cell r="Q164">
            <v>4.21769499417928</v>
          </cell>
          <cell r="R164">
            <v>5.19033760186263</v>
          </cell>
          <cell r="S164">
            <v>4.20927601809955</v>
          </cell>
          <cell r="T164">
            <v>1.21012101210121</v>
          </cell>
          <cell r="U164">
            <v>5.85027268220129</v>
          </cell>
          <cell r="V164">
            <v>7.34491315136476</v>
          </cell>
          <cell r="W164">
            <v>5.76774193548387</v>
          </cell>
          <cell r="X164">
            <v>7.0273631840796</v>
          </cell>
          <cell r="Y164">
            <v>7.06169154228856</v>
          </cell>
          <cell r="Z164">
            <v>4.32389468455042</v>
          </cell>
          <cell r="AA164">
            <v>5.58768007948336</v>
          </cell>
          <cell r="AB164">
            <v>5.04967709885743</v>
          </cell>
          <cell r="AC164">
            <v>24.956780923994</v>
          </cell>
          <cell r="AD164">
            <v>9.69306443679292</v>
          </cell>
          <cell r="AE164">
            <v>7.24312377210216</v>
          </cell>
          <cell r="AF164">
            <v>7.66895874263261</v>
          </cell>
          <cell r="AG164">
            <v>6.52703360935217</v>
          </cell>
          <cell r="AH164">
            <v>8.6702386751096</v>
          </cell>
          <cell r="AI164">
            <v>7.40379931807112</v>
          </cell>
          <cell r="AJ164">
            <v>7.27096461463888</v>
          </cell>
          <cell r="AK164">
            <v>12.621359223301</v>
          </cell>
          <cell r="AL164">
            <v>8.16993464052288</v>
          </cell>
          <cell r="AM164">
            <v>7.91139240506329</v>
          </cell>
          <cell r="AN164">
            <v>8.13498041578789</v>
          </cell>
          <cell r="AO164">
            <v>6.01321585903084</v>
          </cell>
          <cell r="AP164">
            <v>10.5402425578831</v>
          </cell>
          <cell r="AQ164">
            <v>10.1324503311258</v>
          </cell>
          <cell r="AR164">
            <v>11.0176991150442</v>
          </cell>
          <cell r="AS164">
            <v>8.91830796777082</v>
          </cell>
          <cell r="AT164">
            <v>9.33333333333333</v>
          </cell>
          <cell r="AU164">
            <v>18.4148040816327</v>
          </cell>
          <cell r="AV164">
            <v>12.8627465499832</v>
          </cell>
          <cell r="AW164">
            <v>16.3408216713315</v>
          </cell>
          <cell r="AX164">
            <v>14.9248242013207</v>
          </cell>
          <cell r="AY164">
            <v>17.8397410604192</v>
          </cell>
          <cell r="AZ164">
            <v>13.5264411157025</v>
          </cell>
          <cell r="BA164">
            <v>18.2072904009721</v>
          </cell>
          <cell r="BB164">
            <v>17.6463631422451</v>
          </cell>
          <cell r="BC164">
            <v>18.5078917105894</v>
          </cell>
          <cell r="BD164">
            <v>9.0294490599038</v>
          </cell>
          <cell r="BE164">
            <v>8.6261696545693</v>
          </cell>
          <cell r="BF164">
            <v>14.5890625487443</v>
          </cell>
          <cell r="BG164">
            <v>21.0421821868663</v>
          </cell>
          <cell r="BH164">
            <v>27.4953018249883</v>
          </cell>
          <cell r="BI164">
            <v>33.9484199032912</v>
          </cell>
          <cell r="BJ164">
            <v>24.7523038527531</v>
          </cell>
          <cell r="BK164">
            <v>24.7523038527531</v>
          </cell>
        </row>
        <row r="165">
          <cell r="A165" t="str">
            <v>Malta</v>
          </cell>
          <cell r="B165" t="str">
            <v>MLT</v>
          </cell>
          <cell r="C165" t="str">
            <v>Fertilizer consumption (kilograms per hectare of arable land)</v>
          </cell>
          <cell r="D165" t="str">
            <v>AG.CON.FERT.ZS</v>
          </cell>
        </row>
        <row r="165">
          <cell r="F165">
            <v>25.1176470588235</v>
          </cell>
          <cell r="G165">
            <v>26.625</v>
          </cell>
          <cell r="H165">
            <v>44.3333333333333</v>
          </cell>
          <cell r="I165">
            <v>40.5714285714286</v>
          </cell>
          <cell r="J165">
            <v>28.6923076923077</v>
          </cell>
          <cell r="K165">
            <v>28.1538461538462</v>
          </cell>
          <cell r="L165">
            <v>39.3846153846154</v>
          </cell>
          <cell r="M165">
            <v>28.4615384615385</v>
          </cell>
          <cell r="N165">
            <v>44.2307692307692</v>
          </cell>
          <cell r="O165">
            <v>49.0769230769231</v>
          </cell>
          <cell r="P165">
            <v>43.7692307692308</v>
          </cell>
          <cell r="Q165">
            <v>57.7692307692308</v>
          </cell>
          <cell r="R165">
            <v>28.4615384615385</v>
          </cell>
          <cell r="S165">
            <v>25.6153846153846</v>
          </cell>
          <cell r="T165">
            <v>23.5</v>
          </cell>
          <cell r="U165">
            <v>24.5833333333333</v>
          </cell>
          <cell r="V165">
            <v>49.6153846153846</v>
          </cell>
          <cell r="W165">
            <v>56.3076923076923</v>
          </cell>
          <cell r="X165">
            <v>44.6923076923077</v>
          </cell>
          <cell r="Y165">
            <v>133.75</v>
          </cell>
          <cell r="Z165">
            <v>27.8333333333333</v>
          </cell>
          <cell r="AA165">
            <v>30.75</v>
          </cell>
          <cell r="AB165">
            <v>73.1666666666667</v>
          </cell>
          <cell r="AC165">
            <v>93.5</v>
          </cell>
          <cell r="AD165">
            <v>60.3333333333333</v>
          </cell>
          <cell r="AE165">
            <v>49.5833333333333</v>
          </cell>
          <cell r="AF165">
            <v>56.5</v>
          </cell>
          <cell r="AG165">
            <v>47.5833333333333</v>
          </cell>
          <cell r="AH165">
            <v>42.6666666666667</v>
          </cell>
          <cell r="AI165">
            <v>64.8333333333333</v>
          </cell>
          <cell r="AJ165">
            <v>58.3333333333333</v>
          </cell>
          <cell r="AK165">
            <v>100</v>
          </cell>
          <cell r="AL165">
            <v>83.3333333333333</v>
          </cell>
          <cell r="AM165">
            <v>83.3333333333333</v>
          </cell>
          <cell r="AN165">
            <v>100</v>
          </cell>
          <cell r="AO165">
            <v>100</v>
          </cell>
          <cell r="AP165">
            <v>111.111111111111</v>
          </cell>
          <cell r="AQ165">
            <v>187.375</v>
          </cell>
          <cell r="AR165">
            <v>89.125</v>
          </cell>
          <cell r="AS165">
            <v>93.75</v>
          </cell>
          <cell r="AT165">
            <v>77.7777777777778</v>
          </cell>
          <cell r="AU165">
            <v>103.222222222222</v>
          </cell>
          <cell r="AV165">
            <v>94.1935483870968</v>
          </cell>
          <cell r="AW165">
            <v>130</v>
          </cell>
          <cell r="AX165">
            <v>105.609756097561</v>
          </cell>
          <cell r="AY165">
            <v>148</v>
          </cell>
          <cell r="AZ165">
            <v>110.75</v>
          </cell>
          <cell r="BA165">
            <v>74</v>
          </cell>
          <cell r="BB165">
            <v>54.25</v>
          </cell>
          <cell r="BC165">
            <v>63.7665198237885</v>
          </cell>
          <cell r="BD165">
            <v>91.8502202643172</v>
          </cell>
          <cell r="BE165">
            <v>235.016666666667</v>
          </cell>
          <cell r="BF165">
            <v>395.98104793757</v>
          </cell>
          <cell r="BG165">
            <v>446.653288740245</v>
          </cell>
          <cell r="BH165">
            <v>479.068004459309</v>
          </cell>
          <cell r="BI165">
            <v>264.504961411246</v>
          </cell>
          <cell r="BJ165">
            <v>97.6130099228225</v>
          </cell>
          <cell r="BK165">
            <v>167.846747519294</v>
          </cell>
        </row>
        <row r="166">
          <cell r="A166" t="str">
            <v>Myanmar</v>
          </cell>
          <cell r="B166" t="str">
            <v>MMR</v>
          </cell>
          <cell r="C166" t="str">
            <v>Fertilizer consumption (kilograms per hectare of arable land)</v>
          </cell>
          <cell r="D166" t="str">
            <v>AG.CON.FERT.ZS</v>
          </cell>
        </row>
        <row r="166">
          <cell r="F166">
            <v>0.606060606060606</v>
          </cell>
          <cell r="G166">
            <v>0.65590312815338</v>
          </cell>
          <cell r="H166">
            <v>0.705645161290323</v>
          </cell>
          <cell r="I166">
            <v>0.906344410876133</v>
          </cell>
          <cell r="J166">
            <v>0.916414904330312</v>
          </cell>
          <cell r="K166">
            <v>1.20060362173038</v>
          </cell>
          <cell r="L166">
            <v>3.04315895372233</v>
          </cell>
          <cell r="M166">
            <v>1.78148893360161</v>
          </cell>
          <cell r="N166">
            <v>4.12984924623116</v>
          </cell>
          <cell r="O166">
            <v>2.20130391173521</v>
          </cell>
          <cell r="P166">
            <v>4.41554663991976</v>
          </cell>
          <cell r="Q166">
            <v>4.81735205616851</v>
          </cell>
          <cell r="R166">
            <v>4.37090142329995</v>
          </cell>
          <cell r="S166">
            <v>4.70676216557826</v>
          </cell>
          <cell r="T166">
            <v>5.75739084692267</v>
          </cell>
          <cell r="U166">
            <v>5.37560411851229</v>
          </cell>
          <cell r="V166">
            <v>6.48837696335079</v>
          </cell>
          <cell r="W166">
            <v>8.94789704959197</v>
          </cell>
          <cell r="X166">
            <v>9.73136824500888</v>
          </cell>
          <cell r="Y166">
            <v>10.4669382638671</v>
          </cell>
          <cell r="Z166">
            <v>13.076522644456</v>
          </cell>
          <cell r="AA166">
            <v>17.5051975051975</v>
          </cell>
          <cell r="AB166">
            <v>16.612920004161</v>
          </cell>
          <cell r="AC166">
            <v>19.6225628193098</v>
          </cell>
          <cell r="AD166">
            <v>20.232148441572</v>
          </cell>
          <cell r="AE166">
            <v>18.625677365569</v>
          </cell>
          <cell r="AF166">
            <v>13.1030917067057</v>
          </cell>
          <cell r="AG166">
            <v>9.14028475711893</v>
          </cell>
          <cell r="AH166">
            <v>8.7130425665758</v>
          </cell>
          <cell r="AI166">
            <v>7.89505592139647</v>
          </cell>
          <cell r="AJ166">
            <v>8.69363617333054</v>
          </cell>
          <cell r="AK166">
            <v>7.04342353681561</v>
          </cell>
          <cell r="AL166">
            <v>9.00939555277169</v>
          </cell>
          <cell r="AM166">
            <v>15.1825047199497</v>
          </cell>
          <cell r="AN166">
            <v>18.8728511530398</v>
          </cell>
          <cell r="AO166">
            <v>18.2220475741381</v>
          </cell>
          <cell r="AP166">
            <v>18.6027827178575</v>
          </cell>
          <cell r="AQ166">
            <v>17.9787568020092</v>
          </cell>
          <cell r="AR166">
            <v>16.8292053663571</v>
          </cell>
          <cell r="AS166">
            <v>20.7589060450096</v>
          </cell>
          <cell r="AT166">
            <v>9.57957957957958</v>
          </cell>
          <cell r="AU166">
            <v>4.29010342729669</v>
          </cell>
          <cell r="AV166">
            <v>10.309004162014</v>
          </cell>
          <cell r="AW166">
            <v>19.9116222760291</v>
          </cell>
          <cell r="AX166">
            <v>6.52112536037379</v>
          </cell>
          <cell r="AY166">
            <v>9.01625386996904</v>
          </cell>
          <cell r="AZ166">
            <v>15.7729034697929</v>
          </cell>
          <cell r="BA166">
            <v>7.60968767533196</v>
          </cell>
          <cell r="BB166">
            <v>6.23642764498796</v>
          </cell>
          <cell r="BC166">
            <v>6.6372213486264</v>
          </cell>
          <cell r="BD166">
            <v>14.9951789356573</v>
          </cell>
          <cell r="BE166">
            <v>15.6354404241466</v>
          </cell>
          <cell r="BF166">
            <v>19.5313739324174</v>
          </cell>
          <cell r="BG166">
            <v>24.3408820266272</v>
          </cell>
          <cell r="BH166">
            <v>13.320719960859</v>
          </cell>
          <cell r="BI166">
            <v>18.7432435147972</v>
          </cell>
          <cell r="BJ166">
            <v>38.735035618717</v>
          </cell>
          <cell r="BK166">
            <v>49.3483344313782</v>
          </cell>
        </row>
        <row r="167">
          <cell r="A167" t="str">
            <v>Middle East &amp; North Africa (excluding high income)</v>
          </cell>
          <cell r="B167" t="str">
            <v>MNA</v>
          </cell>
          <cell r="C167" t="str">
            <v>Fertilizer consumption (kilograms per hectare of arable land)</v>
          </cell>
          <cell r="D167" t="str">
            <v>AG.CON.FERT.ZS</v>
          </cell>
        </row>
        <row r="167">
          <cell r="F167">
            <v>8.29983451180984</v>
          </cell>
          <cell r="G167">
            <v>8.83489499192246</v>
          </cell>
          <cell r="H167">
            <v>9.81483471607273</v>
          </cell>
          <cell r="I167">
            <v>10.6984225376197</v>
          </cell>
          <cell r="J167">
            <v>11.2578091842798</v>
          </cell>
          <cell r="K167">
            <v>10.9310595215867</v>
          </cell>
          <cell r="L167">
            <v>11.8926275758014</v>
          </cell>
          <cell r="M167">
            <v>13.953933307049</v>
          </cell>
          <cell r="N167">
            <v>15.0317164565348</v>
          </cell>
          <cell r="O167">
            <v>16.8671467183857</v>
          </cell>
          <cell r="P167">
            <v>20.3429126058156</v>
          </cell>
          <cell r="Q167">
            <v>22.5800422849848</v>
          </cell>
          <cell r="R167">
            <v>24.7615193761815</v>
          </cell>
          <cell r="S167">
            <v>25.493730221519</v>
          </cell>
          <cell r="T167">
            <v>26.8963998237956</v>
          </cell>
          <cell r="U167">
            <v>29.1828313253012</v>
          </cell>
          <cell r="V167">
            <v>31.5818111549571</v>
          </cell>
          <cell r="W167">
            <v>32.2177030535295</v>
          </cell>
          <cell r="X167">
            <v>37.7165312860818</v>
          </cell>
          <cell r="Y167">
            <v>44.8445423772115</v>
          </cell>
          <cell r="Z167">
            <v>46.0490517992361</v>
          </cell>
          <cell r="AA167">
            <v>51.844507238251</v>
          </cell>
          <cell r="AB167">
            <v>56.9520361675567</v>
          </cell>
          <cell r="AC167">
            <v>57.282892235791</v>
          </cell>
          <cell r="AD167">
            <v>60.8765319202789</v>
          </cell>
          <cell r="AE167">
            <v>64.2434034478844</v>
          </cell>
          <cell r="AF167">
            <v>64.9760240963855</v>
          </cell>
          <cell r="AG167">
            <v>65.9046969909588</v>
          </cell>
          <cell r="AH167">
            <v>67.6343308532965</v>
          </cell>
          <cell r="AI167">
            <v>67.0257225677539</v>
          </cell>
          <cell r="AJ167">
            <v>61.2761723146905</v>
          </cell>
          <cell r="AK167">
            <v>64.2870781358127</v>
          </cell>
          <cell r="AL167">
            <v>61.6650566330714</v>
          </cell>
          <cell r="AM167">
            <v>60.5461248857036</v>
          </cell>
          <cell r="AN167">
            <v>63.8811602949775</v>
          </cell>
          <cell r="AO167">
            <v>66.5903449351196</v>
          </cell>
          <cell r="AP167">
            <v>71.2293237252262</v>
          </cell>
          <cell r="AQ167">
            <v>73.6897876893542</v>
          </cell>
          <cell r="AR167">
            <v>77.9439056965333</v>
          </cell>
          <cell r="AS167">
            <v>83.1814183505949</v>
          </cell>
          <cell r="AT167">
            <v>86.0049306317996</v>
          </cell>
          <cell r="AU167">
            <v>90.6959031753264</v>
          </cell>
          <cell r="AV167">
            <v>80.8177843149184</v>
          </cell>
          <cell r="AW167">
            <v>90.0997604022075</v>
          </cell>
          <cell r="AX167">
            <v>92.8980044459611</v>
          </cell>
          <cell r="AY167">
            <v>100.426446766819</v>
          </cell>
          <cell r="AZ167">
            <v>87.3088308337683</v>
          </cell>
          <cell r="BA167">
            <v>91.1836015207245</v>
          </cell>
          <cell r="BB167">
            <v>82.87457164528</v>
          </cell>
          <cell r="BC167">
            <v>80.3631866823731</v>
          </cell>
          <cell r="BD167">
            <v>71.146499635659</v>
          </cell>
          <cell r="BE167">
            <v>69.7664933539413</v>
          </cell>
          <cell r="BF167">
            <v>70.8084816790249</v>
          </cell>
          <cell r="BG167">
            <v>73.8636677388901</v>
          </cell>
          <cell r="BH167">
            <v>70.7130099230623</v>
          </cell>
          <cell r="BI167">
            <v>66.3905050467949</v>
          </cell>
          <cell r="BJ167">
            <v>73.354330213679</v>
          </cell>
          <cell r="BK167">
            <v>73.5498237387578</v>
          </cell>
        </row>
        <row r="168">
          <cell r="A168" t="str">
            <v>Montenegro</v>
          </cell>
          <cell r="B168" t="str">
            <v>MNE</v>
          </cell>
          <cell r="C168" t="str">
            <v>Fertilizer consumption (kilograms per hectare of arable land)</v>
          </cell>
          <cell r="D168" t="str">
            <v>AG.CON.FERT.ZS</v>
          </cell>
        </row>
        <row r="168">
          <cell r="AY168">
            <v>18.7011494252874</v>
          </cell>
          <cell r="AZ168">
            <v>15.632183908046</v>
          </cell>
          <cell r="BA168">
            <v>14.7919075144509</v>
          </cell>
          <cell r="BB168">
            <v>11.3294797687861</v>
          </cell>
          <cell r="BC168">
            <v>14.3546511627907</v>
          </cell>
          <cell r="BD168">
            <v>12.5491329479769</v>
          </cell>
          <cell r="BE168">
            <v>12.4908720930233</v>
          </cell>
          <cell r="BF168">
            <v>324.902564102564</v>
          </cell>
          <cell r="BG168">
            <v>276.916380297824</v>
          </cell>
          <cell r="BH168">
            <v>262.467816091954</v>
          </cell>
          <cell r="BI168">
            <v>285.207777777778</v>
          </cell>
          <cell r="BJ168">
            <v>233.64347826087</v>
          </cell>
          <cell r="BK168">
            <v>246.796739130435</v>
          </cell>
        </row>
        <row r="169">
          <cell r="A169" t="str">
            <v>Mongolia</v>
          </cell>
          <cell r="B169" t="str">
            <v>MNG</v>
          </cell>
          <cell r="C169" t="str">
            <v>Fertilizer consumption (kilograms per hectare of arable land)</v>
          </cell>
          <cell r="D169" t="str">
            <v>AG.CON.FERT.ZS</v>
          </cell>
        </row>
        <row r="169">
          <cell r="N169">
            <v>0.536193029490617</v>
          </cell>
          <cell r="O169">
            <v>2.1505376344086</v>
          </cell>
          <cell r="P169">
            <v>2.19354838709677</v>
          </cell>
          <cell r="Q169">
            <v>3.99484536082474</v>
          </cell>
          <cell r="R169">
            <v>6.97084917617237</v>
          </cell>
          <cell r="S169">
            <v>4.36953807740325</v>
          </cell>
          <cell r="T169">
            <v>4.23216444981862</v>
          </cell>
          <cell r="U169">
            <v>7.36842105263158</v>
          </cell>
          <cell r="V169">
            <v>5.63636363636364</v>
          </cell>
          <cell r="W169">
            <v>6.06585788561525</v>
          </cell>
          <cell r="X169">
            <v>7.1551724137931</v>
          </cell>
          <cell r="Y169">
            <v>6.93739424703892</v>
          </cell>
          <cell r="Z169">
            <v>10.8085808580858</v>
          </cell>
          <cell r="AA169">
            <v>10.8713029576339</v>
          </cell>
          <cell r="AB169">
            <v>12.1951219512195</v>
          </cell>
          <cell r="AC169">
            <v>12.6686656671664</v>
          </cell>
          <cell r="AD169">
            <v>13.7472283813747</v>
          </cell>
          <cell r="AE169">
            <v>15.0076569678407</v>
          </cell>
          <cell r="AF169">
            <v>18.4407796101949</v>
          </cell>
          <cell r="AG169">
            <v>14.5054945054945</v>
          </cell>
          <cell r="AH169">
            <v>12.4454148471616</v>
          </cell>
          <cell r="AI169">
            <v>10.6569343065693</v>
          </cell>
          <cell r="AJ169">
            <v>11.6959064327485</v>
          </cell>
          <cell r="AK169">
            <v>11.086637298091</v>
          </cell>
          <cell r="AL169">
            <v>0.739644970414201</v>
          </cell>
          <cell r="AM169">
            <v>0.378501135503407</v>
          </cell>
          <cell r="AN169">
            <v>1.51400454201363</v>
          </cell>
          <cell r="AO169">
            <v>1.51400454201363</v>
          </cell>
          <cell r="AP169">
            <v>4.88997555012225</v>
          </cell>
          <cell r="AQ169">
            <v>3.12035661218425</v>
          </cell>
          <cell r="AR169">
            <v>2.35294117647059</v>
          </cell>
          <cell r="AS169">
            <v>2.89608177172061</v>
          </cell>
          <cell r="AT169">
            <v>2.71993200169996</v>
          </cell>
          <cell r="AU169">
            <v>3.7726887192536</v>
          </cell>
          <cell r="AV169">
            <v>3.40587586078489</v>
          </cell>
          <cell r="AW169">
            <v>4.99872329559963</v>
          </cell>
          <cell r="AX169">
            <v>3.11658428498381</v>
          </cell>
          <cell r="AY169">
            <v>5.54241470262912</v>
          </cell>
          <cell r="AZ169">
            <v>5.12170212765957</v>
          </cell>
          <cell r="BA169">
            <v>5.79866332497911</v>
          </cell>
          <cell r="BB169">
            <v>6.22504124398198</v>
          </cell>
          <cell r="BC169">
            <v>8.96418371722369</v>
          </cell>
          <cell r="BD169">
            <v>10.8104969809568</v>
          </cell>
          <cell r="BE169">
            <v>12.8426788106739</v>
          </cell>
          <cell r="BF169">
            <v>19.7233171171451</v>
          </cell>
          <cell r="BG169">
            <v>14.6719204692618</v>
          </cell>
          <cell r="BH169">
            <v>17.4646678362485</v>
          </cell>
          <cell r="BI169">
            <v>19.5130917746628</v>
          </cell>
          <cell r="BJ169">
            <v>27.7738808960392</v>
          </cell>
          <cell r="BK169">
            <v>31.7654663251469</v>
          </cell>
        </row>
        <row r="170">
          <cell r="A170" t="str">
            <v>Northern Mariana Islands</v>
          </cell>
          <cell r="B170" t="str">
            <v>MNP</v>
          </cell>
          <cell r="C170" t="str">
            <v>Fertilizer consumption (kilograms per hectare of arable land)</v>
          </cell>
          <cell r="D170" t="str">
            <v>AG.CON.FERT.ZS</v>
          </cell>
        </row>
        <row r="171">
          <cell r="A171" t="str">
            <v>Mozambique</v>
          </cell>
          <cell r="B171" t="str">
            <v>MOZ</v>
          </cell>
          <cell r="C171" t="str">
            <v>Fertilizer consumption (kilograms per hectare of arable land)</v>
          </cell>
          <cell r="D171" t="str">
            <v>AG.CON.FERT.ZS</v>
          </cell>
        </row>
        <row r="171">
          <cell r="F171">
            <v>1.45253682487725</v>
          </cell>
          <cell r="G171">
            <v>1.46938775510204</v>
          </cell>
          <cell r="H171">
            <v>1.75152749490835</v>
          </cell>
          <cell r="I171">
            <v>2.76422764227642</v>
          </cell>
          <cell r="J171">
            <v>2.75303643724696</v>
          </cell>
          <cell r="K171">
            <v>2.02101859337106</v>
          </cell>
          <cell r="L171">
            <v>2.0564</v>
          </cell>
          <cell r="M171">
            <v>2.305</v>
          </cell>
          <cell r="N171">
            <v>2.70111111111111</v>
          </cell>
          <cell r="O171">
            <v>2.3572710951526</v>
          </cell>
          <cell r="P171">
            <v>3.57163375224417</v>
          </cell>
          <cell r="Q171">
            <v>5.53571428571429</v>
          </cell>
          <cell r="R171">
            <v>4.45614035087719</v>
          </cell>
          <cell r="S171">
            <v>2.44315789473684</v>
          </cell>
          <cell r="T171">
            <v>2.05574912891986</v>
          </cell>
          <cell r="U171">
            <v>3.90243902439024</v>
          </cell>
          <cell r="V171">
            <v>5.05226480836237</v>
          </cell>
          <cell r="W171">
            <v>7.21254355400697</v>
          </cell>
          <cell r="X171">
            <v>8.32752613240418</v>
          </cell>
          <cell r="Y171">
            <v>9.61672473867596</v>
          </cell>
          <cell r="Z171">
            <v>14.1780821917808</v>
          </cell>
          <cell r="AA171">
            <v>11.9333333333333</v>
          </cell>
          <cell r="AB171">
            <v>4.9</v>
          </cell>
          <cell r="AC171">
            <v>1.25806451612903</v>
          </cell>
          <cell r="AD171">
            <v>1.20730158730159</v>
          </cell>
          <cell r="AE171">
            <v>1.84375</v>
          </cell>
          <cell r="AF171">
            <v>1.96969696969697</v>
          </cell>
          <cell r="AG171">
            <v>0.477611940298507</v>
          </cell>
          <cell r="AH171">
            <v>0.705882352941177</v>
          </cell>
          <cell r="AI171">
            <v>0.753623188405797</v>
          </cell>
          <cell r="AJ171">
            <v>1.45714285714286</v>
          </cell>
          <cell r="AK171">
            <v>1.39204545454545</v>
          </cell>
          <cell r="AL171">
            <v>0.909090909090909</v>
          </cell>
          <cell r="AM171">
            <v>1.76470588235294</v>
          </cell>
          <cell r="AN171">
            <v>2.13698630136986</v>
          </cell>
          <cell r="AO171">
            <v>2.16</v>
          </cell>
          <cell r="AP171">
            <v>1.66666666666667</v>
          </cell>
          <cell r="AQ171">
            <v>2</v>
          </cell>
          <cell r="AR171">
            <v>2.0253164556962</v>
          </cell>
          <cell r="AS171">
            <v>3.66666666666667</v>
          </cell>
          <cell r="AT171">
            <v>6.225</v>
          </cell>
          <cell r="AU171">
            <v>5.97752808988764</v>
          </cell>
          <cell r="AV171">
            <v>0.736222222222222</v>
          </cell>
          <cell r="AW171">
            <v>2.25978260869565</v>
          </cell>
          <cell r="AX171">
            <v>1.4274</v>
          </cell>
          <cell r="AY171">
            <v>4.6430612244898</v>
          </cell>
          <cell r="AZ171">
            <v>2.66076923076923</v>
          </cell>
          <cell r="BA171">
            <v>11.4172222222222</v>
          </cell>
          <cell r="BB171">
            <v>4.03345454545455</v>
          </cell>
          <cell r="BC171">
            <v>8.19946902654867</v>
          </cell>
          <cell r="BD171">
            <v>7.35592920353982</v>
          </cell>
          <cell r="BE171">
            <v>5.61952212389381</v>
          </cell>
          <cell r="BF171">
            <v>5.91100530973451</v>
          </cell>
          <cell r="BG171">
            <v>7.53408495575221</v>
          </cell>
          <cell r="BH171">
            <v>4.18317522123894</v>
          </cell>
          <cell r="BI171">
            <v>4.56765663716814</v>
          </cell>
          <cell r="BJ171">
            <v>5.13866017699115</v>
          </cell>
          <cell r="BK171">
            <v>6.71119469026549</v>
          </cell>
        </row>
        <row r="172">
          <cell r="A172" t="str">
            <v>Mauritania</v>
          </cell>
          <cell r="B172" t="str">
            <v>MRT</v>
          </cell>
          <cell r="C172" t="str">
            <v>Fertilizer consumption (kilograms per hectare of arable land)</v>
          </cell>
          <cell r="D172" t="str">
            <v>AG.CON.FERT.ZS</v>
          </cell>
        </row>
        <row r="173">
          <cell r="A173" t="str">
            <v>Mauritius</v>
          </cell>
          <cell r="B173" t="str">
            <v>MUS</v>
          </cell>
          <cell r="C173" t="str">
            <v>Fertilizer consumption (kilograms per hectare of arable land)</v>
          </cell>
          <cell r="D173" t="str">
            <v>AG.CON.FERT.ZS</v>
          </cell>
        </row>
        <row r="173">
          <cell r="F173">
            <v>223.255555555556</v>
          </cell>
          <cell r="G173">
            <v>250.384615384615</v>
          </cell>
          <cell r="H173">
            <v>273.945054945055</v>
          </cell>
          <cell r="I173">
            <v>291.648351648352</v>
          </cell>
          <cell r="J173">
            <v>247.826086956522</v>
          </cell>
          <cell r="K173">
            <v>212.280898876405</v>
          </cell>
          <cell r="L173">
            <v>234.085106382979</v>
          </cell>
          <cell r="M173">
            <v>217.69</v>
          </cell>
          <cell r="N173">
            <v>218.2</v>
          </cell>
          <cell r="O173">
            <v>219.96</v>
          </cell>
          <cell r="P173">
            <v>215.38</v>
          </cell>
          <cell r="Q173">
            <v>319.58</v>
          </cell>
          <cell r="R173">
            <v>261.64</v>
          </cell>
          <cell r="S173">
            <v>269.14</v>
          </cell>
          <cell r="T173">
            <v>243.858585858586</v>
          </cell>
          <cell r="U173">
            <v>214.77</v>
          </cell>
          <cell r="V173">
            <v>261.89</v>
          </cell>
          <cell r="W173">
            <v>254.73</v>
          </cell>
          <cell r="X173">
            <v>274.32</v>
          </cell>
          <cell r="Y173">
            <v>266.61</v>
          </cell>
          <cell r="Z173">
            <v>223.25</v>
          </cell>
          <cell r="AA173">
            <v>256.25</v>
          </cell>
          <cell r="AB173">
            <v>271.54</v>
          </cell>
          <cell r="AC173">
            <v>270.43</v>
          </cell>
          <cell r="AD173">
            <v>279.73</v>
          </cell>
          <cell r="AE173">
            <v>253.06</v>
          </cell>
          <cell r="AF173">
            <v>328.42</v>
          </cell>
          <cell r="AG173">
            <v>282.09</v>
          </cell>
          <cell r="AH173">
            <v>310.10101010101</v>
          </cell>
          <cell r="AI173">
            <v>282.989795918367</v>
          </cell>
          <cell r="AJ173">
            <v>284.278350515464</v>
          </cell>
          <cell r="AK173">
            <v>277.479166666667</v>
          </cell>
          <cell r="AL173">
            <v>276.648936170213</v>
          </cell>
          <cell r="AM173">
            <v>314.064516129032</v>
          </cell>
          <cell r="AN173">
            <v>346.641304347826</v>
          </cell>
          <cell r="AO173">
            <v>414.582417582418</v>
          </cell>
          <cell r="AP173">
            <v>371.733333333333</v>
          </cell>
          <cell r="AQ173">
            <v>363.747252747253</v>
          </cell>
          <cell r="AR173">
            <v>396.629213483146</v>
          </cell>
          <cell r="AS173">
            <v>416.666666666667</v>
          </cell>
          <cell r="AT173">
            <v>313.736263736264</v>
          </cell>
          <cell r="AU173">
            <v>318.370786516854</v>
          </cell>
          <cell r="AV173">
            <v>299.454545454545</v>
          </cell>
          <cell r="AW173">
            <v>307.689655172414</v>
          </cell>
          <cell r="AX173">
            <v>352.152941176471</v>
          </cell>
          <cell r="AY173">
            <v>257.867469879518</v>
          </cell>
          <cell r="AZ173">
            <v>282.222222222222</v>
          </cell>
          <cell r="BA173">
            <v>228.775</v>
          </cell>
          <cell r="BB173">
            <v>227.9625</v>
          </cell>
          <cell r="BC173">
            <v>163.2</v>
          </cell>
          <cell r="BD173">
            <v>243.230769230769</v>
          </cell>
          <cell r="BE173">
            <v>274.845394736842</v>
          </cell>
          <cell r="BF173">
            <v>248.148266666667</v>
          </cell>
          <cell r="BG173">
            <v>313.290533333333</v>
          </cell>
          <cell r="BH173">
            <v>183.836133333333</v>
          </cell>
          <cell r="BI173">
            <v>273.258</v>
          </cell>
          <cell r="BJ173">
            <v>257.613466666667</v>
          </cell>
          <cell r="BK173">
            <v>187.1136</v>
          </cell>
        </row>
        <row r="174">
          <cell r="A174" t="str">
            <v>Malawi</v>
          </cell>
          <cell r="B174" t="str">
            <v>MWI</v>
          </cell>
          <cell r="C174" t="str">
            <v>Fertilizer consumption (kilograms per hectare of arable land)</v>
          </cell>
          <cell r="D174" t="str">
            <v>AG.CON.FERT.ZS</v>
          </cell>
        </row>
        <row r="174">
          <cell r="F174">
            <v>3.43846153846154</v>
          </cell>
          <cell r="G174">
            <v>2.77142857142857</v>
          </cell>
          <cell r="H174">
            <v>2.86206896551724</v>
          </cell>
          <cell r="I174">
            <v>3.23333333333333</v>
          </cell>
          <cell r="J174">
            <v>2.94117647058824</v>
          </cell>
          <cell r="K174">
            <v>2.85714285714286</v>
          </cell>
          <cell r="L174">
            <v>3.52941176470588</v>
          </cell>
          <cell r="M174">
            <v>3.88888888888889</v>
          </cell>
          <cell r="N174">
            <v>3.83135135135135</v>
          </cell>
          <cell r="O174">
            <v>6.11055555555556</v>
          </cell>
          <cell r="P174">
            <v>7.72410256410256</v>
          </cell>
          <cell r="Q174">
            <v>6.6715</v>
          </cell>
          <cell r="R174">
            <v>7.99609756097561</v>
          </cell>
          <cell r="S174">
            <v>5.18536585365854</v>
          </cell>
          <cell r="T174">
            <v>7.5105</v>
          </cell>
          <cell r="U174">
            <v>13.449</v>
          </cell>
          <cell r="V174">
            <v>11.746</v>
          </cell>
          <cell r="W174">
            <v>14.0829268292683</v>
          </cell>
          <cell r="X174">
            <v>12.3141463414634</v>
          </cell>
          <cell r="Y174">
            <v>17.5073684210526</v>
          </cell>
          <cell r="Z174">
            <v>17.078</v>
          </cell>
          <cell r="AA174">
            <v>15.3809523809524</v>
          </cell>
          <cell r="AB174">
            <v>21.5005</v>
          </cell>
          <cell r="AC174">
            <v>21.8409756097561</v>
          </cell>
          <cell r="AD174">
            <v>14.2765853658537</v>
          </cell>
          <cell r="AE174">
            <v>17.4320930232558</v>
          </cell>
          <cell r="AF174">
            <v>22.513023255814</v>
          </cell>
          <cell r="AG174">
            <v>23.8260465116279</v>
          </cell>
          <cell r="AH174">
            <v>24.9090909090909</v>
          </cell>
          <cell r="AI174">
            <v>21.3333333333333</v>
          </cell>
          <cell r="AJ174">
            <v>29.7872340425532</v>
          </cell>
          <cell r="AK174">
            <v>32.0869565217391</v>
          </cell>
          <cell r="AL174">
            <v>32.1739130434783</v>
          </cell>
          <cell r="AM174">
            <v>10.1347619047619</v>
          </cell>
          <cell r="AN174">
            <v>18.9213043478261</v>
          </cell>
          <cell r="AO174">
            <v>24.25</v>
          </cell>
          <cell r="AP174">
            <v>23.1836734693878</v>
          </cell>
          <cell r="AQ174">
            <v>19.3076923076923</v>
          </cell>
          <cell r="AR174">
            <v>18.5555555555556</v>
          </cell>
          <cell r="AS174">
            <v>18.1058181818182</v>
          </cell>
          <cell r="AT174">
            <v>9.64280701754386</v>
          </cell>
          <cell r="AU174">
            <v>29.7136842105263</v>
          </cell>
          <cell r="AV174">
            <v>31.0773333333333</v>
          </cell>
          <cell r="AW174">
            <v>34.406</v>
          </cell>
          <cell r="AX174">
            <v>30.491875</v>
          </cell>
          <cell r="AY174">
            <v>36.8245454545455</v>
          </cell>
          <cell r="AZ174">
            <v>41.7186666666667</v>
          </cell>
          <cell r="BA174">
            <v>34.8704347826087</v>
          </cell>
          <cell r="BB174">
            <v>30.8457142857143</v>
          </cell>
          <cell r="BC174">
            <v>35.3764864864865</v>
          </cell>
          <cell r="BD174">
            <v>29.5227777777778</v>
          </cell>
          <cell r="BE174">
            <v>25.663925</v>
          </cell>
          <cell r="BF174">
            <v>28.8109944444444</v>
          </cell>
          <cell r="BG174">
            <v>39.7760444444444</v>
          </cell>
          <cell r="BH174">
            <v>42.6549638888889</v>
          </cell>
          <cell r="BI174">
            <v>24.5084666666667</v>
          </cell>
          <cell r="BJ174">
            <v>35.5706694444444</v>
          </cell>
          <cell r="BK174">
            <v>35.9179611111111</v>
          </cell>
        </row>
        <row r="175">
          <cell r="A175" t="str">
            <v>Malaysia</v>
          </cell>
          <cell r="B175" t="str">
            <v>MYS</v>
          </cell>
          <cell r="C175" t="str">
            <v>Fertilizer consumption (kilograms per hectare of arable land)</v>
          </cell>
          <cell r="D175" t="str">
            <v>AG.CON.FERT.ZS</v>
          </cell>
        </row>
        <row r="175">
          <cell r="F175">
            <v>98.7452632694703</v>
          </cell>
          <cell r="G175">
            <v>99.7609100841956</v>
          </cell>
          <cell r="H175">
            <v>98.194463520921</v>
          </cell>
          <cell r="I175">
            <v>102.440137111292</v>
          </cell>
          <cell r="J175">
            <v>126.205808570616</v>
          </cell>
          <cell r="K175">
            <v>148.109067980904</v>
          </cell>
          <cell r="L175">
            <v>148.349140335751</v>
          </cell>
          <cell r="M175">
            <v>140.760429908702</v>
          </cell>
          <cell r="N175">
            <v>175.073077542753</v>
          </cell>
          <cell r="O175">
            <v>202.91374433497</v>
          </cell>
          <cell r="P175">
            <v>176.95963958751</v>
          </cell>
          <cell r="Q175">
            <v>212.323366731875</v>
          </cell>
          <cell r="R175">
            <v>263.263739184361</v>
          </cell>
          <cell r="S175">
            <v>225.129670373431</v>
          </cell>
          <cell r="T175">
            <v>235.058854749133</v>
          </cell>
          <cell r="U175">
            <v>287.73372359477</v>
          </cell>
          <cell r="V175">
            <v>299.792084215258</v>
          </cell>
          <cell r="W175">
            <v>392.708366627247</v>
          </cell>
          <cell r="X175">
            <v>401.437931448744</v>
          </cell>
          <cell r="Y175">
            <v>441.030434020679</v>
          </cell>
          <cell r="Z175">
            <v>387.022509407133</v>
          </cell>
          <cell r="AA175">
            <v>445.119070356558</v>
          </cell>
          <cell r="AB175">
            <v>496.748919672065</v>
          </cell>
          <cell r="AC175">
            <v>680.250651863067</v>
          </cell>
          <cell r="AD175">
            <v>657.768398839356</v>
          </cell>
          <cell r="AE175">
            <v>735.61291764443</v>
          </cell>
          <cell r="AF175">
            <v>829.376525404926</v>
          </cell>
          <cell r="AG175">
            <v>972.910726036411</v>
          </cell>
          <cell r="AH175">
            <v>983.695053431751</v>
          </cell>
          <cell r="AI175">
            <v>977.32645604986</v>
          </cell>
          <cell r="AJ175">
            <v>1004.80512546716</v>
          </cell>
          <cell r="AK175">
            <v>1041.44630329196</v>
          </cell>
          <cell r="AL175">
            <v>1126.28359187241</v>
          </cell>
          <cell r="AM175">
            <v>1247.22491647807</v>
          </cell>
          <cell r="AN175">
            <v>1211.98668146504</v>
          </cell>
          <cell r="AO175">
            <v>1267.79509023652</v>
          </cell>
          <cell r="AP175">
            <v>1408.7993698661</v>
          </cell>
          <cell r="AQ175">
            <v>1607.4082542586</v>
          </cell>
          <cell r="AR175">
            <v>1509.2919849504</v>
          </cell>
          <cell r="AS175">
            <v>1367.87728790146</v>
          </cell>
          <cell r="AT175">
            <v>1289.30102622577</v>
          </cell>
          <cell r="AU175">
            <v>1105.27473901809</v>
          </cell>
          <cell r="AV175">
            <v>1141.9525278999</v>
          </cell>
          <cell r="AW175">
            <v>1707.22842505546</v>
          </cell>
          <cell r="AX175">
            <v>1596.03393686605</v>
          </cell>
          <cell r="AY175">
            <v>1877.80930128061</v>
          </cell>
          <cell r="AZ175">
            <v>2171.75726547389</v>
          </cell>
          <cell r="BA175">
            <v>2066.39226792279</v>
          </cell>
          <cell r="BB175">
            <v>1147.98719526627</v>
          </cell>
          <cell r="BC175">
            <v>2166.75006438019</v>
          </cell>
          <cell r="BD175">
            <v>2183.64498613678</v>
          </cell>
          <cell r="BE175">
            <v>1916.84049976969</v>
          </cell>
          <cell r="BF175">
            <v>2170.24312943815</v>
          </cell>
          <cell r="BG175">
            <v>2491.68812189055</v>
          </cell>
          <cell r="BH175">
            <v>2105.05531254922</v>
          </cell>
          <cell r="BI175">
            <v>2143.02495157385</v>
          </cell>
          <cell r="BJ175">
            <v>2169.4433535109</v>
          </cell>
          <cell r="BK175">
            <v>2106.45037530266</v>
          </cell>
        </row>
        <row r="176">
          <cell r="A176" t="str">
            <v>North America</v>
          </cell>
          <cell r="B176" t="str">
            <v>NAC</v>
          </cell>
          <cell r="C176" t="str">
            <v>Fertilizer consumption (kilograms per hectare of arable land)</v>
          </cell>
          <cell r="D176" t="str">
            <v>AG.CON.FERT.ZS</v>
          </cell>
        </row>
        <row r="176">
          <cell r="F176">
            <v>36.2171499263487</v>
          </cell>
          <cell r="G176">
            <v>40.8002846329954</v>
          </cell>
          <cell r="H176">
            <v>44.593313502495</v>
          </cell>
          <cell r="I176">
            <v>48.0323198686158</v>
          </cell>
          <cell r="J176">
            <v>53.498065376204</v>
          </cell>
          <cell r="K176">
            <v>60.6665023955875</v>
          </cell>
          <cell r="L176">
            <v>66.6784416664708</v>
          </cell>
          <cell r="M176">
            <v>66.7045342031126</v>
          </cell>
          <cell r="N176">
            <v>66.4821198359086</v>
          </cell>
          <cell r="O176">
            <v>70.5027268886669</v>
          </cell>
          <cell r="P176">
            <v>72.6558834271398</v>
          </cell>
          <cell r="Q176">
            <v>75.552777289102</v>
          </cell>
          <cell r="R176">
            <v>81.1652906642109</v>
          </cell>
          <cell r="S176">
            <v>78.8824215415739</v>
          </cell>
          <cell r="T176">
            <v>84.8830849827959</v>
          </cell>
          <cell r="U176">
            <v>92.8513376347174</v>
          </cell>
          <cell r="V176">
            <v>92.0539811148529</v>
          </cell>
          <cell r="W176">
            <v>94.5016484653901</v>
          </cell>
          <cell r="X176">
            <v>98.8102240097425</v>
          </cell>
          <cell r="Y176">
            <v>101.445592231959</v>
          </cell>
          <cell r="Z176">
            <v>96.5516645859978</v>
          </cell>
          <cell r="AA176">
            <v>85.6360907976738</v>
          </cell>
          <cell r="AB176">
            <v>91.3311149659903</v>
          </cell>
          <cell r="AC176">
            <v>97.0318660559187</v>
          </cell>
          <cell r="AD176">
            <v>90.9073386391834</v>
          </cell>
          <cell r="AE176">
            <v>85.6835985895442</v>
          </cell>
          <cell r="AF176">
            <v>87.2548557365897</v>
          </cell>
          <cell r="AG176">
            <v>87.551288843665</v>
          </cell>
          <cell r="AH176">
            <v>90.3208230994738</v>
          </cell>
          <cell r="AI176">
            <v>91.2751660698634</v>
          </cell>
          <cell r="AJ176">
            <v>92.0234622635184</v>
          </cell>
          <cell r="AK176">
            <v>94.0118585927526</v>
          </cell>
          <cell r="AL176">
            <v>99.382471514179</v>
          </cell>
          <cell r="AM176">
            <v>98.8550724715634</v>
          </cell>
          <cell r="AN176">
            <v>100.233695448384</v>
          </cell>
          <cell r="AO176">
            <v>104.065473309298</v>
          </cell>
          <cell r="AP176">
            <v>104.959502610353</v>
          </cell>
          <cell r="AQ176">
            <v>103.348271283312</v>
          </cell>
          <cell r="AR176">
            <v>103.096227700505</v>
          </cell>
          <cell r="AS176">
            <v>99.4595293783749</v>
          </cell>
          <cell r="AT176">
            <v>100.722091820416</v>
          </cell>
          <cell r="AU176">
            <v>103.459390847972</v>
          </cell>
          <cell r="AV176">
            <v>109.98443164483</v>
          </cell>
          <cell r="AW176">
            <v>110.206815056156</v>
          </cell>
          <cell r="AX176">
            <v>108.705265762803</v>
          </cell>
          <cell r="AY176">
            <v>110.015512204863</v>
          </cell>
          <cell r="AZ176">
            <v>114.720355021329</v>
          </cell>
          <cell r="BA176">
            <v>105.689860515156</v>
          </cell>
          <cell r="BB176">
            <v>100.751999675386</v>
          </cell>
          <cell r="BC176">
            <v>108.824959634807</v>
          </cell>
          <cell r="BD176">
            <v>122.302106410117</v>
          </cell>
          <cell r="BE176">
            <v>127.899027586261</v>
          </cell>
          <cell r="BF176">
            <v>127.446871494134</v>
          </cell>
          <cell r="BG176">
            <v>126.439879288071</v>
          </cell>
          <cell r="BH176">
            <v>123.151592541633</v>
          </cell>
          <cell r="BI176">
            <v>123.396811333258</v>
          </cell>
          <cell r="BJ176">
            <v>126.070744794419</v>
          </cell>
          <cell r="BK176">
            <v>125.427939748738</v>
          </cell>
        </row>
        <row r="177">
          <cell r="A177" t="str">
            <v>Namibia</v>
          </cell>
          <cell r="B177" t="str">
            <v>NAM</v>
          </cell>
          <cell r="C177" t="str">
            <v>Fertilizer consumption (kilograms per hectare of arable land)</v>
          </cell>
          <cell r="D177" t="str">
            <v>AG.CON.FERT.ZS</v>
          </cell>
        </row>
        <row r="177">
          <cell r="AQ177">
            <v>0.122549019607843</v>
          </cell>
          <cell r="AR177">
            <v>0.367647058823529</v>
          </cell>
          <cell r="AS177">
            <v>0.367647058823529</v>
          </cell>
          <cell r="AT177">
            <v>0.367647058823529</v>
          </cell>
          <cell r="AU177">
            <v>3.9031862745098</v>
          </cell>
          <cell r="AV177">
            <v>1.41104294478528</v>
          </cell>
          <cell r="AW177">
            <v>3.20490797546012</v>
          </cell>
          <cell r="AX177">
            <v>1.91154791154791</v>
          </cell>
          <cell r="AY177">
            <v>2.84624846248462</v>
          </cell>
          <cell r="AZ177">
            <v>2.465</v>
          </cell>
          <cell r="BA177">
            <v>0.28625</v>
          </cell>
          <cell r="BB177">
            <v>1.59</v>
          </cell>
          <cell r="BC177">
            <v>4.43375</v>
          </cell>
          <cell r="BD177">
            <v>6.605</v>
          </cell>
          <cell r="BE177">
            <v>15.0339625</v>
          </cell>
          <cell r="BF177">
            <v>10.8612125</v>
          </cell>
          <cell r="BG177">
            <v>6.1386625</v>
          </cell>
          <cell r="BH177">
            <v>14.5198625</v>
          </cell>
          <cell r="BI177">
            <v>26.1067125</v>
          </cell>
          <cell r="BJ177">
            <v>25.0368625</v>
          </cell>
          <cell r="BK177">
            <v>27.2643125</v>
          </cell>
        </row>
        <row r="178">
          <cell r="A178" t="str">
            <v>New Caledonia</v>
          </cell>
          <cell r="B178" t="str">
            <v>NCL</v>
          </cell>
          <cell r="C178" t="str">
            <v>Fertilizer consumption (kilograms per hectare of arable land)</v>
          </cell>
          <cell r="D178" t="str">
            <v>AG.CON.FERT.ZS</v>
          </cell>
        </row>
        <row r="178">
          <cell r="T178">
            <v>89.4285714285714</v>
          </cell>
          <cell r="U178">
            <v>34.8571428571429</v>
          </cell>
          <cell r="V178">
            <v>59.2857142857143</v>
          </cell>
          <cell r="W178">
            <v>62.4285714285714</v>
          </cell>
          <cell r="X178">
            <v>108.142857142857</v>
          </cell>
          <cell r="Y178">
            <v>193.142857142857</v>
          </cell>
          <cell r="Z178">
            <v>77.8571428571429</v>
          </cell>
          <cell r="AA178">
            <v>100</v>
          </cell>
          <cell r="AB178">
            <v>120.857142857143</v>
          </cell>
          <cell r="AC178">
            <v>50</v>
          </cell>
          <cell r="AD178">
            <v>40</v>
          </cell>
          <cell r="AE178">
            <v>66.6666666666667</v>
          </cell>
          <cell r="AF178">
            <v>133.333333333333</v>
          </cell>
          <cell r="AG178">
            <v>133.333333333333</v>
          </cell>
          <cell r="AH178">
            <v>133.333333333333</v>
          </cell>
          <cell r="AI178">
            <v>200</v>
          </cell>
          <cell r="AJ178">
            <v>133.333333333333</v>
          </cell>
          <cell r="AK178">
            <v>122.222222222222</v>
          </cell>
          <cell r="AL178">
            <v>200</v>
          </cell>
          <cell r="AM178">
            <v>228.571428571429</v>
          </cell>
          <cell r="AN178">
            <v>228.571428571429</v>
          </cell>
          <cell r="AO178">
            <v>228.571428571429</v>
          </cell>
          <cell r="AP178">
            <v>228.571428571429</v>
          </cell>
          <cell r="AQ178">
            <v>128.571428571429</v>
          </cell>
          <cell r="AR178">
            <v>128.571428571429</v>
          </cell>
          <cell r="AS178">
            <v>128.571428571429</v>
          </cell>
          <cell r="AT178">
            <v>128.571428571429</v>
          </cell>
          <cell r="AU178">
            <v>260.588235294118</v>
          </cell>
          <cell r="AV178">
            <v>536.470588235294</v>
          </cell>
          <cell r="AW178">
            <v>231.323529411765</v>
          </cell>
          <cell r="AX178">
            <v>282.5</v>
          </cell>
          <cell r="AY178">
            <v>240</v>
          </cell>
          <cell r="AZ178">
            <v>267.647058823529</v>
          </cell>
          <cell r="BA178">
            <v>199.411764705882</v>
          </cell>
          <cell r="BB178">
            <v>99.4117647058823</v>
          </cell>
          <cell r="BC178">
            <v>150</v>
          </cell>
          <cell r="BD178">
            <v>209.384615384615</v>
          </cell>
          <cell r="BE178">
            <v>249.906728847435</v>
          </cell>
          <cell r="BF178">
            <v>226.166666666667</v>
          </cell>
          <cell r="BG178">
            <v>254.333333333333</v>
          </cell>
          <cell r="BH178">
            <v>257.621440536013</v>
          </cell>
          <cell r="BI178">
            <v>248.91122278057</v>
          </cell>
          <cell r="BJ178">
            <v>248.91122278057</v>
          </cell>
          <cell r="BK178">
            <v>248.91122278057</v>
          </cell>
        </row>
        <row r="179">
          <cell r="A179" t="str">
            <v>Niger</v>
          </cell>
          <cell r="B179" t="str">
            <v>NER</v>
          </cell>
          <cell r="C179" t="str">
            <v>Fertilizer consumption (kilograms per hectare of arable land)</v>
          </cell>
          <cell r="D179" t="str">
            <v>AG.CON.FERT.ZS</v>
          </cell>
        </row>
        <row r="179">
          <cell r="I179">
            <v>0.00869640838333768</v>
          </cell>
          <cell r="J179">
            <v>0.00869716472429988</v>
          </cell>
          <cell r="K179">
            <v>0.00869716472429988</v>
          </cell>
          <cell r="L179">
            <v>0.0256566359366846</v>
          </cell>
          <cell r="M179">
            <v>0.0209445585215606</v>
          </cell>
          <cell r="N179">
            <v>0.028423560338454</v>
          </cell>
          <cell r="O179">
            <v>0.0156291863892114</v>
          </cell>
          <cell r="P179">
            <v>0.0224478888295029</v>
          </cell>
          <cell r="Q179">
            <v>0.0360690951400698</v>
          </cell>
          <cell r="R179">
            <v>0.0360777058279371</v>
          </cell>
          <cell r="S179">
            <v>0.0160597381342062</v>
          </cell>
          <cell r="T179">
            <v>0.0645458265139116</v>
          </cell>
          <cell r="U179">
            <v>0.117863720073665</v>
          </cell>
          <cell r="V179">
            <v>0.213014119091467</v>
          </cell>
          <cell r="W179">
            <v>0.171986904031103</v>
          </cell>
          <cell r="X179">
            <v>0.181270096463023</v>
          </cell>
          <cell r="Y179">
            <v>0.263709361535448</v>
          </cell>
          <cell r="Z179">
            <v>0.569484240687679</v>
          </cell>
          <cell r="AA179">
            <v>0.285525781567194</v>
          </cell>
          <cell r="AB179">
            <v>0.17996400719856</v>
          </cell>
          <cell r="AC179">
            <v>0.239255014326648</v>
          </cell>
          <cell r="AD179">
            <v>0.365506653019447</v>
          </cell>
          <cell r="AE179">
            <v>0.203172978505629</v>
          </cell>
          <cell r="AF179">
            <v>0.300357819406441</v>
          </cell>
          <cell r="AG179">
            <v>0.182316366318896</v>
          </cell>
          <cell r="AH179">
            <v>0.286845945382531</v>
          </cell>
          <cell r="AI179">
            <v>0.208318231243204</v>
          </cell>
          <cell r="AJ179">
            <v>0.0438306318226927</v>
          </cell>
          <cell r="AK179">
            <v>0.107800107800108</v>
          </cell>
          <cell r="AL179">
            <v>0.115509009702757</v>
          </cell>
          <cell r="AM179">
            <v>0.470927993839045</v>
          </cell>
          <cell r="AN179">
            <v>0.713550232391848</v>
          </cell>
          <cell r="AO179">
            <v>0.643546657132642</v>
          </cell>
          <cell r="AP179">
            <v>0.0500536288880944</v>
          </cell>
          <cell r="AQ179">
            <v>0.0357551487414188</v>
          </cell>
          <cell r="AR179">
            <v>0.299485125858124</v>
          </cell>
          <cell r="AS179">
            <v>0.323720930232558</v>
          </cell>
          <cell r="AT179">
            <v>0.356621331424481</v>
          </cell>
          <cell r="AU179">
            <v>0.611819484240688</v>
          </cell>
          <cell r="AV179">
            <v>0.293665480427046</v>
          </cell>
          <cell r="AW179">
            <v>0.239985820630982</v>
          </cell>
          <cell r="AX179">
            <v>0.387665510160731</v>
          </cell>
          <cell r="AY179">
            <v>0.527622550753342</v>
          </cell>
          <cell r="AZ179">
            <v>0.354907872696817</v>
          </cell>
          <cell r="BA179">
            <v>0.153418230563003</v>
          </cell>
          <cell r="BB179">
            <v>0.353489932885906</v>
          </cell>
          <cell r="BC179">
            <v>0.496026490066225</v>
          </cell>
          <cell r="BD179">
            <v>0.485641025641026</v>
          </cell>
          <cell r="BE179">
            <v>0.923294968553459</v>
          </cell>
          <cell r="BF179">
            <v>0.637150595238095</v>
          </cell>
          <cell r="BG179">
            <v>0.999243452380952</v>
          </cell>
          <cell r="BH179">
            <v>0.403732142857143</v>
          </cell>
          <cell r="BI179">
            <v>0.386006857142857</v>
          </cell>
          <cell r="BJ179">
            <v>0.381645197740113</v>
          </cell>
          <cell r="BK179">
            <v>0.381653672316384</v>
          </cell>
        </row>
        <row r="180">
          <cell r="A180" t="str">
            <v>Nigeria</v>
          </cell>
          <cell r="B180" t="str">
            <v>NGA</v>
          </cell>
          <cell r="C180" t="str">
            <v>Fertilizer consumption (kilograms per hectare of arable land)</v>
          </cell>
          <cell r="D180" t="str">
            <v>AG.CON.FERT.ZS</v>
          </cell>
        </row>
        <row r="180">
          <cell r="F180">
            <v>0.0588769206272377</v>
          </cell>
          <cell r="G180">
            <v>0.0690573770491803</v>
          </cell>
          <cell r="H180">
            <v>0.0789307653116445</v>
          </cell>
          <cell r="I180">
            <v>0.101961809277906</v>
          </cell>
          <cell r="J180">
            <v>0.123401554203516</v>
          </cell>
          <cell r="K180">
            <v>0.270419933011117</v>
          </cell>
          <cell r="L180">
            <v>0.248554832168151</v>
          </cell>
          <cell r="M180">
            <v>0.346222998462564</v>
          </cell>
          <cell r="N180">
            <v>0.299734718210476</v>
          </cell>
          <cell r="O180">
            <v>0.21624524356134</v>
          </cell>
          <cell r="P180">
            <v>0.304838239541856</v>
          </cell>
          <cell r="Q180">
            <v>0.752230769230769</v>
          </cell>
          <cell r="R180">
            <v>0.487961476725522</v>
          </cell>
          <cell r="S180">
            <v>1.07037037037037</v>
          </cell>
          <cell r="T180">
            <v>2.08846153846154</v>
          </cell>
          <cell r="U180">
            <v>3.03846153846154</v>
          </cell>
          <cell r="V180">
            <v>3.5903158507593</v>
          </cell>
          <cell r="W180">
            <v>3.78679395385839</v>
          </cell>
          <cell r="X180">
            <v>6.11311808534658</v>
          </cell>
          <cell r="Y180">
            <v>8.8710911595164</v>
          </cell>
          <cell r="Z180">
            <v>12.9478926272319</v>
          </cell>
          <cell r="AA180">
            <v>12.2189077558513</v>
          </cell>
          <cell r="AB180">
            <v>14.8243359040274</v>
          </cell>
          <cell r="AC180">
            <v>12.6761904761905</v>
          </cell>
          <cell r="AD180">
            <v>9.67826086956522</v>
          </cell>
          <cell r="AE180">
            <v>9.21392677674085</v>
          </cell>
          <cell r="AF180">
            <v>8.43196327379671</v>
          </cell>
          <cell r="AG180">
            <v>11.5680136596471</v>
          </cell>
          <cell r="AH180">
            <v>12.9557106237539</v>
          </cell>
          <cell r="AI180">
            <v>14.2109746574856</v>
          </cell>
          <cell r="AJ180">
            <v>14.3066666666667</v>
          </cell>
          <cell r="AK180">
            <v>14.6179401993355</v>
          </cell>
          <cell r="AL180">
            <v>15.3156146179402</v>
          </cell>
          <cell r="AM180">
            <v>9.54838709677419</v>
          </cell>
          <cell r="AN180">
            <v>5.56231003039514</v>
          </cell>
          <cell r="AO180">
            <v>5.2416918429003</v>
          </cell>
          <cell r="AP180">
            <v>4.14759036144578</v>
          </cell>
          <cell r="AQ180">
            <v>4.8</v>
          </cell>
          <cell r="AR180">
            <v>4.79142857142857</v>
          </cell>
          <cell r="AS180">
            <v>5.35714285714286</v>
          </cell>
          <cell r="AT180">
            <v>6.6969696969697</v>
          </cell>
          <cell r="AU180">
            <v>4.52888235294118</v>
          </cell>
          <cell r="AV180">
            <v>6.141</v>
          </cell>
          <cell r="AW180">
            <v>4.54511428571429</v>
          </cell>
          <cell r="AX180">
            <v>7.19733333333333</v>
          </cell>
          <cell r="AY180">
            <v>10.0388858695652</v>
          </cell>
          <cell r="AZ180">
            <v>4.20505405405405</v>
          </cell>
          <cell r="BA180">
            <v>5.87683333333333</v>
          </cell>
          <cell r="BB180">
            <v>5.26103125</v>
          </cell>
          <cell r="BC180">
            <v>12.2136666666667</v>
          </cell>
          <cell r="BD180">
            <v>6.56129411764706</v>
          </cell>
          <cell r="BE180">
            <v>8.66869714285714</v>
          </cell>
          <cell r="BF180">
            <v>9.01817294117647</v>
          </cell>
          <cell r="BG180">
            <v>9.50187323529412</v>
          </cell>
          <cell r="BH180">
            <v>8.45715647058823</v>
          </cell>
          <cell r="BI180">
            <v>11.4071735294118</v>
          </cell>
          <cell r="BJ180">
            <v>21.0600226470588</v>
          </cell>
          <cell r="BK180">
            <v>19.7373308823529</v>
          </cell>
        </row>
        <row r="181">
          <cell r="A181" t="str">
            <v>Nicaragua</v>
          </cell>
          <cell r="B181" t="str">
            <v>NIC</v>
          </cell>
          <cell r="C181" t="str">
            <v>Fertilizer consumption (kilograms per hectare of arable land)</v>
          </cell>
          <cell r="D181" t="str">
            <v>AG.CON.FERT.ZS</v>
          </cell>
        </row>
        <row r="181">
          <cell r="F181">
            <v>3.94660194174757</v>
          </cell>
          <cell r="G181">
            <v>3.35533980582524</v>
          </cell>
          <cell r="H181">
            <v>9.7126213592233</v>
          </cell>
          <cell r="I181">
            <v>10.0970873786408</v>
          </cell>
          <cell r="J181">
            <v>28.373786407767</v>
          </cell>
          <cell r="K181">
            <v>21.2413461538462</v>
          </cell>
          <cell r="L181">
            <v>23.9269230769231</v>
          </cell>
          <cell r="M181">
            <v>26.5567307692308</v>
          </cell>
          <cell r="N181">
            <v>26.1019230769231</v>
          </cell>
          <cell r="O181">
            <v>24.875</v>
          </cell>
          <cell r="P181">
            <v>25.0788461538462</v>
          </cell>
          <cell r="Q181">
            <v>28.0769230769231</v>
          </cell>
          <cell r="R181">
            <v>51.9047619047619</v>
          </cell>
          <cell r="S181">
            <v>33.3962264150943</v>
          </cell>
          <cell r="T181">
            <v>18.2075471698113</v>
          </cell>
          <cell r="U181">
            <v>45.1830188679245</v>
          </cell>
          <cell r="V181">
            <v>45.6207547169811</v>
          </cell>
          <cell r="W181">
            <v>45.5389671361502</v>
          </cell>
          <cell r="X181">
            <v>21.421889616464</v>
          </cell>
          <cell r="Y181">
            <v>50.6542056074766</v>
          </cell>
          <cell r="Z181">
            <v>52.4347826086956</v>
          </cell>
          <cell r="AA181">
            <v>38.9565217391304</v>
          </cell>
          <cell r="AB181">
            <v>61.1321739130435</v>
          </cell>
          <cell r="AC181">
            <v>40.49</v>
          </cell>
          <cell r="AD181">
            <v>51.6270491803279</v>
          </cell>
          <cell r="AE181">
            <v>55.6426229508197</v>
          </cell>
          <cell r="AF181">
            <v>40.32</v>
          </cell>
          <cell r="AG181">
            <v>59.84375</v>
          </cell>
          <cell r="AH181">
            <v>27.1438461538462</v>
          </cell>
          <cell r="AI181">
            <v>30.7769230769231</v>
          </cell>
          <cell r="AJ181">
            <v>26.4861538461538</v>
          </cell>
          <cell r="AK181">
            <v>23.7121212121212</v>
          </cell>
          <cell r="AL181">
            <v>20</v>
          </cell>
          <cell r="AM181">
            <v>16.1481481481481</v>
          </cell>
          <cell r="AN181">
            <v>18.7878787878788</v>
          </cell>
          <cell r="AO181">
            <v>24.6545454545455</v>
          </cell>
          <cell r="AP181">
            <v>20.3845714285714</v>
          </cell>
          <cell r="AQ181">
            <v>21.4444444444444</v>
          </cell>
          <cell r="AR181">
            <v>19.4281081081081</v>
          </cell>
          <cell r="AS181">
            <v>15.075639019301</v>
          </cell>
          <cell r="AT181">
            <v>10.1014644351464</v>
          </cell>
          <cell r="AU181">
            <v>28.4085</v>
          </cell>
          <cell r="AV181">
            <v>31.8956097560976</v>
          </cell>
          <cell r="AW181">
            <v>32.9753846153846</v>
          </cell>
          <cell r="AX181">
            <v>28.1135</v>
          </cell>
          <cell r="AY181">
            <v>32.6274193548387</v>
          </cell>
          <cell r="AZ181">
            <v>31.47</v>
          </cell>
          <cell r="BA181">
            <v>27.1082352941176</v>
          </cell>
          <cell r="BB181">
            <v>34.6915151515152</v>
          </cell>
          <cell r="BC181">
            <v>34.736120182887</v>
          </cell>
          <cell r="BD181">
            <v>51.5728542914172</v>
          </cell>
          <cell r="BE181">
            <v>50.2049608355091</v>
          </cell>
          <cell r="BF181">
            <v>34.4195478723404</v>
          </cell>
          <cell r="BG181">
            <v>50.9421542553191</v>
          </cell>
          <cell r="BH181">
            <v>57.8932446808511</v>
          </cell>
          <cell r="BI181">
            <v>59.1776063829787</v>
          </cell>
          <cell r="BJ181">
            <v>85.416954787234</v>
          </cell>
          <cell r="BK181">
            <v>58.2396542553192</v>
          </cell>
        </row>
        <row r="182">
          <cell r="A182" t="str">
            <v>Netherlands</v>
          </cell>
          <cell r="B182" t="str">
            <v>NLD</v>
          </cell>
          <cell r="C182" t="str">
            <v>Fertilizer consumption (kilograms per hectare of arable land)</v>
          </cell>
          <cell r="D182" t="str">
            <v>AG.CON.FERT.ZS</v>
          </cell>
        </row>
        <row r="182">
          <cell r="F182">
            <v>473.891129032258</v>
          </cell>
          <cell r="G182">
            <v>538.159420289855</v>
          </cell>
          <cell r="H182">
            <v>587.038988408851</v>
          </cell>
          <cell r="I182">
            <v>580.547491995731</v>
          </cell>
          <cell r="J182">
            <v>605.842672413793</v>
          </cell>
          <cell r="K182">
            <v>643.515050167224</v>
          </cell>
          <cell r="L182">
            <v>661.331042382589</v>
          </cell>
          <cell r="M182">
            <v>657.665509259259</v>
          </cell>
          <cell r="N182">
            <v>729.066272189349</v>
          </cell>
          <cell r="O182">
            <v>788.35072815534</v>
          </cell>
          <cell r="P182">
            <v>780.748051948052</v>
          </cell>
          <cell r="Q182">
            <v>790.985620915033</v>
          </cell>
          <cell r="R182">
            <v>831.785808147175</v>
          </cell>
          <cell r="S182">
            <v>837.409448818898</v>
          </cell>
          <cell r="T182">
            <v>836.281949934124</v>
          </cell>
          <cell r="U182">
            <v>826.49544863459</v>
          </cell>
          <cell r="V182">
            <v>830.851612903226</v>
          </cell>
          <cell r="W182">
            <v>808.570512820513</v>
          </cell>
          <cell r="X182">
            <v>883.917197452229</v>
          </cell>
          <cell r="Y182">
            <v>859.650632911392</v>
          </cell>
          <cell r="Z182">
            <v>842.352791878173</v>
          </cell>
          <cell r="AA182">
            <v>805.348101265823</v>
          </cell>
          <cell r="AB182">
            <v>851.797752808989</v>
          </cell>
          <cell r="AC182">
            <v>877.460220318237</v>
          </cell>
          <cell r="AD182">
            <v>848.914043583535</v>
          </cell>
          <cell r="AE182">
            <v>827.68009478673</v>
          </cell>
          <cell r="AF182">
            <v>738.152148664344</v>
          </cell>
          <cell r="AG182">
            <v>737.413118527043</v>
          </cell>
          <cell r="AH182">
            <v>677.439497716895</v>
          </cell>
          <cell r="AI182">
            <v>637.770193401593</v>
          </cell>
          <cell r="AJ182">
            <v>636.502837684449</v>
          </cell>
          <cell r="AK182">
            <v>615.056369785795</v>
          </cell>
          <cell r="AL182">
            <v>585.190529875986</v>
          </cell>
          <cell r="AM182">
            <v>603.389830508475</v>
          </cell>
          <cell r="AN182">
            <v>606.575963718821</v>
          </cell>
          <cell r="AO182">
            <v>588.853631284916</v>
          </cell>
          <cell r="AP182">
            <v>563.817980022198</v>
          </cell>
          <cell r="AQ182">
            <v>535.320088300221</v>
          </cell>
          <cell r="AR182">
            <v>515.317286652079</v>
          </cell>
          <cell r="AS182">
            <v>459.340659340659</v>
          </cell>
          <cell r="AT182">
            <v>459.668508287293</v>
          </cell>
          <cell r="AU182">
            <v>428.823144104803</v>
          </cell>
          <cell r="AV182">
            <v>438.291390728477</v>
          </cell>
          <cell r="AW182">
            <v>357.313525498891</v>
          </cell>
          <cell r="AX182">
            <v>337.806480648065</v>
          </cell>
          <cell r="AY182">
            <v>353.146382501402</v>
          </cell>
          <cell r="AZ182">
            <v>302.13908284582</v>
          </cell>
          <cell r="BA182">
            <v>267.708606787924</v>
          </cell>
          <cell r="BB182">
            <v>238.171043898739</v>
          </cell>
          <cell r="BC182">
            <v>293.325836104049</v>
          </cell>
          <cell r="BD182">
            <v>246.811133200795</v>
          </cell>
          <cell r="BE182">
            <v>289.812067260138</v>
          </cell>
          <cell r="BF182">
            <v>231.127696456086</v>
          </cell>
          <cell r="BG182">
            <v>247.853263157895</v>
          </cell>
          <cell r="BH182">
            <v>266.804548944338</v>
          </cell>
          <cell r="BI182">
            <v>291.68579766537</v>
          </cell>
          <cell r="BJ182">
            <v>290.558341369335</v>
          </cell>
          <cell r="BK182">
            <v>265.948090107738</v>
          </cell>
        </row>
        <row r="183">
          <cell r="A183" t="str">
            <v>Norway</v>
          </cell>
          <cell r="B183" t="str">
            <v>NOR</v>
          </cell>
          <cell r="C183" t="str">
            <v>Fertilizer consumption (kilograms per hectare of arable land)</v>
          </cell>
          <cell r="D183" t="str">
            <v>AG.CON.FERT.ZS</v>
          </cell>
        </row>
        <row r="183">
          <cell r="F183">
            <v>172.663551401869</v>
          </cell>
          <cell r="G183">
            <v>176.446135831382</v>
          </cell>
          <cell r="H183">
            <v>185.120892018779</v>
          </cell>
          <cell r="I183">
            <v>192.117647058824</v>
          </cell>
          <cell r="J183">
            <v>200</v>
          </cell>
          <cell r="K183">
            <v>196.808510638298</v>
          </cell>
          <cell r="L183">
            <v>211.862396204033</v>
          </cell>
          <cell r="M183">
            <v>215.695600475624</v>
          </cell>
          <cell r="N183">
            <v>238.545454545455</v>
          </cell>
          <cell r="O183">
            <v>244.950738916256</v>
          </cell>
          <cell r="P183">
            <v>259.701492537313</v>
          </cell>
          <cell r="Q183">
            <v>248.675914249685</v>
          </cell>
          <cell r="R183">
            <v>263.324873096447</v>
          </cell>
          <cell r="S183">
            <v>293.805309734513</v>
          </cell>
          <cell r="T183">
            <v>290.632911392405</v>
          </cell>
          <cell r="U183">
            <v>280.958385876419</v>
          </cell>
          <cell r="V183">
            <v>300.501253132832</v>
          </cell>
          <cell r="W183">
            <v>319.154228855721</v>
          </cell>
          <cell r="X183">
            <v>322.826086956522</v>
          </cell>
          <cell r="Y183">
            <v>318.159509202454</v>
          </cell>
          <cell r="Z183">
            <v>305.454545454545</v>
          </cell>
          <cell r="AA183">
            <v>303.81861575179</v>
          </cell>
          <cell r="AB183">
            <v>302.955082742317</v>
          </cell>
          <cell r="AC183">
            <v>291.079812206573</v>
          </cell>
          <cell r="AD183">
            <v>274.004683840749</v>
          </cell>
          <cell r="AE183">
            <v>271.676300578035</v>
          </cell>
          <cell r="AF183">
            <v>265.202312138728</v>
          </cell>
          <cell r="AG183">
            <v>250</v>
          </cell>
          <cell r="AH183">
            <v>241.799544419134</v>
          </cell>
          <cell r="AI183">
            <v>243.709302325581</v>
          </cell>
          <cell r="AJ183">
            <v>234.347237880496</v>
          </cell>
          <cell r="AK183">
            <v>234.30979498861</v>
          </cell>
          <cell r="AL183">
            <v>232.542372881356</v>
          </cell>
          <cell r="AM183">
            <v>231.026785714286</v>
          </cell>
          <cell r="AN183">
            <v>212.765957446808</v>
          </cell>
          <cell r="AO183">
            <v>210.050251256281</v>
          </cell>
          <cell r="AP183">
            <v>228.539576365663</v>
          </cell>
          <cell r="AQ183">
            <v>223.830734966592</v>
          </cell>
          <cell r="AR183">
            <v>224.489795918367</v>
          </cell>
          <cell r="AS183">
            <v>219.567690557452</v>
          </cell>
          <cell r="AT183">
            <v>200.085130533485</v>
          </cell>
          <cell r="AU183">
            <v>205.579726651481</v>
          </cell>
          <cell r="AV183">
            <v>213.507462686567</v>
          </cell>
          <cell r="AW183">
            <v>215.230149597238</v>
          </cell>
          <cell r="AX183">
            <v>218.865429234339</v>
          </cell>
          <cell r="AY183">
            <v>216.418414918415</v>
          </cell>
          <cell r="AZ183">
            <v>220.417546328876</v>
          </cell>
          <cell r="BA183">
            <v>213.556975505857</v>
          </cell>
          <cell r="BB183">
            <v>179.125143733231</v>
          </cell>
          <cell r="BC183">
            <v>170.00363372093</v>
          </cell>
          <cell r="BD183">
            <v>192.158924205379</v>
          </cell>
          <cell r="BE183">
            <v>187.32109865747</v>
          </cell>
          <cell r="BF183">
            <v>190.81675488465</v>
          </cell>
          <cell r="BG183">
            <v>194.533396025638</v>
          </cell>
          <cell r="BH183">
            <v>204.29268244334</v>
          </cell>
          <cell r="BI183">
            <v>203.898291190652</v>
          </cell>
          <cell r="BJ183">
            <v>198.833422750128</v>
          </cell>
          <cell r="BK183">
            <v>203.819673559841</v>
          </cell>
        </row>
        <row r="184">
          <cell r="A184" t="str">
            <v>Nepal</v>
          </cell>
          <cell r="B184" t="str">
            <v>NPL</v>
          </cell>
          <cell r="C184" t="str">
            <v>Fertilizer consumption (kilograms per hectare of arable land)</v>
          </cell>
          <cell r="D184" t="str">
            <v>AG.CON.FERT.ZS</v>
          </cell>
        </row>
        <row r="184">
          <cell r="F184">
            <v>0.0825027685492802</v>
          </cell>
          <cell r="G184">
            <v>0.238648947951274</v>
          </cell>
          <cell r="H184">
            <v>0.347466960352423</v>
          </cell>
          <cell r="I184">
            <v>0.565891472868217</v>
          </cell>
          <cell r="J184">
            <v>0.6140642303433</v>
          </cell>
          <cell r="K184">
            <v>1.88261351052049</v>
          </cell>
          <cell r="L184">
            <v>1.456844420011</v>
          </cell>
          <cell r="M184">
            <v>1.68719076415613</v>
          </cell>
          <cell r="N184">
            <v>2.47663551401869</v>
          </cell>
          <cell r="O184">
            <v>2.74398361495136</v>
          </cell>
          <cell r="P184">
            <v>4.07987711213518</v>
          </cell>
          <cell r="Q184">
            <v>5.16593673965937</v>
          </cell>
          <cell r="R184">
            <v>5.71501154734411</v>
          </cell>
          <cell r="S184">
            <v>5.82385321100917</v>
          </cell>
          <cell r="T184">
            <v>5.58542141230068</v>
          </cell>
          <cell r="U184">
            <v>6.7316742081448</v>
          </cell>
          <cell r="V184">
            <v>7.85033707865169</v>
          </cell>
          <cell r="W184">
            <v>8.278125</v>
          </cell>
          <cell r="X184">
            <v>9.29223946784922</v>
          </cell>
          <cell r="Y184">
            <v>9.89383259911894</v>
          </cell>
          <cell r="Z184">
            <v>10.4125874125874</v>
          </cell>
          <cell r="AA184">
            <v>13.6494152557165</v>
          </cell>
          <cell r="AB184">
            <v>16.2513070756361</v>
          </cell>
          <cell r="AC184">
            <v>18.9137811031843</v>
          </cell>
          <cell r="AD184">
            <v>18.8538047255038</v>
          </cell>
          <cell r="AE184">
            <v>19.5364267129228</v>
          </cell>
          <cell r="AF184">
            <v>23.4590405264981</v>
          </cell>
          <cell r="AG184">
            <v>24.3346878782639</v>
          </cell>
          <cell r="AH184">
            <v>29.0840814917127</v>
          </cell>
          <cell r="AI184">
            <v>31.2497845199104</v>
          </cell>
          <cell r="AJ184">
            <v>34.8967297762478</v>
          </cell>
          <cell r="AK184">
            <v>35.2352511494006</v>
          </cell>
          <cell r="AL184">
            <v>31.5523899425041</v>
          </cell>
          <cell r="AM184">
            <v>39.8474656154934</v>
          </cell>
          <cell r="AN184">
            <v>40.0902789662844</v>
          </cell>
          <cell r="AO184">
            <v>44.007690664388</v>
          </cell>
          <cell r="AP184">
            <v>45.8656881986518</v>
          </cell>
          <cell r="AQ184">
            <v>51.7660091176345</v>
          </cell>
          <cell r="AR184">
            <v>40.1633764465623</v>
          </cell>
          <cell r="AS184">
            <v>31.016992353441</v>
          </cell>
          <cell r="AT184">
            <v>30.7966029723991</v>
          </cell>
          <cell r="AU184">
            <v>16.6809421841542</v>
          </cell>
          <cell r="AV184">
            <v>5.05874730021598</v>
          </cell>
          <cell r="AW184">
            <v>8.02521739130435</v>
          </cell>
          <cell r="AX184">
            <v>3.56885964912281</v>
          </cell>
          <cell r="AY184">
            <v>5.64203539823009</v>
          </cell>
          <cell r="AZ184">
            <v>1.60892857142857</v>
          </cell>
          <cell r="BA184">
            <v>1.36486486486486</v>
          </cell>
          <cell r="BB184">
            <v>18.2027272727273</v>
          </cell>
          <cell r="BC184">
            <v>25.0866972477064</v>
          </cell>
          <cell r="BD184">
            <v>35.8098672955102</v>
          </cell>
          <cell r="BE184">
            <v>26.6949952785647</v>
          </cell>
          <cell r="BF184">
            <v>54.4451277199622</v>
          </cell>
          <cell r="BG184">
            <v>67.37034583905</v>
          </cell>
          <cell r="BH184">
            <v>74.1141410796234</v>
          </cell>
          <cell r="BI184">
            <v>74.6811657283437</v>
          </cell>
          <cell r="BJ184">
            <v>65.513270568198</v>
          </cell>
          <cell r="BK184">
            <v>86.8841368216871</v>
          </cell>
        </row>
        <row r="185">
          <cell r="A185" t="str">
            <v>Nauru</v>
          </cell>
          <cell r="B185" t="str">
            <v>NRU</v>
          </cell>
          <cell r="C185" t="str">
            <v>Fertilizer consumption (kilograms per hectare of arable land)</v>
          </cell>
          <cell r="D185" t="str">
            <v>AG.CON.FERT.ZS</v>
          </cell>
        </row>
        <row r="186">
          <cell r="A186" t="str">
            <v>New Zealand</v>
          </cell>
          <cell r="B186" t="str">
            <v>NZL</v>
          </cell>
          <cell r="C186" t="str">
            <v>Fertilizer consumption (kilograms per hectare of arable land)</v>
          </cell>
          <cell r="D186" t="str">
            <v>AG.CON.FERT.ZS</v>
          </cell>
        </row>
        <row r="186">
          <cell r="F186">
            <v>97.1876666666667</v>
          </cell>
          <cell r="G186">
            <v>95.9003344481605</v>
          </cell>
          <cell r="H186">
            <v>116.247906197655</v>
          </cell>
          <cell r="I186">
            <v>155.044966442953</v>
          </cell>
          <cell r="J186">
            <v>153.227181208054</v>
          </cell>
          <cell r="K186">
            <v>137.282016806723</v>
          </cell>
          <cell r="L186">
            <v>120.567058823529</v>
          </cell>
          <cell r="M186">
            <v>140.589225589226</v>
          </cell>
          <cell r="N186">
            <v>149.447474747475</v>
          </cell>
          <cell r="O186">
            <v>151.251264755481</v>
          </cell>
          <cell r="P186">
            <v>159.865878378378</v>
          </cell>
          <cell r="Q186">
            <v>181.53710606574</v>
          </cell>
          <cell r="R186">
            <v>226.271978021978</v>
          </cell>
          <cell r="S186">
            <v>159.169608861198</v>
          </cell>
          <cell r="T186">
            <v>182.898900319262</v>
          </cell>
          <cell r="U186">
            <v>191.110105034408</v>
          </cell>
          <cell r="V186">
            <v>204.210526315789</v>
          </cell>
          <cell r="W186">
            <v>215.808660251665</v>
          </cell>
          <cell r="X186">
            <v>205.298759864713</v>
          </cell>
          <cell r="Y186">
            <v>177.446483180428</v>
          </cell>
          <cell r="Z186">
            <v>180.8203125</v>
          </cell>
          <cell r="AA186">
            <v>182.888496270122</v>
          </cell>
          <cell r="AB186">
            <v>197.677756286267</v>
          </cell>
          <cell r="AC186">
            <v>201.405152224824</v>
          </cell>
          <cell r="AD186">
            <v>169.310071371927</v>
          </cell>
          <cell r="AE186">
            <v>136.170212765957</v>
          </cell>
          <cell r="AF186">
            <v>140.32874617737</v>
          </cell>
          <cell r="AG186">
            <v>117.546645494244</v>
          </cell>
          <cell r="AH186">
            <v>147.553275453828</v>
          </cell>
          <cell r="AI186">
            <v>129.716446124764</v>
          </cell>
          <cell r="AJ186">
            <v>186.120543293718</v>
          </cell>
          <cell r="AK186">
            <v>257.590361445783</v>
          </cell>
          <cell r="AL186">
            <v>324.161139896373</v>
          </cell>
          <cell r="AM186">
            <v>379.027533684827</v>
          </cell>
          <cell r="AN186">
            <v>432.298923369221</v>
          </cell>
          <cell r="AO186">
            <v>423.620025673941</v>
          </cell>
          <cell r="AP186">
            <v>416.527331189711</v>
          </cell>
          <cell r="AQ186">
            <v>425.40192926045</v>
          </cell>
          <cell r="AR186">
            <v>460.450160771704</v>
          </cell>
          <cell r="AS186">
            <v>541.82</v>
          </cell>
          <cell r="AT186">
            <v>600.71</v>
          </cell>
          <cell r="AU186">
            <v>1805.30161764706</v>
          </cell>
          <cell r="AV186">
            <v>2192.42026506024</v>
          </cell>
          <cell r="AW186">
            <v>1980.10264285714</v>
          </cell>
          <cell r="AX186">
            <v>2133.27576470588</v>
          </cell>
          <cell r="AY186">
            <v>1904.83443609023</v>
          </cell>
          <cell r="AZ186">
            <v>1782.58389791183</v>
          </cell>
          <cell r="BA186">
            <v>1645.56905077263</v>
          </cell>
          <cell r="BB186">
            <v>1172.75473460722</v>
          </cell>
          <cell r="BC186">
            <v>1244.38791583166</v>
          </cell>
          <cell r="BD186">
            <v>1483.32670912951</v>
          </cell>
          <cell r="BE186">
            <v>1359.33491159136</v>
          </cell>
          <cell r="BF186">
            <v>1245.31691042048</v>
          </cell>
          <cell r="BG186">
            <v>1364.15305084746</v>
          </cell>
          <cell r="BH186">
            <v>1766.16138075314</v>
          </cell>
          <cell r="BI186">
            <v>1552.86147874307</v>
          </cell>
          <cell r="BJ186">
            <v>1863.30299389002</v>
          </cell>
          <cell r="BK186">
            <v>1895.29417515275</v>
          </cell>
        </row>
        <row r="187">
          <cell r="A187" t="str">
            <v>OECD members</v>
          </cell>
          <cell r="B187" t="str">
            <v>OED</v>
          </cell>
          <cell r="C187" t="str">
            <v>Fertilizer consumption (kilograms per hectare of arable land)</v>
          </cell>
          <cell r="D187" t="str">
            <v>AG.CON.FERT.ZS</v>
          </cell>
        </row>
        <row r="187">
          <cell r="F187">
            <v>59.1485503653323</v>
          </cell>
          <cell r="G187">
            <v>64.1048690234691</v>
          </cell>
          <cell r="H187">
            <v>69.1932740116396</v>
          </cell>
          <cell r="I187">
            <v>74.0551427577124</v>
          </cell>
          <cell r="J187">
            <v>79.5491008187068</v>
          </cell>
          <cell r="K187">
            <v>85.9751626193015</v>
          </cell>
          <cell r="L187">
            <v>93.8669416865181</v>
          </cell>
          <cell r="M187">
            <v>96.0990043918317</v>
          </cell>
          <cell r="N187">
            <v>98.4535161160393</v>
          </cell>
          <cell r="O187">
            <v>104.654373148367</v>
          </cell>
          <cell r="P187">
            <v>110.883481995017</v>
          </cell>
          <cell r="Q187">
            <v>115.816366890935</v>
          </cell>
          <cell r="R187">
            <v>125.772816451387</v>
          </cell>
          <cell r="S187">
            <v>118.062536764084</v>
          </cell>
          <cell r="T187">
            <v>123.918044114933</v>
          </cell>
          <cell r="U187">
            <v>132.38168326285</v>
          </cell>
          <cell r="V187">
            <v>133.631705533683</v>
          </cell>
          <cell r="W187">
            <v>139.217347621248</v>
          </cell>
          <cell r="X187">
            <v>143.541025421349</v>
          </cell>
          <cell r="Y187">
            <v>140.713703849398</v>
          </cell>
          <cell r="Z187">
            <v>136.754489455239</v>
          </cell>
          <cell r="AA187">
            <v>131.519359325251</v>
          </cell>
          <cell r="AB187">
            <v>137.655370209116</v>
          </cell>
          <cell r="AC187">
            <v>140.323408093695</v>
          </cell>
          <cell r="AD187">
            <v>136.467598762094</v>
          </cell>
          <cell r="AE187">
            <v>135.889948171579</v>
          </cell>
          <cell r="AF187">
            <v>137.577570498841</v>
          </cell>
          <cell r="AG187">
            <v>138.237633629227</v>
          </cell>
          <cell r="AH187">
            <v>138.605910262791</v>
          </cell>
          <cell r="AI187">
            <v>128.68291569285</v>
          </cell>
          <cell r="AJ187">
            <v>124.110171982682</v>
          </cell>
          <cell r="AK187">
            <v>121.778441015314</v>
          </cell>
          <cell r="AL187">
            <v>125.842876362293</v>
          </cell>
          <cell r="AM187">
            <v>126.545565790623</v>
          </cell>
          <cell r="AN187">
            <v>127.961252298171</v>
          </cell>
          <cell r="AO187">
            <v>132.830815677948</v>
          </cell>
          <cell r="AP187">
            <v>132.748715449195</v>
          </cell>
          <cell r="AQ187">
            <v>132.495233423503</v>
          </cell>
          <cell r="AR187">
            <v>131.802298348147</v>
          </cell>
          <cell r="AS187">
            <v>125.909573842031</v>
          </cell>
          <cell r="AT187">
            <v>125.654095277904</v>
          </cell>
          <cell r="AU187">
            <v>126.591788422771</v>
          </cell>
          <cell r="AV187">
            <v>132.721398419366</v>
          </cell>
          <cell r="AW187">
            <v>133.037406087406</v>
          </cell>
          <cell r="AX187">
            <v>130.356408302926</v>
          </cell>
          <cell r="AY187">
            <v>129.478898903327</v>
          </cell>
          <cell r="AZ187">
            <v>136.805316429593</v>
          </cell>
          <cell r="BA187">
            <v>119.025088858569</v>
          </cell>
          <cell r="BB187">
            <v>111.46493662658</v>
          </cell>
          <cell r="BC187">
            <v>124.733525065621</v>
          </cell>
          <cell r="BD187">
            <v>129.727565493401</v>
          </cell>
          <cell r="BE187">
            <v>136.180184722339</v>
          </cell>
          <cell r="BF187">
            <v>138.093275289219</v>
          </cell>
          <cell r="BG187">
            <v>137.714020778146</v>
          </cell>
          <cell r="BH187">
            <v>136.493639411315</v>
          </cell>
          <cell r="BI187">
            <v>139.539063406971</v>
          </cell>
          <cell r="BJ187">
            <v>139.724798362194</v>
          </cell>
          <cell r="BK187">
            <v>137.63781840844</v>
          </cell>
        </row>
        <row r="188">
          <cell r="A188" t="str">
            <v>Oman</v>
          </cell>
          <cell r="B188" t="str">
            <v>OMN</v>
          </cell>
          <cell r="C188" t="str">
            <v>Fertilizer consumption (kilograms per hectare of arable land)</v>
          </cell>
          <cell r="D188" t="str">
            <v>AG.CON.FERT.ZS</v>
          </cell>
        </row>
        <row r="188">
          <cell r="R188">
            <v>5.69565217391304</v>
          </cell>
          <cell r="S188">
            <v>7.69565217391304</v>
          </cell>
          <cell r="T188">
            <v>18.5217391304348</v>
          </cell>
          <cell r="U188">
            <v>18.695652173913</v>
          </cell>
          <cell r="V188">
            <v>21.7391304347826</v>
          </cell>
          <cell r="W188">
            <v>12.0869565217391</v>
          </cell>
          <cell r="X188">
            <v>54.6086956521739</v>
          </cell>
          <cell r="Y188">
            <v>46.1304347826087</v>
          </cell>
          <cell r="Z188">
            <v>41.695652173913</v>
          </cell>
          <cell r="AA188">
            <v>72.8695652173913</v>
          </cell>
          <cell r="AB188">
            <v>51.2962962962963</v>
          </cell>
          <cell r="AC188">
            <v>34.0740740740741</v>
          </cell>
          <cell r="AD188">
            <v>101.655172413793</v>
          </cell>
          <cell r="AE188">
            <v>59</v>
          </cell>
          <cell r="AF188">
            <v>59.969696969697</v>
          </cell>
          <cell r="AG188">
            <v>160.969696969697</v>
          </cell>
          <cell r="AH188">
            <v>151.942857142857</v>
          </cell>
          <cell r="AI188">
            <v>270.828571428571</v>
          </cell>
          <cell r="AJ188">
            <v>232.771428571429</v>
          </cell>
          <cell r="AK188">
            <v>228.571428571429</v>
          </cell>
          <cell r="AL188">
            <v>310.344827586207</v>
          </cell>
          <cell r="AM188">
            <v>262.068965517241</v>
          </cell>
          <cell r="AN188">
            <v>278.571428571429</v>
          </cell>
          <cell r="AO188">
            <v>239.535714285714</v>
          </cell>
          <cell r="AP188">
            <v>187.241379310345</v>
          </cell>
          <cell r="AQ188">
            <v>263.032258064516</v>
          </cell>
          <cell r="AR188">
            <v>236.258064516129</v>
          </cell>
          <cell r="AS188">
            <v>185.677419354839</v>
          </cell>
          <cell r="AT188">
            <v>335.612903225806</v>
          </cell>
          <cell r="AU188">
            <v>388.194516129032</v>
          </cell>
          <cell r="AV188">
            <v>205.157096774194</v>
          </cell>
          <cell r="AW188">
            <v>492.363793103448</v>
          </cell>
          <cell r="AX188">
            <v>597.774285714286</v>
          </cell>
          <cell r="AY188">
            <v>795.280769230769</v>
          </cell>
          <cell r="AZ188">
            <v>602.138928571429</v>
          </cell>
          <cell r="BA188">
            <v>808.671666666667</v>
          </cell>
          <cell r="BB188">
            <v>432.268648648649</v>
          </cell>
          <cell r="BC188">
            <v>542.296209912536</v>
          </cell>
          <cell r="BD188">
            <v>440.360433604336</v>
          </cell>
          <cell r="BE188">
            <v>525.315727002967</v>
          </cell>
          <cell r="BF188">
            <v>491.72625994695</v>
          </cell>
          <cell r="BG188">
            <v>497.282933333333</v>
          </cell>
          <cell r="BH188">
            <v>396.961848159509</v>
          </cell>
          <cell r="BI188">
            <v>512.742470147924</v>
          </cell>
          <cell r="BJ188">
            <v>332.695093795094</v>
          </cell>
          <cell r="BK188">
            <v>316.751630576572</v>
          </cell>
        </row>
        <row r="189">
          <cell r="A189" t="str">
            <v>Other small states</v>
          </cell>
          <cell r="B189" t="str">
            <v>OSS</v>
          </cell>
          <cell r="C189" t="str">
            <v>Fertilizer consumption (kilograms per hectare of arable land)</v>
          </cell>
          <cell r="D189" t="str">
            <v>AG.CON.FERT.ZS</v>
          </cell>
        </row>
        <row r="189">
          <cell r="BB189">
            <v>39.9557488579402</v>
          </cell>
          <cell r="BC189">
            <v>44.0450721564872</v>
          </cell>
          <cell r="BD189">
            <v>41.6187350252017</v>
          </cell>
          <cell r="BE189">
            <v>50.6668705155961</v>
          </cell>
          <cell r="BF189">
            <v>53.3492892710074</v>
          </cell>
          <cell r="BG189">
            <v>53.8564565295311</v>
          </cell>
          <cell r="BH189">
            <v>55.4657260535094</v>
          </cell>
          <cell r="BI189">
            <v>61.3214108431195</v>
          </cell>
          <cell r="BJ189">
            <v>63.8095118088784</v>
          </cell>
          <cell r="BK189">
            <v>62.8993990557802</v>
          </cell>
        </row>
        <row r="190">
          <cell r="A190" t="str">
            <v>Pakistan</v>
          </cell>
          <cell r="B190" t="str">
            <v>PAK</v>
          </cell>
          <cell r="C190" t="str">
            <v>Fertilizer consumption (kilograms per hectare of arable land)</v>
          </cell>
          <cell r="D190" t="str">
            <v>AG.CON.FERT.ZS</v>
          </cell>
        </row>
        <row r="190">
          <cell r="F190">
            <v>1.37864617396991</v>
          </cell>
          <cell r="G190">
            <v>1.34799608993157</v>
          </cell>
          <cell r="H190">
            <v>2.22095671981777</v>
          </cell>
          <cell r="I190">
            <v>2.73</v>
          </cell>
          <cell r="J190">
            <v>2.19722568578554</v>
          </cell>
          <cell r="K190">
            <v>3.46664600123993</v>
          </cell>
          <cell r="L190">
            <v>5.89384091612504</v>
          </cell>
          <cell r="M190">
            <v>7.64289284598563</v>
          </cell>
          <cell r="N190">
            <v>10.0756712508186</v>
          </cell>
          <cell r="O190">
            <v>9.22495114006515</v>
          </cell>
          <cell r="P190">
            <v>12.5972295514512</v>
          </cell>
          <cell r="Q190">
            <v>14.3823335530653</v>
          </cell>
          <cell r="R190">
            <v>12.9022749118872</v>
          </cell>
          <cell r="S190">
            <v>13.937111038323</v>
          </cell>
          <cell r="T190">
            <v>17.9821753246753</v>
          </cell>
          <cell r="U190">
            <v>20.725541694025</v>
          </cell>
          <cell r="V190">
            <v>23.4073107049608</v>
          </cell>
          <cell r="W190">
            <v>28.2439807383628</v>
          </cell>
          <cell r="X190">
            <v>31.7715942028986</v>
          </cell>
          <cell r="Y190">
            <v>33.6251635004671</v>
          </cell>
          <cell r="Z190">
            <v>34.6548780487805</v>
          </cell>
          <cell r="AA190">
            <v>37.547254073627</v>
          </cell>
          <cell r="AB190">
            <v>38.7982603092783</v>
          </cell>
          <cell r="AC190">
            <v>39.0222360635316</v>
          </cell>
          <cell r="AD190">
            <v>47.6543361715547</v>
          </cell>
          <cell r="AE190">
            <v>59.2302587923026</v>
          </cell>
          <cell r="AF190">
            <v>55.0464</v>
          </cell>
          <cell r="AG190">
            <v>58.1347593582888</v>
          </cell>
          <cell r="AH190">
            <v>62.154718842486</v>
          </cell>
          <cell r="AI190">
            <v>63.6268571428571</v>
          </cell>
          <cell r="AJ190">
            <v>63.2047299563905</v>
          </cell>
          <cell r="AK190">
            <v>71.7886029411765</v>
          </cell>
          <cell r="AL190">
            <v>71.0148858749587</v>
          </cell>
          <cell r="AM190">
            <v>72.1841983471074</v>
          </cell>
          <cell r="AN190">
            <v>82.5713722915299</v>
          </cell>
          <cell r="AO190">
            <v>78.9845826513912</v>
          </cell>
          <cell r="AP190">
            <v>85.6744201030928</v>
          </cell>
          <cell r="AQ190">
            <v>82.8422879177378</v>
          </cell>
          <cell r="AR190">
            <v>91.0639665702347</v>
          </cell>
          <cell r="AS190">
            <v>95.4413659793814</v>
          </cell>
          <cell r="AT190">
            <v>94.0718849840256</v>
          </cell>
          <cell r="AU190">
            <v>97.7847533632287</v>
          </cell>
          <cell r="AV190">
            <v>100.970182750882</v>
          </cell>
          <cell r="AW190">
            <v>110.778950841306</v>
          </cell>
          <cell r="AX190">
            <v>123.483460391117</v>
          </cell>
          <cell r="AY190">
            <v>125.730244063325</v>
          </cell>
          <cell r="AZ190">
            <v>118.423492379059</v>
          </cell>
          <cell r="BA190">
            <v>119.154650373388</v>
          </cell>
          <cell r="BB190">
            <v>144.327430319511</v>
          </cell>
          <cell r="BC190">
            <v>138.30472949983</v>
          </cell>
          <cell r="BD190">
            <v>128.5226910299</v>
          </cell>
          <cell r="BE190">
            <v>117.362367724868</v>
          </cell>
          <cell r="BF190">
            <v>135.702592714145</v>
          </cell>
          <cell r="BG190">
            <v>134.854139290407</v>
          </cell>
          <cell r="BH190">
            <v>137.471578947368</v>
          </cell>
          <cell r="BI190">
            <v>144.562955792191</v>
          </cell>
          <cell r="BJ190">
            <v>152.47894905479</v>
          </cell>
          <cell r="BK190">
            <v>155.992657422887</v>
          </cell>
        </row>
        <row r="191">
          <cell r="A191" t="str">
            <v>Panama</v>
          </cell>
          <cell r="B191" t="str">
            <v>PAN</v>
          </cell>
          <cell r="C191" t="str">
            <v>Fertilizer consumption (kilograms per hectare of arable land)</v>
          </cell>
          <cell r="D191" t="str">
            <v>AG.CON.FERT.ZS</v>
          </cell>
        </row>
        <row r="191">
          <cell r="F191">
            <v>11.4155251141553</v>
          </cell>
          <cell r="G191">
            <v>22.8310502283105</v>
          </cell>
          <cell r="H191">
            <v>22.8310502283105</v>
          </cell>
          <cell r="I191">
            <v>25.1141552511416</v>
          </cell>
          <cell r="J191">
            <v>18.2648401826484</v>
          </cell>
          <cell r="K191">
            <v>22.8310502283105</v>
          </cell>
          <cell r="L191">
            <v>18.4331797235023</v>
          </cell>
          <cell r="M191">
            <v>39.1705069124424</v>
          </cell>
          <cell r="N191">
            <v>44.6759259259259</v>
          </cell>
          <cell r="O191">
            <v>48.6111111111111</v>
          </cell>
          <cell r="P191">
            <v>54.4537037037037</v>
          </cell>
          <cell r="Q191">
            <v>60.4027777777778</v>
          </cell>
          <cell r="R191">
            <v>51.6296296296296</v>
          </cell>
          <cell r="S191">
            <v>64.0161662817552</v>
          </cell>
          <cell r="T191">
            <v>58.8337182448037</v>
          </cell>
          <cell r="U191">
            <v>52.4249422632794</v>
          </cell>
          <cell r="V191">
            <v>52.3041474654378</v>
          </cell>
          <cell r="W191">
            <v>52.9953917050691</v>
          </cell>
          <cell r="X191">
            <v>68.6635944700461</v>
          </cell>
          <cell r="Y191">
            <v>70.3448275862069</v>
          </cell>
          <cell r="Z191">
            <v>68.6363636363636</v>
          </cell>
          <cell r="AA191">
            <v>60.6666666666667</v>
          </cell>
          <cell r="AB191">
            <v>50.7692307692308</v>
          </cell>
          <cell r="AC191">
            <v>61.304347826087</v>
          </cell>
          <cell r="AD191">
            <v>55.2688172043011</v>
          </cell>
          <cell r="AE191">
            <v>75.1063829787234</v>
          </cell>
          <cell r="AF191">
            <v>79.5789473684211</v>
          </cell>
          <cell r="AG191">
            <v>80.2083333333333</v>
          </cell>
          <cell r="AH191">
            <v>67.9469387755102</v>
          </cell>
          <cell r="AI191">
            <v>77.4789579158317</v>
          </cell>
          <cell r="AJ191">
            <v>51.4008016032064</v>
          </cell>
          <cell r="AK191">
            <v>70.988</v>
          </cell>
          <cell r="AL191">
            <v>64.362</v>
          </cell>
          <cell r="AM191">
            <v>59.9</v>
          </cell>
          <cell r="AN191">
            <v>55.4</v>
          </cell>
          <cell r="AO191">
            <v>88.6</v>
          </cell>
          <cell r="AP191">
            <v>71.3470588235294</v>
          </cell>
          <cell r="AQ191">
            <v>76.6846153846154</v>
          </cell>
          <cell r="AR191">
            <v>64.1566037735849</v>
          </cell>
          <cell r="AS191">
            <v>56.9032846715328</v>
          </cell>
          <cell r="AT191">
            <v>53.2846715328467</v>
          </cell>
          <cell r="AU191">
            <v>40.4032846715328</v>
          </cell>
          <cell r="AV191">
            <v>51.1569343065693</v>
          </cell>
          <cell r="AW191">
            <v>42.1605839416058</v>
          </cell>
          <cell r="AX191">
            <v>34.4197080291971</v>
          </cell>
          <cell r="AY191">
            <v>38.3962962962963</v>
          </cell>
          <cell r="AZ191">
            <v>34.0888888888889</v>
          </cell>
          <cell r="BA191">
            <v>35.8092592592593</v>
          </cell>
          <cell r="BB191">
            <v>47.5462962962963</v>
          </cell>
          <cell r="BC191">
            <v>63.7592504702139</v>
          </cell>
          <cell r="BD191">
            <v>37.4318584070796</v>
          </cell>
          <cell r="BE191">
            <v>76.7313982300885</v>
          </cell>
          <cell r="BF191">
            <v>88.6356283185841</v>
          </cell>
          <cell r="BG191">
            <v>58.9913628318584</v>
          </cell>
          <cell r="BH191">
            <v>74.5181592920354</v>
          </cell>
          <cell r="BI191">
            <v>45.6998230088496</v>
          </cell>
          <cell r="BJ191">
            <v>58.6841946902655</v>
          </cell>
          <cell r="BK191">
            <v>57.1046902654867</v>
          </cell>
        </row>
        <row r="192">
          <cell r="A192" t="str">
            <v>Peru</v>
          </cell>
          <cell r="B192" t="str">
            <v>PER</v>
          </cell>
          <cell r="C192" t="str">
            <v>Fertilizer consumption (kilograms per hectare of arable land)</v>
          </cell>
          <cell r="D192" t="str">
            <v>AG.CON.FERT.ZS</v>
          </cell>
        </row>
        <row r="192">
          <cell r="F192">
            <v>50.9136971046771</v>
          </cell>
          <cell r="G192">
            <v>58.6521513737688</v>
          </cell>
          <cell r="H192">
            <v>44.5454545454545</v>
          </cell>
          <cell r="I192">
            <v>34.3848697809012</v>
          </cell>
          <cell r="J192">
            <v>33.6403823178017</v>
          </cell>
          <cell r="K192">
            <v>26.5618535374431</v>
          </cell>
          <cell r="L192">
            <v>32.275350370981</v>
          </cell>
          <cell r="M192">
            <v>27.6416326530612</v>
          </cell>
          <cell r="N192">
            <v>33.1519707436002</v>
          </cell>
          <cell r="O192">
            <v>32.95543393276</v>
          </cell>
          <cell r="P192">
            <v>32.0336200156372</v>
          </cell>
          <cell r="Q192">
            <v>42.7526315789474</v>
          </cell>
          <cell r="R192">
            <v>33.6451724137931</v>
          </cell>
          <cell r="S192">
            <v>48.988275862069</v>
          </cell>
          <cell r="T192">
            <v>35.8742268041237</v>
          </cell>
          <cell r="U192">
            <v>42.9696666666667</v>
          </cell>
          <cell r="V192">
            <v>44.8562681276184</v>
          </cell>
          <cell r="W192">
            <v>43.4496025437202</v>
          </cell>
          <cell r="X192">
            <v>37.0066225165563</v>
          </cell>
          <cell r="Y192">
            <v>36.6863354037267</v>
          </cell>
          <cell r="Z192">
            <v>40.5975346687211</v>
          </cell>
          <cell r="AA192">
            <v>29.8782343987823</v>
          </cell>
          <cell r="AB192">
            <v>23.5262526252625</v>
          </cell>
          <cell r="AC192">
            <v>25.4158269116775</v>
          </cell>
          <cell r="AD192">
            <v>22.3646327014218</v>
          </cell>
          <cell r="AE192">
            <v>52.917282127031</v>
          </cell>
          <cell r="AF192">
            <v>68.1997058823529</v>
          </cell>
          <cell r="AG192">
            <v>66.3308823529412</v>
          </cell>
          <cell r="AH192">
            <v>44.7388235294118</v>
          </cell>
          <cell r="AI192">
            <v>30.0731428571429</v>
          </cell>
          <cell r="AJ192">
            <v>21.3104225352113</v>
          </cell>
          <cell r="AK192">
            <v>22.3811111111111</v>
          </cell>
          <cell r="AL192">
            <v>38.5269444444444</v>
          </cell>
          <cell r="AM192">
            <v>48.5563575791227</v>
          </cell>
          <cell r="AN192">
            <v>40.9893048128342</v>
          </cell>
          <cell r="AO192">
            <v>48.0051813471503</v>
          </cell>
          <cell r="AP192">
            <v>54.2676767676768</v>
          </cell>
          <cell r="AQ192">
            <v>57.8675577156744</v>
          </cell>
          <cell r="AR192">
            <v>56.5266272189349</v>
          </cell>
          <cell r="AS192">
            <v>57.6575963718821</v>
          </cell>
          <cell r="AT192">
            <v>73.4780373831776</v>
          </cell>
          <cell r="AU192">
            <v>80.354128440367</v>
          </cell>
          <cell r="AV192">
            <v>82.2983050847458</v>
          </cell>
          <cell r="AW192">
            <v>88.2117647058824</v>
          </cell>
          <cell r="AX192">
            <v>76.7208651399491</v>
          </cell>
          <cell r="AY192">
            <v>85.4206030150754</v>
          </cell>
          <cell r="AZ192">
            <v>100.562593516209</v>
          </cell>
          <cell r="BA192">
            <v>74.0652605459057</v>
          </cell>
          <cell r="BB192">
            <v>93.1581620314389</v>
          </cell>
          <cell r="BC192">
            <v>89.5209302325581</v>
          </cell>
          <cell r="BD192">
            <v>101.244665012407</v>
          </cell>
          <cell r="BE192">
            <v>94.250062560154</v>
          </cell>
          <cell r="BF192">
            <v>94.9095327771156</v>
          </cell>
          <cell r="BG192">
            <v>112.673033333333</v>
          </cell>
          <cell r="BH192">
            <v>141.29810459588</v>
          </cell>
          <cell r="BI192">
            <v>127.699871721779</v>
          </cell>
          <cell r="BJ192">
            <v>154.667078555046</v>
          </cell>
          <cell r="BK192">
            <v>125.414808875412</v>
          </cell>
        </row>
        <row r="193">
          <cell r="A193" t="str">
            <v>Philippines</v>
          </cell>
          <cell r="B193" t="str">
            <v>PHL</v>
          </cell>
          <cell r="C193" t="str">
            <v>Fertilizer consumption (kilograms per hectare of arable land)</v>
          </cell>
          <cell r="D193" t="str">
            <v>AG.CON.FERT.ZS</v>
          </cell>
        </row>
        <row r="193">
          <cell r="F193">
            <v>14.5319322587227</v>
          </cell>
          <cell r="G193">
            <v>18.096106557377</v>
          </cell>
          <cell r="H193">
            <v>19.1358024691358</v>
          </cell>
          <cell r="I193">
            <v>18.2231404958678</v>
          </cell>
          <cell r="J193">
            <v>23.4854771784232</v>
          </cell>
          <cell r="K193">
            <v>22.1875</v>
          </cell>
          <cell r="L193">
            <v>24.8117647058824</v>
          </cell>
          <cell r="M193">
            <v>31.4088794926004</v>
          </cell>
          <cell r="N193">
            <v>43.2259574468085</v>
          </cell>
          <cell r="O193">
            <v>43.0732334047109</v>
          </cell>
          <cell r="P193">
            <v>44.9827734711456</v>
          </cell>
          <cell r="Q193">
            <v>41.1063829787234</v>
          </cell>
          <cell r="R193">
            <v>54.4296842105263</v>
          </cell>
          <cell r="S193">
            <v>59.4185416666667</v>
          </cell>
          <cell r="T193">
            <v>46.7835051546392</v>
          </cell>
          <cell r="U193">
            <v>53.74</v>
          </cell>
          <cell r="V193">
            <v>51.0982352941177</v>
          </cell>
          <cell r="W193">
            <v>60.5343689320388</v>
          </cell>
          <cell r="X193">
            <v>65.8269230769231</v>
          </cell>
          <cell r="Y193">
            <v>63.8867635807192</v>
          </cell>
          <cell r="Z193">
            <v>61.2277777777778</v>
          </cell>
          <cell r="AA193">
            <v>65.9541984732824</v>
          </cell>
          <cell r="AB193">
            <v>69.1020912547528</v>
          </cell>
          <cell r="AC193">
            <v>50.0907196969697</v>
          </cell>
          <cell r="AD193">
            <v>53.023738317757</v>
          </cell>
          <cell r="AE193">
            <v>72.1851851851852</v>
          </cell>
          <cell r="AF193">
            <v>89.6171586715867</v>
          </cell>
          <cell r="AG193">
            <v>92.7356617647059</v>
          </cell>
          <cell r="AH193">
            <v>97.7613553113553</v>
          </cell>
          <cell r="AI193">
            <v>107.133576642336</v>
          </cell>
          <cell r="AJ193">
            <v>81.614361217423</v>
          </cell>
          <cell r="AK193">
            <v>92.9898804047838</v>
          </cell>
          <cell r="AL193">
            <v>105.012070566388</v>
          </cell>
          <cell r="AM193">
            <v>112.501968134958</v>
          </cell>
          <cell r="AN193">
            <v>113.227436140019</v>
          </cell>
          <cell r="AO193">
            <v>140.744985673352</v>
          </cell>
          <cell r="AP193">
            <v>156.064609450338</v>
          </cell>
          <cell r="AQ193">
            <v>122.38247322298</v>
          </cell>
          <cell r="AR193">
            <v>146.266273352999</v>
          </cell>
          <cell r="AS193">
            <v>145.917759237187</v>
          </cell>
          <cell r="AT193">
            <v>156.784711075441</v>
          </cell>
          <cell r="AU193">
            <v>139.340425531915</v>
          </cell>
          <cell r="AV193">
            <v>166.996378269618</v>
          </cell>
          <cell r="AW193">
            <v>171.7595703125</v>
          </cell>
          <cell r="AX193">
            <v>156.532467532468</v>
          </cell>
          <cell r="AY193">
            <v>143.579243452958</v>
          </cell>
          <cell r="AZ193">
            <v>159.308128544423</v>
          </cell>
          <cell r="BA193">
            <v>104.973027522936</v>
          </cell>
          <cell r="BB193">
            <v>121.445272727273</v>
          </cell>
          <cell r="BC193">
            <v>151.435471698113</v>
          </cell>
          <cell r="BD193">
            <v>144.86128440367</v>
          </cell>
          <cell r="BE193">
            <v>118.351254480287</v>
          </cell>
          <cell r="BF193">
            <v>155.875039355993</v>
          </cell>
          <cell r="BG193">
            <v>157.343590339893</v>
          </cell>
          <cell r="BH193">
            <v>139.423425760286</v>
          </cell>
          <cell r="BI193">
            <v>169.625186046512</v>
          </cell>
          <cell r="BJ193">
            <v>212.598713774597</v>
          </cell>
          <cell r="BK193">
            <v>169.001073345259</v>
          </cell>
        </row>
        <row r="194">
          <cell r="A194" t="str">
            <v>Palau</v>
          </cell>
          <cell r="B194" t="str">
            <v>PLW</v>
          </cell>
          <cell r="C194" t="str">
            <v>Fertilizer consumption (kilograms per hectare of arable land)</v>
          </cell>
          <cell r="D194" t="str">
            <v>AG.CON.FERT.ZS</v>
          </cell>
        </row>
        <row r="195">
          <cell r="A195" t="str">
            <v>Papua New Guinea</v>
          </cell>
          <cell r="B195" t="str">
            <v>PNG</v>
          </cell>
          <cell r="C195" t="str">
            <v>Fertilizer consumption (kilograms per hectare of arable land)</v>
          </cell>
          <cell r="D195" t="str">
            <v>AG.CON.FERT.ZS</v>
          </cell>
        </row>
        <row r="195">
          <cell r="F195">
            <v>1.33333333333333</v>
          </cell>
          <cell r="G195">
            <v>1.33333333333333</v>
          </cell>
          <cell r="H195">
            <v>1.33333333333333</v>
          </cell>
          <cell r="I195">
            <v>1.33333333333333</v>
          </cell>
          <cell r="J195">
            <v>1.33333333333333</v>
          </cell>
          <cell r="K195">
            <v>6.25</v>
          </cell>
          <cell r="L195">
            <v>8.23529411764706</v>
          </cell>
          <cell r="M195">
            <v>10.5882352941176</v>
          </cell>
          <cell r="N195">
            <v>20.8791208791209</v>
          </cell>
          <cell r="O195">
            <v>19.6078431372549</v>
          </cell>
          <cell r="P195">
            <v>37.037037037037</v>
          </cell>
          <cell r="Q195">
            <v>35.0877192982456</v>
          </cell>
          <cell r="R195">
            <v>51.6666666666667</v>
          </cell>
          <cell r="S195">
            <v>57.9365079365079</v>
          </cell>
          <cell r="T195">
            <v>41.6666666666667</v>
          </cell>
          <cell r="U195">
            <v>50</v>
          </cell>
          <cell r="V195">
            <v>59.7222222222222</v>
          </cell>
          <cell r="W195">
            <v>60.625</v>
          </cell>
          <cell r="X195">
            <v>33.3333333333333</v>
          </cell>
          <cell r="Y195">
            <v>32.3353293413174</v>
          </cell>
          <cell r="Z195">
            <v>69.9127906976744</v>
          </cell>
          <cell r="AA195">
            <v>32</v>
          </cell>
          <cell r="AB195">
            <v>37.9888268156425</v>
          </cell>
          <cell r="AC195">
            <v>37.7555555555556</v>
          </cell>
          <cell r="AD195">
            <v>46.9945355191257</v>
          </cell>
          <cell r="AE195">
            <v>65.4054054054054</v>
          </cell>
          <cell r="AF195">
            <v>79.0322580645161</v>
          </cell>
          <cell r="AG195">
            <v>74.468085106383</v>
          </cell>
          <cell r="AH195">
            <v>81.5789473684211</v>
          </cell>
          <cell r="AI195">
            <v>64.0625</v>
          </cell>
          <cell r="AJ195">
            <v>55.7291666666667</v>
          </cell>
          <cell r="AK195">
            <v>66.6666666666667</v>
          </cell>
          <cell r="AL195">
            <v>67.3575129533679</v>
          </cell>
          <cell r="AM195">
            <v>67.3575129533679</v>
          </cell>
          <cell r="AN195">
            <v>67.0103092783505</v>
          </cell>
          <cell r="AO195">
            <v>66.6666666666667</v>
          </cell>
          <cell r="AP195">
            <v>66.497461928934</v>
          </cell>
          <cell r="AQ195">
            <v>41.2060301507538</v>
          </cell>
          <cell r="AR195">
            <v>45.8128078817734</v>
          </cell>
          <cell r="AS195">
            <v>57.0731707317073</v>
          </cell>
          <cell r="AT195">
            <v>56.1904761904762</v>
          </cell>
          <cell r="AU195">
            <v>31.1636363636364</v>
          </cell>
          <cell r="AV195">
            <v>37.8622222222222</v>
          </cell>
          <cell r="AW195">
            <v>76.8260869565217</v>
          </cell>
          <cell r="AX195">
            <v>71.4083333333333</v>
          </cell>
          <cell r="AY195">
            <v>58.888</v>
          </cell>
          <cell r="AZ195">
            <v>75.848</v>
          </cell>
          <cell r="BA195">
            <v>70.7033333333333</v>
          </cell>
          <cell r="BB195">
            <v>103.853333333333</v>
          </cell>
          <cell r="BC195">
            <v>109.483333333333</v>
          </cell>
          <cell r="BD195">
            <v>85.4766666666667</v>
          </cell>
          <cell r="BE195">
            <v>107.4688</v>
          </cell>
          <cell r="BF195">
            <v>98.7653333333333</v>
          </cell>
          <cell r="BG195">
            <v>108.671533333333</v>
          </cell>
          <cell r="BH195">
            <v>104.663666666667</v>
          </cell>
          <cell r="BI195">
            <v>112.053633333333</v>
          </cell>
          <cell r="BJ195">
            <v>123.272033333333</v>
          </cell>
          <cell r="BK195">
            <v>145.330233333333</v>
          </cell>
        </row>
        <row r="196">
          <cell r="A196" t="str">
            <v>Poland</v>
          </cell>
          <cell r="B196" t="str">
            <v>POL</v>
          </cell>
          <cell r="C196" t="str">
            <v>Fertilizer consumption (kilograms per hectare of arable land)</v>
          </cell>
          <cell r="D196" t="str">
            <v>AG.CON.FERT.ZS</v>
          </cell>
        </row>
        <row r="196">
          <cell r="F196">
            <v>55.9897139989965</v>
          </cell>
          <cell r="G196">
            <v>58.0203424095015</v>
          </cell>
          <cell r="H196">
            <v>62.726434882095</v>
          </cell>
          <cell r="I196">
            <v>70.4865295204127</v>
          </cell>
          <cell r="J196">
            <v>84.3959966314698</v>
          </cell>
          <cell r="K196">
            <v>102.47071780254</v>
          </cell>
          <cell r="L196">
            <v>119.613825125891</v>
          </cell>
          <cell r="M196">
            <v>140.272453324599</v>
          </cell>
          <cell r="N196">
            <v>159.980071504237</v>
          </cell>
          <cell r="O196">
            <v>170.446182396607</v>
          </cell>
          <cell r="P196">
            <v>192.803738317757</v>
          </cell>
          <cell r="Q196">
            <v>205.243600107788</v>
          </cell>
          <cell r="R196">
            <v>225.876351351351</v>
          </cell>
          <cell r="S196">
            <v>234.369683012734</v>
          </cell>
          <cell r="T196">
            <v>248.383126987349</v>
          </cell>
          <cell r="U196">
            <v>242.916344916345</v>
          </cell>
          <cell r="V196">
            <v>244.623651536739</v>
          </cell>
          <cell r="W196">
            <v>242.509959888504</v>
          </cell>
          <cell r="X196">
            <v>248.069069069069</v>
          </cell>
          <cell r="Y196">
            <v>239.300047876342</v>
          </cell>
          <cell r="Z196">
            <v>230.54644432194</v>
          </cell>
          <cell r="AA196">
            <v>219.056338028169</v>
          </cell>
          <cell r="AB196">
            <v>236.562664087329</v>
          </cell>
          <cell r="AC196">
            <v>225.677261781906</v>
          </cell>
          <cell r="AD196">
            <v>235.176969195783</v>
          </cell>
          <cell r="AE196">
            <v>243.670671085336</v>
          </cell>
          <cell r="AF196">
            <v>226.294751381215</v>
          </cell>
          <cell r="AG196">
            <v>236.096515486726</v>
          </cell>
          <cell r="AH196">
            <v>229.644789787706</v>
          </cell>
          <cell r="AI196">
            <v>107.130942452043</v>
          </cell>
          <cell r="AJ196">
            <v>78.1615598885794</v>
          </cell>
          <cell r="AK196">
            <v>83.1554718560368</v>
          </cell>
          <cell r="AL196">
            <v>89.6292904578819</v>
          </cell>
          <cell r="AM196">
            <v>99.8705594405594</v>
          </cell>
          <cell r="AN196">
            <v>106.377058409571</v>
          </cell>
          <cell r="AO196">
            <v>113.973364752928</v>
          </cell>
          <cell r="AP196">
            <v>121.390832500357</v>
          </cell>
          <cell r="AQ196">
            <v>110.774702994949</v>
          </cell>
          <cell r="AR196">
            <v>108.463615690733</v>
          </cell>
          <cell r="AS196">
            <v>113.206603301651</v>
          </cell>
          <cell r="AT196">
            <v>115.887882803298</v>
          </cell>
          <cell r="AU196">
            <v>116.19523443505</v>
          </cell>
          <cell r="AV196">
            <v>128.871057440216</v>
          </cell>
          <cell r="AW196">
            <v>129.13560666138</v>
          </cell>
          <cell r="AX196">
            <v>161.938884770612</v>
          </cell>
          <cell r="AY196">
            <v>159.338615782665</v>
          </cell>
          <cell r="AZ196">
            <v>181.172291296625</v>
          </cell>
          <cell r="BA196">
            <v>157.718176534086</v>
          </cell>
          <cell r="BB196">
            <v>146.800928228079</v>
          </cell>
          <cell r="BC196">
            <v>180.478345184228</v>
          </cell>
          <cell r="BD196">
            <v>169.742295909173</v>
          </cell>
          <cell r="BE196">
            <v>177.885583524027</v>
          </cell>
          <cell r="BF196">
            <v>179.327279466271</v>
          </cell>
          <cell r="BG196">
            <v>164.000732064422</v>
          </cell>
          <cell r="BH196">
            <v>174.097547533756</v>
          </cell>
          <cell r="BI196">
            <v>189.690912456043</v>
          </cell>
          <cell r="BJ196">
            <v>179.264509030898</v>
          </cell>
          <cell r="BK196">
            <v>177.603597056953</v>
          </cell>
        </row>
        <row r="197">
          <cell r="A197" t="str">
            <v>Pre-demographic dividend</v>
          </cell>
          <cell r="B197" t="str">
            <v>PRE</v>
          </cell>
          <cell r="C197" t="str">
            <v>Fertilizer consumption (kilograms per hectare of arable land)</v>
          </cell>
          <cell r="D197" t="str">
            <v>AG.CON.FERT.ZS</v>
          </cell>
        </row>
        <row r="197">
          <cell r="I197">
            <v>0.952959501164192</v>
          </cell>
          <cell r="J197">
            <v>1.12843932397372</v>
          </cell>
          <cell r="K197">
            <v>1.41581954567801</v>
          </cell>
          <cell r="L197">
            <v>1.67171078348849</v>
          </cell>
          <cell r="M197">
            <v>1.7154815727744</v>
          </cell>
          <cell r="N197">
            <v>1.84570350827748</v>
          </cell>
          <cell r="O197">
            <v>2.42421833121004</v>
          </cell>
          <cell r="P197">
            <v>2.89586843281529</v>
          </cell>
          <cell r="Q197">
            <v>3.2104989942249</v>
          </cell>
          <cell r="R197">
            <v>3.09913548752834</v>
          </cell>
          <cell r="S197">
            <v>3.76868504918941</v>
          </cell>
          <cell r="T197">
            <v>3.77419085984164</v>
          </cell>
          <cell r="U197">
            <v>4.54483050925542</v>
          </cell>
          <cell r="V197">
            <v>5.60438110575384</v>
          </cell>
          <cell r="W197">
            <v>5.42242426617549</v>
          </cell>
          <cell r="X197">
            <v>6.25202810112302</v>
          </cell>
          <cell r="Y197">
            <v>6.96696740115282</v>
          </cell>
          <cell r="Z197">
            <v>7.74771258748917</v>
          </cell>
          <cell r="AA197">
            <v>7.64389554241924</v>
          </cell>
          <cell r="AB197">
            <v>8.42925010270401</v>
          </cell>
          <cell r="AC197">
            <v>8.79531878123004</v>
          </cell>
          <cell r="AD197">
            <v>8.58229951062716</v>
          </cell>
          <cell r="AE197">
            <v>8.33520019989833</v>
          </cell>
          <cell r="AF197">
            <v>8.78440035136671</v>
          </cell>
          <cell r="AG197">
            <v>9.31380489177231</v>
          </cell>
          <cell r="AH197">
            <v>9.34160447761194</v>
          </cell>
          <cell r="AI197">
            <v>9.07108610772912</v>
          </cell>
          <cell r="AJ197">
            <v>8.80568004636773</v>
          </cell>
          <cell r="AK197">
            <v>9.62144998262865</v>
          </cell>
          <cell r="AL197">
            <v>10.7990857051996</v>
          </cell>
          <cell r="AM197">
            <v>9.93097934934446</v>
          </cell>
          <cell r="AN197">
            <v>8.20268671432093</v>
          </cell>
          <cell r="AO197">
            <v>8.58807256721026</v>
          </cell>
          <cell r="AP197">
            <v>9.17765209194402</v>
          </cell>
          <cell r="AQ197">
            <v>8.74496048779748</v>
          </cell>
          <cell r="AR197">
            <v>8.90087944575507</v>
          </cell>
          <cell r="AS197">
            <v>8.66893790285019</v>
          </cell>
          <cell r="AT197">
            <v>10.9031380219406</v>
          </cell>
          <cell r="AU197">
            <v>11.9451945753794</v>
          </cell>
          <cell r="AV197">
            <v>7.8424561466987</v>
          </cell>
          <cell r="AW197">
            <v>7.70873940372527</v>
          </cell>
          <cell r="AX197">
            <v>8.86497998973111</v>
          </cell>
          <cell r="AY197">
            <v>9.84937338115862</v>
          </cell>
          <cell r="AZ197">
            <v>7.88938822180155</v>
          </cell>
          <cell r="BA197">
            <v>9.03784636476165</v>
          </cell>
          <cell r="BB197">
            <v>8.60555746098124</v>
          </cell>
          <cell r="BC197">
            <v>10.695425331836</v>
          </cell>
          <cell r="BD197">
            <v>10.0234959929233</v>
          </cell>
          <cell r="BE197">
            <v>9.18284079249588</v>
          </cell>
          <cell r="BF197">
            <v>10.4498895558211</v>
          </cell>
          <cell r="BG197">
            <v>10.7277244909929</v>
          </cell>
          <cell r="BH197">
            <v>10.1707574026682</v>
          </cell>
          <cell r="BI197">
            <v>12.9147140711027</v>
          </cell>
          <cell r="BJ197">
            <v>15.423120813044</v>
          </cell>
          <cell r="BK197">
            <v>14.5006331818085</v>
          </cell>
        </row>
        <row r="198">
          <cell r="A198" t="str">
            <v>Puerto Rico</v>
          </cell>
          <cell r="B198" t="str">
            <v>PRI</v>
          </cell>
          <cell r="C198" t="str">
            <v>Fertilizer consumption (kilograms per hectare of arable land)</v>
          </cell>
          <cell r="D198" t="str">
            <v>AG.CON.FERT.ZS</v>
          </cell>
        </row>
        <row r="199">
          <cell r="A199" t="str">
            <v>Korea, Dem. People's Rep.</v>
          </cell>
          <cell r="B199" t="str">
            <v>PRK</v>
          </cell>
          <cell r="C199" t="str">
            <v>Fertilizer consumption (kilograms per hectare of arable land)</v>
          </cell>
          <cell r="D199" t="str">
            <v>AG.CON.FERT.ZS</v>
          </cell>
        </row>
        <row r="200">
          <cell r="A200" t="str">
            <v>Portugal</v>
          </cell>
          <cell r="B200" t="str">
            <v>PRT</v>
          </cell>
          <cell r="C200" t="str">
            <v>Fertilizer consumption (kilograms per hectare of arable land)</v>
          </cell>
          <cell r="D200" t="str">
            <v>AG.CON.FERT.ZS</v>
          </cell>
        </row>
        <row r="200">
          <cell r="F200">
            <v>55.1148783406462</v>
          </cell>
          <cell r="G200">
            <v>51.5848981222533</v>
          </cell>
          <cell r="H200">
            <v>62.1340536214486</v>
          </cell>
          <cell r="I200">
            <v>79.7643286573146</v>
          </cell>
          <cell r="J200">
            <v>66.5993576876756</v>
          </cell>
          <cell r="K200">
            <v>53.3876156011259</v>
          </cell>
          <cell r="L200">
            <v>71.9645590012082</v>
          </cell>
          <cell r="M200">
            <v>73.0863251311012</v>
          </cell>
          <cell r="N200">
            <v>81.8319191919192</v>
          </cell>
          <cell r="O200">
            <v>52.2420072845002</v>
          </cell>
          <cell r="P200">
            <v>54.1094446696392</v>
          </cell>
          <cell r="Q200">
            <v>93.1299228583029</v>
          </cell>
          <cell r="R200">
            <v>96.3494711147274</v>
          </cell>
          <cell r="S200">
            <v>86.5886669384427</v>
          </cell>
          <cell r="T200">
            <v>99.9591503267974</v>
          </cell>
          <cell r="U200">
            <v>101.597216537045</v>
          </cell>
          <cell r="V200">
            <v>110.760459392945</v>
          </cell>
          <cell r="W200">
            <v>101.808055898068</v>
          </cell>
          <cell r="X200">
            <v>113.349670510708</v>
          </cell>
          <cell r="Y200">
            <v>106.881551795295</v>
          </cell>
          <cell r="Z200">
            <v>113.66211745244</v>
          </cell>
          <cell r="AA200">
            <v>106.953584749275</v>
          </cell>
          <cell r="AB200">
            <v>93.2769933554817</v>
          </cell>
          <cell r="AC200">
            <v>90.1373283395755</v>
          </cell>
          <cell r="AD200">
            <v>100.792326939116</v>
          </cell>
          <cell r="AE200">
            <v>112.578353531132</v>
          </cell>
          <cell r="AF200">
            <v>116.876046901173</v>
          </cell>
          <cell r="AG200">
            <v>123.583718002518</v>
          </cell>
          <cell r="AH200">
            <v>115.222876366695</v>
          </cell>
          <cell r="AI200">
            <v>118.77133105802</v>
          </cell>
          <cell r="AJ200">
            <v>111.736682546557</v>
          </cell>
          <cell r="AK200">
            <v>106.373626373626</v>
          </cell>
          <cell r="AL200">
            <v>111.607142857143</v>
          </cell>
          <cell r="AM200">
            <v>112.727272727273</v>
          </cell>
          <cell r="AN200">
            <v>113.330236878774</v>
          </cell>
          <cell r="AO200">
            <v>129</v>
          </cell>
          <cell r="AP200">
            <v>125.398512221041</v>
          </cell>
          <cell r="AQ200">
            <v>140.116763969975</v>
          </cell>
          <cell r="AR200">
            <v>138.192419825073</v>
          </cell>
          <cell r="AS200">
            <v>125.123552366206</v>
          </cell>
          <cell r="AT200">
            <v>127.720194527681</v>
          </cell>
          <cell r="AU200">
            <v>191.053998716499</v>
          </cell>
          <cell r="AV200">
            <v>174.403957746298</v>
          </cell>
          <cell r="AW200">
            <v>215.939516972072</v>
          </cell>
          <cell r="AX200">
            <v>202.761478712484</v>
          </cell>
          <cell r="AY200">
            <v>137.060898416738</v>
          </cell>
          <cell r="AZ200">
            <v>203.403440017418</v>
          </cell>
          <cell r="BA200">
            <v>155.488809303317</v>
          </cell>
          <cell r="BB200">
            <v>118.565671368382</v>
          </cell>
          <cell r="BC200">
            <v>148.95736207813</v>
          </cell>
          <cell r="BD200">
            <v>132.505302768089</v>
          </cell>
          <cell r="BE200">
            <v>150.860458080476</v>
          </cell>
          <cell r="BF200">
            <v>167.589217486012</v>
          </cell>
          <cell r="BG200">
            <v>191.0395217324</v>
          </cell>
          <cell r="BH200">
            <v>185.728195446559</v>
          </cell>
          <cell r="BI200">
            <v>194.974944768537</v>
          </cell>
          <cell r="BJ200">
            <v>207.532944057549</v>
          </cell>
          <cell r="BK200">
            <v>198.508583737679</v>
          </cell>
        </row>
        <row r="201">
          <cell r="A201" t="str">
            <v>Paraguay</v>
          </cell>
          <cell r="B201" t="str">
            <v>PRY</v>
          </cell>
          <cell r="C201" t="str">
            <v>Fertilizer consumption (kilograms per hectare of arable land)</v>
          </cell>
          <cell r="D201" t="str">
            <v>AG.CON.FERT.ZS</v>
          </cell>
        </row>
        <row r="201">
          <cell r="F201">
            <v>0.857142857142857</v>
          </cell>
          <cell r="G201">
            <v>1.05485232067511</v>
          </cell>
          <cell r="H201">
            <v>1.37174211248285</v>
          </cell>
          <cell r="I201">
            <v>1.88830486202365</v>
          </cell>
          <cell r="J201">
            <v>1.97066326530612</v>
          </cell>
          <cell r="K201">
            <v>2.13844252163164</v>
          </cell>
          <cell r="L201">
            <v>2.47218788627936</v>
          </cell>
          <cell r="M201">
            <v>2.98136645962733</v>
          </cell>
          <cell r="N201">
            <v>3.60248447204969</v>
          </cell>
          <cell r="O201">
            <v>11.1813664596273</v>
          </cell>
          <cell r="P201">
            <v>5.75900621118012</v>
          </cell>
          <cell r="Q201">
            <v>6.3527950310559</v>
          </cell>
          <cell r="R201">
            <v>3.818407960199</v>
          </cell>
          <cell r="S201">
            <v>1.91086956521739</v>
          </cell>
          <cell r="T201">
            <v>1.09230769230769</v>
          </cell>
          <cell r="U201">
            <v>0.862068965517241</v>
          </cell>
          <cell r="V201">
            <v>0.866141732283465</v>
          </cell>
          <cell r="W201">
            <v>2.01438848920863</v>
          </cell>
          <cell r="X201">
            <v>3.90533333333333</v>
          </cell>
          <cell r="Y201">
            <v>3.90123456790123</v>
          </cell>
          <cell r="Z201">
            <v>5.32165422171166</v>
          </cell>
          <cell r="AA201">
            <v>4.27078651685393</v>
          </cell>
          <cell r="AB201">
            <v>4.94505494505495</v>
          </cell>
          <cell r="AC201">
            <v>4.94623655913978</v>
          </cell>
          <cell r="AD201">
            <v>5.93210526315789</v>
          </cell>
          <cell r="AE201">
            <v>6.35897435897436</v>
          </cell>
          <cell r="AF201">
            <v>7.53768844221106</v>
          </cell>
          <cell r="AG201">
            <v>4.03152709359606</v>
          </cell>
          <cell r="AH201">
            <v>9.48115942028985</v>
          </cell>
          <cell r="AI201">
            <v>8.49431279620853</v>
          </cell>
          <cell r="AJ201">
            <v>9.56790697674419</v>
          </cell>
          <cell r="AK201">
            <v>9.5204347826087</v>
          </cell>
          <cell r="AL201">
            <v>9.08695652173913</v>
          </cell>
          <cell r="AM201">
            <v>9.3469387755102</v>
          </cell>
          <cell r="AN201">
            <v>8.84615384615385</v>
          </cell>
          <cell r="AO201">
            <v>12.6923076923077</v>
          </cell>
          <cell r="AP201">
            <v>22.6923076923077</v>
          </cell>
          <cell r="AQ201">
            <v>25.2042105263158</v>
          </cell>
          <cell r="AR201">
            <v>22.1850847457627</v>
          </cell>
          <cell r="AS201">
            <v>21.5894039735099</v>
          </cell>
          <cell r="AT201">
            <v>21.5136876006441</v>
          </cell>
          <cell r="AU201">
            <v>47.7158878504673</v>
          </cell>
          <cell r="AV201">
            <v>66.2393292682927</v>
          </cell>
          <cell r="AW201">
            <v>78.4219584569733</v>
          </cell>
          <cell r="AX201">
            <v>65.7630057803468</v>
          </cell>
          <cell r="AY201">
            <v>72.7211267605634</v>
          </cell>
          <cell r="AZ201">
            <v>94.310989010989</v>
          </cell>
          <cell r="BA201">
            <v>74.7040191642268</v>
          </cell>
          <cell r="BB201">
            <v>65.3628823224469</v>
          </cell>
          <cell r="BC201">
            <v>85.6060377358491</v>
          </cell>
          <cell r="BD201">
            <v>101.972343522562</v>
          </cell>
          <cell r="BE201">
            <v>84.2259931192661</v>
          </cell>
          <cell r="BF201">
            <v>97.0917350579839</v>
          </cell>
          <cell r="BG201">
            <v>108.352734291229</v>
          </cell>
          <cell r="BH201">
            <v>96.2335497124076</v>
          </cell>
          <cell r="BI201">
            <v>113.567309176672</v>
          </cell>
          <cell r="BJ201">
            <v>116.796939608855</v>
          </cell>
          <cell r="BK201">
            <v>120.05663286861</v>
          </cell>
        </row>
        <row r="202">
          <cell r="A202" t="str">
            <v>West Bank and Gaza</v>
          </cell>
          <cell r="B202" t="str">
            <v>PSE</v>
          </cell>
          <cell r="C202" t="str">
            <v>Fertilizer consumption (kilograms per hectare of arable land)</v>
          </cell>
          <cell r="D202" t="str">
            <v>AG.CON.FERT.ZS</v>
          </cell>
        </row>
        <row r="203">
          <cell r="A203" t="str">
            <v>Pacific island small states</v>
          </cell>
          <cell r="B203" t="str">
            <v>PSS</v>
          </cell>
          <cell r="C203" t="str">
            <v>Fertilizer consumption (kilograms per hectare of arable land)</v>
          </cell>
          <cell r="D203" t="str">
            <v>AG.CON.FERT.ZS</v>
          </cell>
        </row>
        <row r="204">
          <cell r="A204" t="str">
            <v>Post-demographic dividend</v>
          </cell>
          <cell r="B204" t="str">
            <v>PST</v>
          </cell>
          <cell r="C204" t="str">
            <v>Fertilizer consumption (kilograms per hectare of arable land)</v>
          </cell>
          <cell r="D204" t="str">
            <v>AG.CON.FERT.ZS</v>
          </cell>
        </row>
        <row r="204">
          <cell r="F204">
            <v>66.1704835630426</v>
          </cell>
          <cell r="G204">
            <v>71.794577752846</v>
          </cell>
          <cell r="H204">
            <v>77.3347579935807</v>
          </cell>
          <cell r="I204">
            <v>83.0315541573469</v>
          </cell>
          <cell r="J204">
            <v>89.0521655174962</v>
          </cell>
          <cell r="K204">
            <v>95.8596086485864</v>
          </cell>
          <cell r="L204">
            <v>104.291351210419</v>
          </cell>
          <cell r="M204">
            <v>106.118809080671</v>
          </cell>
          <cell r="N204">
            <v>107.347267277389</v>
          </cell>
          <cell r="O204">
            <v>113.295370943763</v>
          </cell>
          <cell r="P204">
            <v>119.003806543939</v>
          </cell>
          <cell r="Q204">
            <v>123.315679067805</v>
          </cell>
          <cell r="R204">
            <v>133.504050633725</v>
          </cell>
          <cell r="S204">
            <v>124.672056111762</v>
          </cell>
          <cell r="T204">
            <v>129.646793230675</v>
          </cell>
          <cell r="U204">
            <v>138.510762903783</v>
          </cell>
          <cell r="V204">
            <v>139.798835933464</v>
          </cell>
          <cell r="W204">
            <v>145.324583959671</v>
          </cell>
          <cell r="X204">
            <v>151.29314959036</v>
          </cell>
          <cell r="Y204">
            <v>147.683599780136</v>
          </cell>
          <cell r="Z204">
            <v>143.947059413483</v>
          </cell>
          <cell r="AA204">
            <v>136.599106164586</v>
          </cell>
          <cell r="AB204">
            <v>142.552530857653</v>
          </cell>
          <cell r="AC204">
            <v>145.875436144382</v>
          </cell>
          <cell r="AD204">
            <v>141.134949502503</v>
          </cell>
          <cell r="AE204">
            <v>139.027674476136</v>
          </cell>
          <cell r="AF204">
            <v>140.850044709295</v>
          </cell>
          <cell r="AG204">
            <v>142.110870317877</v>
          </cell>
          <cell r="AH204">
            <v>142.420791977177</v>
          </cell>
          <cell r="AI204">
            <v>134.811979495231</v>
          </cell>
          <cell r="AJ204">
            <v>130.451314622176</v>
          </cell>
          <cell r="AK204">
            <v>123.837332685761</v>
          </cell>
          <cell r="AL204">
            <v>121.967337204797</v>
          </cell>
          <cell r="AM204">
            <v>122.884703385432</v>
          </cell>
          <cell r="AN204">
            <v>123.392604245174</v>
          </cell>
          <cell r="AO204">
            <v>127.026649433902</v>
          </cell>
          <cell r="AP204">
            <v>126.776043777487</v>
          </cell>
          <cell r="AQ204">
            <v>125.100389757582</v>
          </cell>
          <cell r="AR204">
            <v>123.928552593004</v>
          </cell>
          <cell r="AS204">
            <v>117.834694841373</v>
          </cell>
          <cell r="AT204">
            <v>118.807709642624</v>
          </cell>
          <cell r="AU204">
            <v>120.510038634462</v>
          </cell>
          <cell r="AV204">
            <v>125.615111219108</v>
          </cell>
          <cell r="AW204">
            <v>124.838376181588</v>
          </cell>
          <cell r="AX204">
            <v>120.566277312282</v>
          </cell>
          <cell r="AY204">
            <v>120.81841487335</v>
          </cell>
          <cell r="AZ204">
            <v>127.804396127175</v>
          </cell>
          <cell r="BA204">
            <v>113.322108439678</v>
          </cell>
          <cell r="BB204">
            <v>103.247007996678</v>
          </cell>
          <cell r="BC204">
            <v>115.979189205119</v>
          </cell>
          <cell r="BD204">
            <v>122.574916656299</v>
          </cell>
          <cell r="BE204">
            <v>125.763360128164</v>
          </cell>
          <cell r="BF204">
            <v>127.91993625757</v>
          </cell>
          <cell r="BG204">
            <v>129.186583749321</v>
          </cell>
          <cell r="BH204">
            <v>127.143385687031</v>
          </cell>
          <cell r="BI204">
            <v>127.404469544013</v>
          </cell>
          <cell r="BJ204">
            <v>130.49551108321</v>
          </cell>
          <cell r="BK204">
            <v>129.779969698915</v>
          </cell>
        </row>
        <row r="205">
          <cell r="A205" t="str">
            <v>French Polynesia</v>
          </cell>
          <cell r="B205" t="str">
            <v>PYF</v>
          </cell>
          <cell r="C205" t="str">
            <v>Fertilizer consumption (kilograms per hectare of arable land)</v>
          </cell>
          <cell r="D205" t="str">
            <v>AG.CON.FERT.ZS</v>
          </cell>
        </row>
        <row r="205">
          <cell r="R205">
            <v>25</v>
          </cell>
          <cell r="S205">
            <v>75</v>
          </cell>
          <cell r="T205">
            <v>150</v>
          </cell>
          <cell r="U205">
            <v>229</v>
          </cell>
          <cell r="V205">
            <v>270.5</v>
          </cell>
          <cell r="W205">
            <v>450</v>
          </cell>
          <cell r="X205">
            <v>441.5</v>
          </cell>
          <cell r="Y205">
            <v>358</v>
          </cell>
          <cell r="Z205">
            <v>359.5</v>
          </cell>
          <cell r="AA205">
            <v>499.5</v>
          </cell>
          <cell r="AB205">
            <v>503</v>
          </cell>
          <cell r="AC205">
            <v>900</v>
          </cell>
          <cell r="AD205">
            <v>550</v>
          </cell>
          <cell r="AE205">
            <v>450</v>
          </cell>
          <cell r="AF205">
            <v>450</v>
          </cell>
          <cell r="AG205">
            <v>450</v>
          </cell>
          <cell r="AH205">
            <v>450</v>
          </cell>
          <cell r="AI205">
            <v>450</v>
          </cell>
          <cell r="AJ205">
            <v>400</v>
          </cell>
          <cell r="AK205">
            <v>500</v>
          </cell>
          <cell r="AL205">
            <v>500</v>
          </cell>
          <cell r="AM205">
            <v>333.333333333333</v>
          </cell>
          <cell r="AN205">
            <v>333.333333333333</v>
          </cell>
          <cell r="AO205">
            <v>333.333333333333</v>
          </cell>
          <cell r="AP205">
            <v>333.333333333333</v>
          </cell>
          <cell r="AQ205">
            <v>333.333333333333</v>
          </cell>
          <cell r="AR205">
            <v>414.666666666667</v>
          </cell>
          <cell r="AS205">
            <v>400</v>
          </cell>
          <cell r="AT205">
            <v>318.333333333333</v>
          </cell>
          <cell r="AU205">
            <v>333.666666666667</v>
          </cell>
          <cell r="AV205">
            <v>285</v>
          </cell>
          <cell r="AW205">
            <v>319</v>
          </cell>
          <cell r="AX205">
            <v>251.333333333333</v>
          </cell>
          <cell r="AY205">
            <v>262</v>
          </cell>
          <cell r="AZ205">
            <v>279.666666666667</v>
          </cell>
          <cell r="BA205">
            <v>307.333333333333</v>
          </cell>
          <cell r="BB205">
            <v>272.4</v>
          </cell>
          <cell r="BC205">
            <v>326.4</v>
          </cell>
          <cell r="BD205">
            <v>305.2</v>
          </cell>
          <cell r="BE205">
            <v>241.74</v>
          </cell>
          <cell r="BF205">
            <v>242.496</v>
          </cell>
          <cell r="BG205">
            <v>210.968</v>
          </cell>
          <cell r="BH205">
            <v>296.632</v>
          </cell>
          <cell r="BI205">
            <v>296.644</v>
          </cell>
          <cell r="BJ205">
            <v>296.644</v>
          </cell>
          <cell r="BK205">
            <v>296.64</v>
          </cell>
        </row>
        <row r="206">
          <cell r="A206" t="str">
            <v>Qatar</v>
          </cell>
          <cell r="B206" t="str">
            <v>QAT</v>
          </cell>
          <cell r="C206" t="str">
            <v>Fertilizer consumption (kilograms per hectare of arable land)</v>
          </cell>
          <cell r="D206" t="str">
            <v>AG.CON.FERT.ZS</v>
          </cell>
        </row>
        <row r="206">
          <cell r="T206">
            <v>100</v>
          </cell>
          <cell r="U206">
            <v>150</v>
          </cell>
          <cell r="V206">
            <v>150</v>
          </cell>
          <cell r="W206">
            <v>414</v>
          </cell>
          <cell r="X206">
            <v>300</v>
          </cell>
          <cell r="Y206">
            <v>200</v>
          </cell>
          <cell r="Z206">
            <v>168</v>
          </cell>
          <cell r="AA206">
            <v>126.666666666667</v>
          </cell>
          <cell r="AB206">
            <v>119.714285714286</v>
          </cell>
          <cell r="AC206">
            <v>75.25</v>
          </cell>
          <cell r="AD206">
            <v>72.5</v>
          </cell>
          <cell r="AE206">
            <v>62.5</v>
          </cell>
          <cell r="AF206">
            <v>55.5555555555556</v>
          </cell>
          <cell r="AG206">
            <v>66.6666666666667</v>
          </cell>
          <cell r="AH206">
            <v>127.777777777778</v>
          </cell>
          <cell r="AI206">
            <v>138</v>
          </cell>
          <cell r="AJ206">
            <v>166.666666666667</v>
          </cell>
          <cell r="AK206">
            <v>125</v>
          </cell>
          <cell r="AL206">
            <v>153.846153846154</v>
          </cell>
          <cell r="AM206">
            <v>461.538461538462</v>
          </cell>
          <cell r="AN206">
            <v>461.538461538462</v>
          </cell>
          <cell r="AO206">
            <v>90.1538461538462</v>
          </cell>
          <cell r="AP206">
            <v>89.6153846153846</v>
          </cell>
          <cell r="AQ206">
            <v>76.9230769230769</v>
          </cell>
          <cell r="AR206">
            <v>61.5384615384615</v>
          </cell>
          <cell r="AS206">
            <v>38.4615384615385</v>
          </cell>
          <cell r="AT206">
            <v>67.6691729323308</v>
          </cell>
          <cell r="AU206">
            <v>131.391304347826</v>
          </cell>
          <cell r="AV206">
            <v>86.2068965517241</v>
          </cell>
          <cell r="AW206">
            <v>86.2068965517241</v>
          </cell>
          <cell r="AX206">
            <v>86.2068965517241</v>
          </cell>
          <cell r="AY206">
            <v>76.9230769230769</v>
          </cell>
          <cell r="AZ206">
            <v>76.9230769230769</v>
          </cell>
          <cell r="BA206">
            <v>318.118948824343</v>
          </cell>
          <cell r="BB206">
            <v>88.8888888888889</v>
          </cell>
          <cell r="BC206">
            <v>335.032774945375</v>
          </cell>
          <cell r="BD206">
            <v>178.716490658002</v>
          </cell>
          <cell r="BE206">
            <v>163.204747774481</v>
          </cell>
          <cell r="BF206">
            <v>64.9350649350649</v>
          </cell>
          <cell r="BG206">
            <v>66.2251655629139</v>
          </cell>
          <cell r="BH206">
            <v>209.150326797386</v>
          </cell>
          <cell r="BI206">
            <v>216.783216783217</v>
          </cell>
          <cell r="BJ206">
            <v>242.857142857143</v>
          </cell>
          <cell r="BK206">
            <v>242.857142857143</v>
          </cell>
        </row>
        <row r="207">
          <cell r="A207" t="str">
            <v>Romania</v>
          </cell>
          <cell r="B207" t="str">
            <v>ROU</v>
          </cell>
          <cell r="C207" t="str">
            <v>Fertilizer consumption (kilograms per hectare of arable land)</v>
          </cell>
          <cell r="D207" t="str">
            <v>AG.CON.FERT.ZS</v>
          </cell>
        </row>
        <row r="207">
          <cell r="F207">
            <v>33.5126357454582</v>
          </cell>
          <cell r="G207">
            <v>10.2600282201169</v>
          </cell>
          <cell r="H207">
            <v>19.0297371358977</v>
          </cell>
          <cell r="I207">
            <v>19.1614938434924</v>
          </cell>
          <cell r="J207">
            <v>27.1448950478908</v>
          </cell>
          <cell r="K207">
            <v>34.3370419516178</v>
          </cell>
          <cell r="L207">
            <v>44.9739769364221</v>
          </cell>
          <cell r="M207">
            <v>49.464121669899</v>
          </cell>
          <cell r="N207">
            <v>55.0711288506806</v>
          </cell>
          <cell r="O207">
            <v>61.0603102845988</v>
          </cell>
          <cell r="P207">
            <v>65.1110197368421</v>
          </cell>
          <cell r="Q207">
            <v>65.7881190157521</v>
          </cell>
          <cell r="R207">
            <v>88.4241043694347</v>
          </cell>
          <cell r="S207">
            <v>94.9294032773369</v>
          </cell>
          <cell r="T207">
            <v>122.841597371933</v>
          </cell>
          <cell r="U207">
            <v>117.254098360656</v>
          </cell>
          <cell r="V207">
            <v>115.540333299254</v>
          </cell>
          <cell r="W207">
            <v>150.974191574008</v>
          </cell>
          <cell r="X207">
            <v>145.767546093511</v>
          </cell>
          <cell r="Y207">
            <v>124.394956274151</v>
          </cell>
          <cell r="Z207">
            <v>164.280637628186</v>
          </cell>
          <cell r="AA207">
            <v>169.604863221885</v>
          </cell>
          <cell r="AB207">
            <v>166.09450726979</v>
          </cell>
          <cell r="AC207">
            <v>171.615500754907</v>
          </cell>
          <cell r="AD207">
            <v>155.533299949925</v>
          </cell>
          <cell r="AE207">
            <v>138.530734632684</v>
          </cell>
          <cell r="AF207">
            <v>137.896825396825</v>
          </cell>
          <cell r="AG207">
            <v>134.065499158999</v>
          </cell>
          <cell r="AH207">
            <v>145.696764643688</v>
          </cell>
          <cell r="AI207">
            <v>128.306878306878</v>
          </cell>
          <cell r="AJ207">
            <v>49.1350949803672</v>
          </cell>
          <cell r="AK207">
            <v>59.1001389334188</v>
          </cell>
          <cell r="AL207">
            <v>64.4470613424687</v>
          </cell>
          <cell r="AM207">
            <v>40.0578220366206</v>
          </cell>
          <cell r="AN207">
            <v>38.9204241190961</v>
          </cell>
          <cell r="AO207">
            <v>45.1965299346685</v>
          </cell>
          <cell r="AP207">
            <v>33.7042585063129</v>
          </cell>
          <cell r="AQ207">
            <v>38.6058981233244</v>
          </cell>
          <cell r="AR207">
            <v>25.3964852121732</v>
          </cell>
          <cell r="AS207">
            <v>32.4356678392495</v>
          </cell>
          <cell r="AT207">
            <v>39.4212997545619</v>
          </cell>
          <cell r="AU207">
            <v>34.7827431740614</v>
          </cell>
          <cell r="AV207">
            <v>38.6328249973339</v>
          </cell>
          <cell r="AW207">
            <v>42.6252383623107</v>
          </cell>
          <cell r="AX207">
            <v>51.3513633834168</v>
          </cell>
          <cell r="AY207">
            <v>40.5955923481374</v>
          </cell>
          <cell r="AZ207">
            <v>44.6358501440922</v>
          </cell>
          <cell r="BA207">
            <v>45.6352482513473</v>
          </cell>
          <cell r="BB207">
            <v>48.4932301740812</v>
          </cell>
          <cell r="BC207">
            <v>52.5462497266565</v>
          </cell>
          <cell r="BD207">
            <v>54.134963868816</v>
          </cell>
          <cell r="BE207">
            <v>49.7808592862014</v>
          </cell>
          <cell r="BF207">
            <v>56.2349645552252</v>
          </cell>
          <cell r="BG207">
            <v>51.5195944406471</v>
          </cell>
          <cell r="BH207">
            <v>60.6860332649806</v>
          </cell>
          <cell r="BI207">
            <v>59.9074807737124</v>
          </cell>
          <cell r="BJ207">
            <v>60.1809668734637</v>
          </cell>
          <cell r="BK207">
            <v>59.1901911121345</v>
          </cell>
        </row>
        <row r="208">
          <cell r="A208" t="str">
            <v>Russian Federation</v>
          </cell>
          <cell r="B208" t="str">
            <v>RUS</v>
          </cell>
          <cell r="C208" t="str">
            <v>Fertilizer consumption (kilograms per hectare of arable land)</v>
          </cell>
          <cell r="D208" t="str">
            <v>AG.CON.FERT.ZS</v>
          </cell>
        </row>
        <row r="208">
          <cell r="AK208">
            <v>41.7398945518453</v>
          </cell>
          <cell r="AL208">
            <v>29.7287282496256</v>
          </cell>
          <cell r="AM208">
            <v>11.7581099811559</v>
          </cell>
          <cell r="AN208">
            <v>13.7254901960784</v>
          </cell>
          <cell r="AO208">
            <v>12.5372944835904</v>
          </cell>
          <cell r="AP208">
            <v>12.160105439882</v>
          </cell>
          <cell r="AQ208">
            <v>10.0212475818983</v>
          </cell>
          <cell r="AR208">
            <v>10.8901780356071</v>
          </cell>
          <cell r="AS208">
            <v>11.4171772235355</v>
          </cell>
          <cell r="AT208">
            <v>12.9396092362345</v>
          </cell>
          <cell r="AU208">
            <v>11.4929008220953</v>
          </cell>
          <cell r="AV208">
            <v>11.0035166736021</v>
          </cell>
          <cell r="AW208">
            <v>11.4197763332405</v>
          </cell>
          <cell r="AX208">
            <v>11.7926441727363</v>
          </cell>
          <cell r="AY208">
            <v>12.4807113363055</v>
          </cell>
          <cell r="AZ208">
            <v>14.2531297810387</v>
          </cell>
          <cell r="BA208">
            <v>15.8827446177116</v>
          </cell>
          <cell r="BB208">
            <v>15.6350648176311</v>
          </cell>
          <cell r="BC208">
            <v>15.7245024620013</v>
          </cell>
          <cell r="BD208">
            <v>16.1872271864134</v>
          </cell>
          <cell r="BE208">
            <v>15.4335835066462</v>
          </cell>
          <cell r="BF208">
            <v>15.2982761880492</v>
          </cell>
          <cell r="BG208">
            <v>15.9005006206381</v>
          </cell>
          <cell r="BH208">
            <v>16.6626112832822</v>
          </cell>
          <cell r="BI208">
            <v>18.6871819743689</v>
          </cell>
          <cell r="BJ208">
            <v>20.328288765218</v>
          </cell>
          <cell r="BK208">
            <v>20.8141127341778</v>
          </cell>
        </row>
        <row r="209">
          <cell r="A209" t="str">
            <v>Rwanda</v>
          </cell>
          <cell r="B209" t="str">
            <v>RWA</v>
          </cell>
          <cell r="C209" t="str">
            <v>Fertilizer consumption (kilograms per hectare of arable land)</v>
          </cell>
          <cell r="D209" t="str">
            <v>AG.CON.FERT.ZS</v>
          </cell>
        </row>
        <row r="209">
          <cell r="L209">
            <v>0.0970873786407767</v>
          </cell>
          <cell r="M209">
            <v>0.17658349328215</v>
          </cell>
          <cell r="N209">
            <v>0.403409090909091</v>
          </cell>
          <cell r="O209">
            <v>0.383141762452107</v>
          </cell>
          <cell r="P209">
            <v>0.392857142857143</v>
          </cell>
          <cell r="Q209">
            <v>0.533011272141707</v>
          </cell>
          <cell r="R209">
            <v>0.545901639344262</v>
          </cell>
          <cell r="S209">
            <v>0.69311377245509</v>
          </cell>
          <cell r="T209">
            <v>0.408163265306122</v>
          </cell>
          <cell r="U209">
            <v>0.445714285714286</v>
          </cell>
          <cell r="V209">
            <v>0.41958041958042</v>
          </cell>
          <cell r="W209">
            <v>0.410958904109589</v>
          </cell>
          <cell r="X209">
            <v>0.402684563758389</v>
          </cell>
          <cell r="Y209">
            <v>0.131578947368421</v>
          </cell>
          <cell r="Z209">
            <v>0.387096774193548</v>
          </cell>
          <cell r="AA209">
            <v>1.26582278481013</v>
          </cell>
          <cell r="AB209">
            <v>0.869565217391304</v>
          </cell>
          <cell r="AC209">
            <v>1.95121951219512</v>
          </cell>
          <cell r="AD209">
            <v>1.69286577992745</v>
          </cell>
          <cell r="AE209">
            <v>1.23860911270983</v>
          </cell>
          <cell r="AF209">
            <v>2.36817102137767</v>
          </cell>
          <cell r="AG209">
            <v>0.660777385159011</v>
          </cell>
          <cell r="AH209">
            <v>0.691764705882353</v>
          </cell>
          <cell r="AI209">
            <v>3.39659090909091</v>
          </cell>
          <cell r="AJ209">
            <v>1.79886363636364</v>
          </cell>
          <cell r="AK209">
            <v>0.784090909090909</v>
          </cell>
          <cell r="AL209">
            <v>1.64705882352941</v>
          </cell>
        </row>
        <row r="209">
          <cell r="AO209">
            <v>0.4</v>
          </cell>
          <cell r="AP209">
            <v>0.5</v>
          </cell>
          <cell r="AQ209">
            <v>0.365853658536585</v>
          </cell>
          <cell r="AR209">
            <v>0.346420323325635</v>
          </cell>
          <cell r="AS209">
            <v>0.333333333333333</v>
          </cell>
          <cell r="AT209">
            <v>0.3</v>
          </cell>
          <cell r="AU209">
            <v>2.19444444444444</v>
          </cell>
          <cell r="AV209">
            <v>2.23857404021938</v>
          </cell>
          <cell r="AW209">
            <v>1.8318810312545</v>
          </cell>
          <cell r="AX209">
            <v>3.13971742543171</v>
          </cell>
          <cell r="AY209">
            <v>3.52327848043882</v>
          </cell>
          <cell r="AZ209">
            <v>7.91475315729047</v>
          </cell>
          <cell r="BA209">
            <v>9.62288802978236</v>
          </cell>
          <cell r="BB209">
            <v>1.29058782521651</v>
          </cell>
          <cell r="BC209">
            <v>0.0836358459676845</v>
          </cell>
          <cell r="BD209">
            <v>0.0998738435660219</v>
          </cell>
          <cell r="BE209">
            <v>5.07006856517167</v>
          </cell>
          <cell r="BF209">
            <v>11.1723382663848</v>
          </cell>
          <cell r="BG209">
            <v>12.6142235754676</v>
          </cell>
          <cell r="BH209">
            <v>19.7076929756013</v>
          </cell>
          <cell r="BI209">
            <v>10.8574976122254</v>
          </cell>
          <cell r="BJ209">
            <v>10.8574976122254</v>
          </cell>
          <cell r="BK209">
            <v>10.8570547885734</v>
          </cell>
        </row>
        <row r="210">
          <cell r="A210" t="str">
            <v>South Asia</v>
          </cell>
          <cell r="B210" t="str">
            <v>SAS</v>
          </cell>
          <cell r="C210" t="str">
            <v>Fertilizer consumption (kilograms per hectare of arable land)</v>
          </cell>
          <cell r="D210" t="str">
            <v>AG.CON.FERT.ZS</v>
          </cell>
        </row>
        <row r="210">
          <cell r="F210">
            <v>2.37901503106681</v>
          </cell>
          <cell r="G210">
            <v>2.9968845537924</v>
          </cell>
          <cell r="H210">
            <v>3.63804830013081</v>
          </cell>
          <cell r="I210">
            <v>4.76040063855978</v>
          </cell>
          <cell r="J210">
            <v>4.81168366177819</v>
          </cell>
          <cell r="K210">
            <v>6.65251498231634</v>
          </cell>
          <cell r="L210">
            <v>9.17648116260147</v>
          </cell>
          <cell r="M210">
            <v>10.7002493270063</v>
          </cell>
          <cell r="N210">
            <v>12.0581862551178</v>
          </cell>
          <cell r="O210">
            <v>13.3481943719451</v>
          </cell>
          <cell r="P210">
            <v>15.7156435190045</v>
          </cell>
          <cell r="Q210">
            <v>16.7548539767921</v>
          </cell>
          <cell r="R210">
            <v>16.8227408049442</v>
          </cell>
          <cell r="S210">
            <v>15.4405021653998</v>
          </cell>
          <cell r="T210">
            <v>20.5974291996317</v>
          </cell>
          <cell r="U210">
            <v>20.8931882797998</v>
          </cell>
          <cell r="V210">
            <v>25.9925458258033</v>
          </cell>
          <cell r="W210">
            <v>30.61311829559</v>
          </cell>
          <cell r="X210">
            <v>32.0456513440285</v>
          </cell>
          <cell r="Y210">
            <v>33.7580575489445</v>
          </cell>
          <cell r="Z210">
            <v>36.2928281928464</v>
          </cell>
          <cell r="AA210">
            <v>36.0474442920461</v>
          </cell>
          <cell r="AB210">
            <v>40.3823940747439</v>
          </cell>
          <cell r="AC210">
            <v>46.9204094776135</v>
          </cell>
          <cell r="AD210">
            <v>51.1434996294671</v>
          </cell>
          <cell r="AE210">
            <v>57.6045345348152</v>
          </cell>
          <cell r="AF210">
            <v>51.6662712269703</v>
          </cell>
          <cell r="AG210">
            <v>63.6746069052827</v>
          </cell>
          <cell r="AH210">
            <v>67.2809848914624</v>
          </cell>
          <cell r="AI210">
            <v>70.736912565956</v>
          </cell>
          <cell r="AJ210">
            <v>74.5316477025401</v>
          </cell>
          <cell r="AK210">
            <v>73.4670228499715</v>
          </cell>
          <cell r="AL210">
            <v>74.3638743184469</v>
          </cell>
          <cell r="AM210">
            <v>83.6375250012345</v>
          </cell>
          <cell r="AN210">
            <v>87.615523732734</v>
          </cell>
          <cell r="AO210">
            <v>86.7511939608689</v>
          </cell>
          <cell r="AP210">
            <v>95.6046983321138</v>
          </cell>
          <cell r="AQ210">
            <v>98.6313079634921</v>
          </cell>
          <cell r="AR210">
            <v>106.957268005301</v>
          </cell>
          <cell r="AS210">
            <v>100.865126472036</v>
          </cell>
          <cell r="AT210">
            <v>104.671702658359</v>
          </cell>
          <cell r="AU210">
            <v>99.8033755356263</v>
          </cell>
          <cell r="AV210">
            <v>102.492970698966</v>
          </cell>
          <cell r="AW210">
            <v>112.107310987</v>
          </cell>
          <cell r="AX210">
            <v>124.269199492532</v>
          </cell>
          <cell r="AY210">
            <v>131.277946072536</v>
          </cell>
          <cell r="AZ210">
            <v>134.641185657892</v>
          </cell>
          <cell r="BA210">
            <v>143.73684276005</v>
          </cell>
          <cell r="BB210">
            <v>157.659547778634</v>
          </cell>
          <cell r="BC210">
            <v>166.347480063757</v>
          </cell>
          <cell r="BD210">
            <v>168.106323272273</v>
          </cell>
          <cell r="BE210">
            <v>152.767354695576</v>
          </cell>
          <cell r="BF210">
            <v>150.337437242919</v>
          </cell>
          <cell r="BG210">
            <v>157.341606318444</v>
          </cell>
          <cell r="BH210">
            <v>164.369395257392</v>
          </cell>
          <cell r="BI210">
            <v>160.380187050316</v>
          </cell>
          <cell r="BJ210">
            <v>165.3320166147</v>
          </cell>
          <cell r="BK210">
            <v>170.138510060369</v>
          </cell>
        </row>
        <row r="211">
          <cell r="A211" t="str">
            <v>Saudi Arabia</v>
          </cell>
          <cell r="B211" t="str">
            <v>SAU</v>
          </cell>
          <cell r="C211" t="str">
            <v>Fertilizer consumption (kilograms per hectare of arable land)</v>
          </cell>
          <cell r="D211" t="str">
            <v>AG.CON.FERT.ZS</v>
          </cell>
        </row>
        <row r="211">
          <cell r="F211">
            <v>3.50877192982456</v>
          </cell>
          <cell r="G211">
            <v>3.44827586206897</v>
          </cell>
          <cell r="H211">
            <v>3.38983050847458</v>
          </cell>
          <cell r="I211">
            <v>4.08333333333333</v>
          </cell>
          <cell r="J211">
            <v>4.36639344262295</v>
          </cell>
          <cell r="K211">
            <v>6.64758064516129</v>
          </cell>
          <cell r="L211">
            <v>1.58730158730159</v>
          </cell>
          <cell r="M211">
            <v>2.4031007751938</v>
          </cell>
          <cell r="N211">
            <v>3.03030303030303</v>
          </cell>
          <cell r="O211">
            <v>3.45588235294118</v>
          </cell>
          <cell r="P211">
            <v>1.78571428571429</v>
          </cell>
          <cell r="Q211">
            <v>1.73379310344828</v>
          </cell>
          <cell r="R211">
            <v>5.628</v>
          </cell>
          <cell r="S211">
            <v>5.13141025641026</v>
          </cell>
          <cell r="T211">
            <v>5.74074074074074</v>
          </cell>
          <cell r="U211">
            <v>4.2327380952381</v>
          </cell>
          <cell r="V211">
            <v>4.60229885057471</v>
          </cell>
          <cell r="W211">
            <v>8.0608938547486</v>
          </cell>
          <cell r="X211">
            <v>11.9070652173913</v>
          </cell>
          <cell r="Y211">
            <v>21.6740740740741</v>
          </cell>
          <cell r="Z211">
            <v>34.7520618556701</v>
          </cell>
          <cell r="AA211">
            <v>47.3643216080402</v>
          </cell>
          <cell r="AB211">
            <v>97.7968181818182</v>
          </cell>
          <cell r="AC211">
            <v>111.243404255319</v>
          </cell>
          <cell r="AD211">
            <v>134.698039215686</v>
          </cell>
          <cell r="AE211">
            <v>152.396296296296</v>
          </cell>
          <cell r="AF211">
            <v>155.758620689655</v>
          </cell>
          <cell r="AG211">
            <v>148.524590163934</v>
          </cell>
          <cell r="AH211">
            <v>152.1875</v>
          </cell>
          <cell r="AI211">
            <v>144.247787610619</v>
          </cell>
          <cell r="AJ211">
            <v>141.939089131042</v>
          </cell>
          <cell r="AK211">
            <v>147.561643835616</v>
          </cell>
          <cell r="AL211">
            <v>123.910675381264</v>
          </cell>
          <cell r="AM211">
            <v>98.1728933733297</v>
          </cell>
          <cell r="AN211">
            <v>77.7017783857729</v>
          </cell>
          <cell r="AO211">
            <v>86.9445968184312</v>
          </cell>
          <cell r="AP211">
            <v>88.2110469909316</v>
          </cell>
          <cell r="AQ211">
            <v>90.7341215287325</v>
          </cell>
          <cell r="AR211">
            <v>96.5498052309404</v>
          </cell>
          <cell r="AS211">
            <v>107.516703786192</v>
          </cell>
          <cell r="AT211">
            <v>106.6</v>
          </cell>
          <cell r="AU211">
            <v>101.527777777778</v>
          </cell>
          <cell r="AV211">
            <v>106.166666666667</v>
          </cell>
          <cell r="AW211">
            <v>114</v>
          </cell>
          <cell r="AX211">
            <v>95.9142857142857</v>
          </cell>
          <cell r="AY211">
            <v>106.086956521739</v>
          </cell>
          <cell r="AZ211">
            <v>114.480557167731</v>
          </cell>
          <cell r="BA211">
            <v>69.1823899371069</v>
          </cell>
          <cell r="BB211">
            <v>65.7071339173967</v>
          </cell>
          <cell r="BC211">
            <v>62.8930817610063</v>
          </cell>
          <cell r="BD211">
            <v>63.4694523583413</v>
          </cell>
          <cell r="BE211">
            <v>61.5976900866218</v>
          </cell>
          <cell r="BF211">
            <v>90.1564537157758</v>
          </cell>
          <cell r="BG211">
            <v>79.6209912536443</v>
          </cell>
          <cell r="BH211">
            <v>87.6504297994269</v>
          </cell>
          <cell r="BI211">
            <v>89.2148403796376</v>
          </cell>
          <cell r="BJ211">
            <v>81.2336339831248</v>
          </cell>
          <cell r="BK211">
            <v>81.2336339831248</v>
          </cell>
        </row>
        <row r="212">
          <cell r="A212" t="str">
            <v>Sudan</v>
          </cell>
          <cell r="B212" t="str">
            <v>SDN</v>
          </cell>
          <cell r="C212" t="str">
            <v>Fertilizer consumption (kilograms per hectare of arable land)</v>
          </cell>
          <cell r="D212" t="str">
            <v>AG.CON.FERT.ZS</v>
          </cell>
        </row>
        <row r="212">
          <cell r="BE212">
            <v>3.32788732905066</v>
          </cell>
          <cell r="BF212">
            <v>2.61245839205321</v>
          </cell>
          <cell r="BG212">
            <v>4.20062593451296</v>
          </cell>
          <cell r="BH212">
            <v>4.53231472681449</v>
          </cell>
          <cell r="BI212">
            <v>9.64831792711152</v>
          </cell>
          <cell r="BJ212">
            <v>8.70327031613527</v>
          </cell>
          <cell r="BK212">
            <v>8.61230399189635</v>
          </cell>
        </row>
        <row r="213">
          <cell r="A213" t="str">
            <v>Senegal</v>
          </cell>
          <cell r="B213" t="str">
            <v>SEN</v>
          </cell>
          <cell r="C213" t="str">
            <v>Fertilizer consumption (kilograms per hectare of arable land)</v>
          </cell>
          <cell r="D213" t="str">
            <v>AG.CON.FERT.ZS</v>
          </cell>
        </row>
        <row r="213">
          <cell r="F213">
            <v>2.64064098192976</v>
          </cell>
          <cell r="G213">
            <v>2.65427889532901</v>
          </cell>
          <cell r="H213">
            <v>3.06627101879327</v>
          </cell>
          <cell r="I213">
            <v>3.28387734915925</v>
          </cell>
          <cell r="J213">
            <v>4.37515964240102</v>
          </cell>
          <cell r="K213">
            <v>6.03863346104725</v>
          </cell>
          <cell r="L213">
            <v>8.18007425742574</v>
          </cell>
          <cell r="M213">
            <v>3.5748309320788</v>
          </cell>
          <cell r="N213">
            <v>2.39410103545654</v>
          </cell>
          <cell r="O213">
            <v>2.51429479034308</v>
          </cell>
          <cell r="P213">
            <v>4.2009910188913</v>
          </cell>
          <cell r="Q213">
            <v>4.85723134097244</v>
          </cell>
          <cell r="R213">
            <v>7.03873132052455</v>
          </cell>
          <cell r="S213">
            <v>11.6251126464404</v>
          </cell>
          <cell r="T213">
            <v>14.2427884615385</v>
          </cell>
          <cell r="U213">
            <v>11.9963920625376</v>
          </cell>
          <cell r="V213">
            <v>14.9558258642766</v>
          </cell>
          <cell r="W213">
            <v>11.3032340698047</v>
          </cell>
          <cell r="X213">
            <v>9.28891736066624</v>
          </cell>
          <cell r="Y213">
            <v>6.21595642422301</v>
          </cell>
          <cell r="Z213">
            <v>7.78846153846154</v>
          </cell>
          <cell r="AA213">
            <v>5.9012187299551</v>
          </cell>
          <cell r="AB213">
            <v>5.96919127086008</v>
          </cell>
          <cell r="AC213">
            <v>5.78034682080925</v>
          </cell>
          <cell r="AD213">
            <v>6.01286173633441</v>
          </cell>
          <cell r="AE213">
            <v>6.17959446411329</v>
          </cell>
          <cell r="AF213">
            <v>6.0889175257732</v>
          </cell>
          <cell r="AG213">
            <v>7.55326016785023</v>
          </cell>
          <cell r="AH213">
            <v>3.99482870071105</v>
          </cell>
          <cell r="AI213">
            <v>3.80012936610608</v>
          </cell>
          <cell r="AJ213">
            <v>5.59367642112344</v>
          </cell>
          <cell r="AK213">
            <v>5.58475689881735</v>
          </cell>
          <cell r="AL213">
            <v>7.78715120051914</v>
          </cell>
          <cell r="AM213">
            <v>8.14977973568282</v>
          </cell>
          <cell r="AN213">
            <v>5.26486837829054</v>
          </cell>
          <cell r="AO213">
            <v>6.71433012123096</v>
          </cell>
          <cell r="AP213">
            <v>7.79441797140912</v>
          </cell>
          <cell r="AQ213">
            <v>9.53445065176909</v>
          </cell>
          <cell r="AR213">
            <v>11.094804813619</v>
          </cell>
          <cell r="AS213">
            <v>11.4990969295605</v>
          </cell>
          <cell r="AT213">
            <v>9.64827363665699</v>
          </cell>
          <cell r="AU213">
            <v>11.7944262295082</v>
          </cell>
          <cell r="AV213">
            <v>10.9386084583902</v>
          </cell>
          <cell r="AW213">
            <v>12.7117509206562</v>
          </cell>
          <cell r="AX213">
            <v>9.86628278950736</v>
          </cell>
          <cell r="AY213">
            <v>2.30888575458392</v>
          </cell>
          <cell r="AZ213">
            <v>2.1459649122807</v>
          </cell>
          <cell r="BA213">
            <v>2.30303867403315</v>
          </cell>
          <cell r="BB213">
            <v>6.37180156657963</v>
          </cell>
          <cell r="BC213">
            <v>8.20236842105263</v>
          </cell>
          <cell r="BD213">
            <v>6.82757575757576</v>
          </cell>
          <cell r="BE213">
            <v>10.5242424242424</v>
          </cell>
          <cell r="BF213">
            <v>12.38125</v>
          </cell>
          <cell r="BG213">
            <v>11.740625</v>
          </cell>
          <cell r="BH213">
            <v>16.315625</v>
          </cell>
          <cell r="BI213">
            <v>22.34375</v>
          </cell>
          <cell r="BJ213">
            <v>22.25</v>
          </cell>
          <cell r="BK213">
            <v>22.25</v>
          </cell>
        </row>
        <row r="214">
          <cell r="A214" t="str">
            <v>Singapore</v>
          </cell>
          <cell r="B214" t="str">
            <v>SGP</v>
          </cell>
          <cell r="C214" t="str">
            <v>Fertilizer consumption (kilograms per hectare of arable land)</v>
          </cell>
          <cell r="D214" t="str">
            <v>AG.CON.FERT.ZS</v>
          </cell>
        </row>
        <row r="214">
          <cell r="F214">
            <v>1166.66666666667</v>
          </cell>
          <cell r="G214">
            <v>750</v>
          </cell>
          <cell r="H214">
            <v>594</v>
          </cell>
          <cell r="I214">
            <v>557</v>
          </cell>
          <cell r="J214">
            <v>625</v>
          </cell>
          <cell r="K214">
            <v>625</v>
          </cell>
          <cell r="L214">
            <v>625</v>
          </cell>
          <cell r="M214">
            <v>1000</v>
          </cell>
          <cell r="N214">
            <v>1000</v>
          </cell>
          <cell r="O214">
            <v>750</v>
          </cell>
          <cell r="P214">
            <v>1500</v>
          </cell>
          <cell r="Q214">
            <v>1000</v>
          </cell>
          <cell r="R214">
            <v>1000</v>
          </cell>
          <cell r="S214">
            <v>1500</v>
          </cell>
          <cell r="T214">
            <v>1500</v>
          </cell>
          <cell r="U214">
            <v>1500</v>
          </cell>
          <cell r="V214">
            <v>1500</v>
          </cell>
          <cell r="W214">
            <v>1500</v>
          </cell>
          <cell r="X214">
            <v>2150</v>
          </cell>
          <cell r="Y214">
            <v>2200</v>
          </cell>
          <cell r="Z214">
            <v>2350</v>
          </cell>
          <cell r="AA214">
            <v>2350</v>
          </cell>
          <cell r="AB214">
            <v>2350</v>
          </cell>
          <cell r="AC214">
            <v>2500</v>
          </cell>
          <cell r="AD214">
            <v>2600</v>
          </cell>
          <cell r="AE214">
            <v>2600</v>
          </cell>
          <cell r="AF214">
            <v>2750</v>
          </cell>
          <cell r="AG214">
            <v>2800</v>
          </cell>
          <cell r="AH214">
            <v>5600</v>
          </cell>
          <cell r="AI214">
            <v>5600</v>
          </cell>
          <cell r="AJ214">
            <v>5100</v>
          </cell>
          <cell r="AK214">
            <v>5600</v>
          </cell>
          <cell r="AL214">
            <v>5500</v>
          </cell>
          <cell r="AM214">
            <v>4701</v>
          </cell>
          <cell r="AN214">
            <v>4537</v>
          </cell>
          <cell r="AO214">
            <v>3142</v>
          </cell>
          <cell r="AP214">
            <v>2063</v>
          </cell>
          <cell r="AQ214">
            <v>4027</v>
          </cell>
          <cell r="AR214">
            <v>3769</v>
          </cell>
          <cell r="AS214">
            <v>3005</v>
          </cell>
          <cell r="AT214">
            <v>2353</v>
          </cell>
          <cell r="AU214">
            <v>2694.55</v>
          </cell>
          <cell r="AV214">
            <v>15847.3833333333</v>
          </cell>
          <cell r="AW214">
            <v>15381.0714285714</v>
          </cell>
          <cell r="AX214">
            <v>16413.7878787879</v>
          </cell>
          <cell r="AY214">
            <v>19171.8461538462</v>
          </cell>
          <cell r="AZ214">
            <v>13966.7142857143</v>
          </cell>
          <cell r="BA214">
            <v>17173.5333333333</v>
          </cell>
          <cell r="BB214">
            <v>5585.46666666667</v>
          </cell>
          <cell r="BC214">
            <v>3765.453125</v>
          </cell>
          <cell r="BD214">
            <v>5618.46031746032</v>
          </cell>
          <cell r="BE214">
            <v>4633.28571428571</v>
          </cell>
          <cell r="BF214">
            <v>4544.22807017544</v>
          </cell>
          <cell r="BG214">
            <v>873.892857142857</v>
          </cell>
          <cell r="BH214">
            <v>294.589285714286</v>
          </cell>
          <cell r="BI214">
            <v>920.232142857143</v>
          </cell>
          <cell r="BJ214">
            <v>1049.01785714286</v>
          </cell>
          <cell r="BK214">
            <v>0</v>
          </cell>
        </row>
        <row r="215">
          <cell r="A215" t="str">
            <v>Solomon Islands</v>
          </cell>
          <cell r="B215" t="str">
            <v>SLB</v>
          </cell>
          <cell r="C215" t="str">
            <v>Fertilizer consumption (kilograms per hectare of arable land)</v>
          </cell>
          <cell r="D215" t="str">
            <v>AG.CON.FERT.ZS</v>
          </cell>
        </row>
        <row r="216">
          <cell r="A216" t="str">
            <v>Sierra Leone</v>
          </cell>
          <cell r="B216" t="str">
            <v>SLE</v>
          </cell>
          <cell r="C216" t="str">
            <v>Fertilizer consumption (kilograms per hectare of arable land)</v>
          </cell>
          <cell r="D216" t="str">
            <v>AG.CON.FERT.ZS</v>
          </cell>
        </row>
        <row r="217">
          <cell r="A217" t="str">
            <v>El Salvador</v>
          </cell>
          <cell r="B217" t="str">
            <v>SLV</v>
          </cell>
          <cell r="C217" t="str">
            <v>Fertilizer consumption (kilograms per hectare of arable land)</v>
          </cell>
          <cell r="D217" t="str">
            <v>AG.CON.FERT.ZS</v>
          </cell>
        </row>
        <row r="217">
          <cell r="F217">
            <v>42.2356557377049</v>
          </cell>
          <cell r="G217">
            <v>54.0860655737705</v>
          </cell>
          <cell r="H217">
            <v>93.9405737704918</v>
          </cell>
          <cell r="I217">
            <v>107.331958762887</v>
          </cell>
          <cell r="J217">
            <v>72.3166666666667</v>
          </cell>
          <cell r="K217">
            <v>113.095744680851</v>
          </cell>
          <cell r="L217">
            <v>98.9586956521739</v>
          </cell>
          <cell r="M217">
            <v>125.545851528384</v>
          </cell>
          <cell r="N217">
            <v>118.681318681319</v>
          </cell>
          <cell r="O217">
            <v>144.415555555556</v>
          </cell>
          <cell r="P217">
            <v>165.573770491803</v>
          </cell>
          <cell r="Q217">
            <v>193.647540983607</v>
          </cell>
          <cell r="R217">
            <v>225</v>
          </cell>
          <cell r="S217">
            <v>202.049180327869</v>
          </cell>
          <cell r="T217">
            <v>192.418032786885</v>
          </cell>
          <cell r="U217">
            <v>215.149473684211</v>
          </cell>
          <cell r="V217">
            <v>222.181052631579</v>
          </cell>
          <cell r="W217">
            <v>216.563106796117</v>
          </cell>
          <cell r="X217">
            <v>133.392857142857</v>
          </cell>
          <cell r="Y217">
            <v>108.15770609319</v>
          </cell>
          <cell r="Z217">
            <v>171.364341085271</v>
          </cell>
          <cell r="AA217">
            <v>125.530271398747</v>
          </cell>
          <cell r="AB217">
            <v>174.651063829787</v>
          </cell>
          <cell r="AC217">
            <v>114.289583333333</v>
          </cell>
          <cell r="AD217">
            <v>169.27</v>
          </cell>
          <cell r="AE217">
            <v>127.644230769231</v>
          </cell>
          <cell r="AF217">
            <v>177.832692307692</v>
          </cell>
          <cell r="AG217">
            <v>180.031481481481</v>
          </cell>
          <cell r="AH217">
            <v>144.392592592593</v>
          </cell>
          <cell r="AI217">
            <v>135.992727272727</v>
          </cell>
          <cell r="AJ217">
            <v>137.173451327434</v>
          </cell>
          <cell r="AK217">
            <v>127.498299319728</v>
          </cell>
          <cell r="AL217">
            <v>127.508532423208</v>
          </cell>
          <cell r="AM217">
            <v>113.013698630137</v>
          </cell>
          <cell r="AN217">
            <v>120.080756013746</v>
          </cell>
          <cell r="AO217">
            <v>162.477876106195</v>
          </cell>
          <cell r="AP217">
            <v>167.079646017699</v>
          </cell>
          <cell r="AQ217">
            <v>138</v>
          </cell>
          <cell r="AR217">
            <v>124.418383518225</v>
          </cell>
          <cell r="AS217">
            <v>119.66</v>
          </cell>
          <cell r="AT217">
            <v>104.534285714286</v>
          </cell>
          <cell r="AU217">
            <v>71.6405797101449</v>
          </cell>
          <cell r="AV217">
            <v>78.1864904552129</v>
          </cell>
          <cell r="AW217">
            <v>86.6974063400576</v>
          </cell>
          <cell r="AX217">
            <v>130.60113960114</v>
          </cell>
          <cell r="AY217">
            <v>108.773178807947</v>
          </cell>
          <cell r="AZ217">
            <v>152.609523809524</v>
          </cell>
          <cell r="BA217">
            <v>130.380597014925</v>
          </cell>
          <cell r="BB217">
            <v>118.899850523169</v>
          </cell>
          <cell r="BC217">
            <v>182.060331825038</v>
          </cell>
          <cell r="BD217">
            <v>192.065476190476</v>
          </cell>
          <cell r="BE217">
            <v>147.018429394813</v>
          </cell>
          <cell r="BF217">
            <v>149.267285921626</v>
          </cell>
          <cell r="BG217">
            <v>97.7383144475921</v>
          </cell>
          <cell r="BH217">
            <v>121.343830104322</v>
          </cell>
          <cell r="BI217">
            <v>94.1501731601732</v>
          </cell>
          <cell r="BJ217">
            <v>131.096043956044</v>
          </cell>
          <cell r="BK217">
            <v>123.761339712919</v>
          </cell>
        </row>
        <row r="218">
          <cell r="A218" t="str">
            <v>San Marino</v>
          </cell>
          <cell r="B218" t="str">
            <v>SMR</v>
          </cell>
          <cell r="C218" t="str">
            <v>Fertilizer consumption (kilograms per hectare of arable land)</v>
          </cell>
          <cell r="D218" t="str">
            <v>AG.CON.FERT.ZS</v>
          </cell>
        </row>
        <row r="219">
          <cell r="A219" t="str">
            <v>Somalia</v>
          </cell>
          <cell r="B219" t="str">
            <v>SOM</v>
          </cell>
          <cell r="C219" t="str">
            <v>Fertilizer consumption (kilograms per hectare of arable land)</v>
          </cell>
          <cell r="D219" t="str">
            <v>AG.CON.FERT.ZS</v>
          </cell>
        </row>
        <row r="220">
          <cell r="A220" t="str">
            <v>Serbia</v>
          </cell>
          <cell r="B220" t="str">
            <v>SRB</v>
          </cell>
          <cell r="C220" t="str">
            <v>Fertilizer consumption (kilograms per hectare of arable land)</v>
          </cell>
          <cell r="D220" t="str">
            <v>AG.CON.FERT.ZS</v>
          </cell>
        </row>
        <row r="220">
          <cell r="AY220">
            <v>144.447089417113</v>
          </cell>
          <cell r="AZ220">
            <v>186.867960868236</v>
          </cell>
          <cell r="BA220">
            <v>135.629708701372</v>
          </cell>
          <cell r="BB220">
            <v>169.717645483414</v>
          </cell>
          <cell r="BC220">
            <v>127.865090607693</v>
          </cell>
          <cell r="BD220">
            <v>144.34964955484</v>
          </cell>
          <cell r="BE220">
            <v>206.943811716951</v>
          </cell>
          <cell r="BF220">
            <v>185.482785777709</v>
          </cell>
          <cell r="BG220">
            <v>121.351437233757</v>
          </cell>
          <cell r="BH220">
            <v>107.413315322269</v>
          </cell>
          <cell r="BI220">
            <v>139.675831408776</v>
          </cell>
          <cell r="BJ220">
            <v>120.902870905588</v>
          </cell>
          <cell r="BK220">
            <v>72.9103213317847</v>
          </cell>
        </row>
        <row r="221">
          <cell r="A221" t="str">
            <v>Sub-Saharan Africa (excluding high income)</v>
          </cell>
          <cell r="B221" t="str">
            <v>SSA</v>
          </cell>
          <cell r="C221" t="str">
            <v>Fertilizer consumption (kilograms per hectare of arable land)</v>
          </cell>
          <cell r="D221" t="str">
            <v>AG.CON.FERT.ZS</v>
          </cell>
        </row>
        <row r="221">
          <cell r="K221">
            <v>5.49197638272354</v>
          </cell>
          <cell r="L221">
            <v>5.98755507640574</v>
          </cell>
          <cell r="M221">
            <v>6.1849682835843</v>
          </cell>
          <cell r="N221">
            <v>6.14125245702669</v>
          </cell>
          <cell r="O221">
            <v>7.18317612852177</v>
          </cell>
          <cell r="P221">
            <v>8.23850088921856</v>
          </cell>
          <cell r="Q221">
            <v>9.28341570391088</v>
          </cell>
          <cell r="R221">
            <v>9.15187301393302</v>
          </cell>
          <cell r="S221">
            <v>10.0419539456499</v>
          </cell>
          <cell r="T221">
            <v>10.6261209874196</v>
          </cell>
          <cell r="U221">
            <v>11.140551960081</v>
          </cell>
          <cell r="V221">
            <v>12.519917972707</v>
          </cell>
          <cell r="W221">
            <v>12.838098164094</v>
          </cell>
          <cell r="X221">
            <v>13.9864112370609</v>
          </cell>
          <cell r="Y221">
            <v>15.5809778331584</v>
          </cell>
          <cell r="Z221">
            <v>18.2503586679494</v>
          </cell>
          <cell r="AA221">
            <v>17.214093054619</v>
          </cell>
          <cell r="AB221">
            <v>15.8401991971857</v>
          </cell>
          <cell r="AC221">
            <v>15.125326980192</v>
          </cell>
          <cell r="AD221">
            <v>14.0369413668617</v>
          </cell>
          <cell r="AE221">
            <v>13.2582259570495</v>
          </cell>
          <cell r="AF221">
            <v>12.596063975355</v>
          </cell>
          <cell r="AG221">
            <v>14.0720858327093</v>
          </cell>
          <cell r="AH221">
            <v>13.9679959921316</v>
          </cell>
          <cell r="AI221">
            <v>13.8971380201112</v>
          </cell>
          <cell r="AJ221">
            <v>13.5981251026339</v>
          </cell>
          <cell r="AK221">
            <v>13.4693148693191</v>
          </cell>
          <cell r="AL221">
            <v>14.5626147862096</v>
          </cell>
          <cell r="AM221">
            <v>13.0230032881702</v>
          </cell>
          <cell r="AN221">
            <v>11.9209357297143</v>
          </cell>
          <cell r="AO221">
            <v>13.1435585846675</v>
          </cell>
          <cell r="AP221">
            <v>13.2009580655672</v>
          </cell>
          <cell r="AQ221">
            <v>12.7014215214015</v>
          </cell>
          <cell r="AR221">
            <v>12.7861711790055</v>
          </cell>
          <cell r="AS221">
            <v>12.216756673154</v>
          </cell>
          <cell r="AT221">
            <v>12.3626791939697</v>
          </cell>
          <cell r="AU221">
            <v>13.7766909654229</v>
          </cell>
          <cell r="AV221">
            <v>12.2049804795736</v>
          </cell>
          <cell r="AW221">
            <v>12.4936018422098</v>
          </cell>
          <cell r="AX221">
            <v>11.6209571590712</v>
          </cell>
          <cell r="AY221">
            <v>14.0351402300273</v>
          </cell>
          <cell r="AZ221">
            <v>12.7223161622736</v>
          </cell>
          <cell r="BA221">
            <v>12.9350093469648</v>
          </cell>
          <cell r="BB221">
            <v>13.2186268285582</v>
          </cell>
          <cell r="BC221">
            <v>15.3971614940481</v>
          </cell>
          <cell r="BD221">
            <v>14.4359293005541</v>
          </cell>
          <cell r="BE221">
            <v>14.1843024481264</v>
          </cell>
          <cell r="BF221">
            <v>13.9253667191366</v>
          </cell>
          <cell r="BG221">
            <v>15.5027383485233</v>
          </cell>
          <cell r="BH221">
            <v>15.484924267783</v>
          </cell>
          <cell r="BI221">
            <v>17.4699528175224</v>
          </cell>
          <cell r="BJ221">
            <v>20.4001528411722</v>
          </cell>
          <cell r="BK221">
            <v>19.9629494563538</v>
          </cell>
        </row>
        <row r="222">
          <cell r="A222" t="str">
            <v>South Sudan</v>
          </cell>
          <cell r="B222" t="str">
            <v>SSD</v>
          </cell>
          <cell r="C222" t="str">
            <v>Fertilizer consumption (kilograms per hectare of arable land)</v>
          </cell>
          <cell r="D222" t="str">
            <v>AG.CON.FERT.ZS</v>
          </cell>
        </row>
        <row r="223">
          <cell r="A223" t="str">
            <v>Sub-Saharan Africa</v>
          </cell>
          <cell r="B223" t="str">
            <v>SSF</v>
          </cell>
          <cell r="C223" t="str">
            <v>Fertilizer consumption (kilograms per hectare of arable land)</v>
          </cell>
          <cell r="D223" t="str">
            <v>AG.CON.FERT.ZS</v>
          </cell>
        </row>
        <row r="223">
          <cell r="K223">
            <v>5.49197638272354</v>
          </cell>
          <cell r="L223">
            <v>5.98755507640574</v>
          </cell>
          <cell r="M223">
            <v>6.1849682835843</v>
          </cell>
          <cell r="N223">
            <v>6.14125245702669</v>
          </cell>
          <cell r="O223">
            <v>7.18317612852177</v>
          </cell>
          <cell r="P223">
            <v>8.23850088921856</v>
          </cell>
          <cell r="Q223">
            <v>9.28341570391088</v>
          </cell>
          <cell r="R223">
            <v>9.15187301393302</v>
          </cell>
          <cell r="S223">
            <v>10.0419539456499</v>
          </cell>
          <cell r="T223">
            <v>10.6261209874196</v>
          </cell>
          <cell r="U223">
            <v>11.140551960081</v>
          </cell>
          <cell r="V223">
            <v>12.519917972707</v>
          </cell>
          <cell r="W223">
            <v>12.838098164094</v>
          </cell>
          <cell r="X223">
            <v>13.9864112370609</v>
          </cell>
          <cell r="Y223">
            <v>15.5809778331584</v>
          </cell>
          <cell r="Z223">
            <v>18.2503586679494</v>
          </cell>
          <cell r="AA223">
            <v>17.2216727901448</v>
          </cell>
          <cell r="AB223">
            <v>15.8435855175714</v>
          </cell>
          <cell r="AC223">
            <v>15.125326980192</v>
          </cell>
          <cell r="AD223">
            <v>14.0369413668617</v>
          </cell>
          <cell r="AE223">
            <v>13.2582259570495</v>
          </cell>
          <cell r="AF223">
            <v>12.596063975355</v>
          </cell>
          <cell r="AG223">
            <v>14.0720858327093</v>
          </cell>
          <cell r="AH223">
            <v>13.9679959921316</v>
          </cell>
          <cell r="AI223">
            <v>13.8971380201112</v>
          </cell>
          <cell r="AJ223">
            <v>13.5981251026339</v>
          </cell>
          <cell r="AK223">
            <v>13.4693148693191</v>
          </cell>
          <cell r="AL223">
            <v>14.5626147862096</v>
          </cell>
          <cell r="AM223">
            <v>13.0230032881702</v>
          </cell>
          <cell r="AN223">
            <v>11.9209357297143</v>
          </cell>
          <cell r="AO223">
            <v>13.1435585846675</v>
          </cell>
          <cell r="AP223">
            <v>13.2009580655672</v>
          </cell>
          <cell r="AQ223">
            <v>12.7014215214015</v>
          </cell>
          <cell r="AR223">
            <v>12.7862369719535</v>
          </cell>
          <cell r="AS223">
            <v>12.2169486064121</v>
          </cell>
          <cell r="AT223">
            <v>12.3627297547076</v>
          </cell>
          <cell r="AU223">
            <v>13.7766909654229</v>
          </cell>
          <cell r="AV223">
            <v>12.205053922118</v>
          </cell>
          <cell r="AW223">
            <v>12.4935926346584</v>
          </cell>
          <cell r="AX223">
            <v>11.6210924797086</v>
          </cell>
          <cell r="AY223">
            <v>14.0351219998564</v>
          </cell>
          <cell r="AZ223">
            <v>12.722418241325</v>
          </cell>
          <cell r="BA223">
            <v>12.9351317088959</v>
          </cell>
          <cell r="BB223">
            <v>13.2188526886799</v>
          </cell>
          <cell r="BC223">
            <v>15.3972483565733</v>
          </cell>
          <cell r="BD223">
            <v>14.4361708816676</v>
          </cell>
          <cell r="BE223">
            <v>14.1846492061085</v>
          </cell>
          <cell r="BF223">
            <v>13.9256041387275</v>
          </cell>
          <cell r="BG223">
            <v>15.5029706232456</v>
          </cell>
          <cell r="BH223">
            <v>15.4855029403368</v>
          </cell>
          <cell r="BI223">
            <v>17.4703156463367</v>
          </cell>
          <cell r="BJ223">
            <v>20.4006033563678</v>
          </cell>
          <cell r="BK223">
            <v>19.9633060561661</v>
          </cell>
        </row>
        <row r="224">
          <cell r="A224" t="str">
            <v>Small states</v>
          </cell>
          <cell r="B224" t="str">
            <v>SST</v>
          </cell>
          <cell r="C224" t="str">
            <v>Fertilizer consumption (kilograms per hectare of arable land)</v>
          </cell>
          <cell r="D224" t="str">
            <v>AG.CON.FERT.ZS</v>
          </cell>
        </row>
        <row r="224">
          <cell r="BE224">
            <v>55.3384546397383</v>
          </cell>
          <cell r="BF224">
            <v>64.5085264265942</v>
          </cell>
          <cell r="BG224">
            <v>65.0801270260734</v>
          </cell>
          <cell r="BH224">
            <v>66.5980840793804</v>
          </cell>
          <cell r="BI224">
            <v>70.8159100907482</v>
          </cell>
          <cell r="BJ224">
            <v>67.6406163146637</v>
          </cell>
          <cell r="BK224">
            <v>68.2706288573599</v>
          </cell>
        </row>
        <row r="225">
          <cell r="A225" t="str">
            <v>Sao Tome and Principe</v>
          </cell>
          <cell r="B225" t="str">
            <v>STP</v>
          </cell>
          <cell r="C225" t="str">
            <v>Fertilizer consumption (kilograms per hectare of arable land)</v>
          </cell>
          <cell r="D225" t="str">
            <v>AG.CON.FERT.ZS</v>
          </cell>
        </row>
        <row r="226">
          <cell r="A226" t="str">
            <v>Suriname</v>
          </cell>
          <cell r="B226" t="str">
            <v>SUR</v>
          </cell>
          <cell r="C226" t="str">
            <v>Fertilizer consumption (kilograms per hectare of arable land)</v>
          </cell>
          <cell r="D226" t="str">
            <v>AG.CON.FERT.ZS</v>
          </cell>
        </row>
        <row r="226">
          <cell r="F226">
            <v>27.6071428571429</v>
          </cell>
          <cell r="G226">
            <v>30.1379310344828</v>
          </cell>
          <cell r="H226">
            <v>36.448275862069</v>
          </cell>
          <cell r="I226">
            <v>35.6875</v>
          </cell>
          <cell r="J226">
            <v>40.03125</v>
          </cell>
          <cell r="K226">
            <v>43.8709677419355</v>
          </cell>
          <cell r="L226">
            <v>56.6666666666667</v>
          </cell>
          <cell r="M226">
            <v>60</v>
          </cell>
          <cell r="N226">
            <v>60</v>
          </cell>
          <cell r="O226">
            <v>71.3333333333333</v>
          </cell>
          <cell r="P226">
            <v>109.727272727273</v>
          </cell>
          <cell r="Q226">
            <v>121.212121212121</v>
          </cell>
          <cell r="R226">
            <v>130.257142857143</v>
          </cell>
          <cell r="S226">
            <v>141.571428571429</v>
          </cell>
          <cell r="T226">
            <v>80</v>
          </cell>
          <cell r="U226">
            <v>121.885714285714</v>
          </cell>
          <cell r="V226">
            <v>111.111111111111</v>
          </cell>
          <cell r="W226">
            <v>108.333333333333</v>
          </cell>
          <cell r="X226">
            <v>62.1621621621622</v>
          </cell>
          <cell r="Y226">
            <v>40</v>
          </cell>
          <cell r="Z226">
            <v>139.53488372093</v>
          </cell>
          <cell r="AA226">
            <v>167.391304347826</v>
          </cell>
          <cell r="AB226">
            <v>192.479166666667</v>
          </cell>
          <cell r="AC226">
            <v>231.22</v>
          </cell>
          <cell r="AD226">
            <v>224.192307692308</v>
          </cell>
          <cell r="AE226">
            <v>218.62962962963</v>
          </cell>
          <cell r="AF226">
            <v>192.228070175439</v>
          </cell>
          <cell r="AG226">
            <v>34.2105263157895</v>
          </cell>
          <cell r="AH226">
            <v>30.4561403508772</v>
          </cell>
          <cell r="AI226">
            <v>17.5438596491228</v>
          </cell>
          <cell r="AJ226">
            <v>17.5438596491228</v>
          </cell>
          <cell r="AK226">
            <v>50.8771929824561</v>
          </cell>
          <cell r="AL226">
            <v>57.8947368421053</v>
          </cell>
          <cell r="AM226">
            <v>75.4385964912281</v>
          </cell>
          <cell r="AN226">
            <v>75.4385964912281</v>
          </cell>
          <cell r="AO226">
            <v>128.070175438596</v>
          </cell>
          <cell r="AP226">
            <v>124.561403508772</v>
          </cell>
          <cell r="AQ226">
            <v>133.228070175439</v>
          </cell>
          <cell r="AR226">
            <v>92.9824561403509</v>
          </cell>
          <cell r="AS226">
            <v>101.754385964912</v>
          </cell>
          <cell r="AT226">
            <v>98.2456140350877</v>
          </cell>
          <cell r="AU226">
            <v>92.1777777777778</v>
          </cell>
          <cell r="AV226">
            <v>109.054545454545</v>
          </cell>
          <cell r="AW226">
            <v>141.037735849057</v>
          </cell>
          <cell r="AX226">
            <v>106.367346938776</v>
          </cell>
          <cell r="AY226">
            <v>183.326530612245</v>
          </cell>
          <cell r="AZ226">
            <v>149.434782608696</v>
          </cell>
          <cell r="BA226">
            <v>548.659574468085</v>
          </cell>
          <cell r="BB226">
            <v>158.293103448276</v>
          </cell>
          <cell r="BC226">
            <v>211.927272727273</v>
          </cell>
          <cell r="BD226">
            <v>206.293103448276</v>
          </cell>
          <cell r="BE226">
            <v>188.963846153846</v>
          </cell>
          <cell r="BF226">
            <v>170.839833333333</v>
          </cell>
          <cell r="BG226">
            <v>194.992153846154</v>
          </cell>
          <cell r="BH226">
            <v>206.350461538462</v>
          </cell>
          <cell r="BI226">
            <v>217.708615384615</v>
          </cell>
          <cell r="BJ226">
            <v>243.221290322581</v>
          </cell>
          <cell r="BK226">
            <v>132.185483870968</v>
          </cell>
        </row>
        <row r="227">
          <cell r="A227" t="str">
            <v>Slovak Republic</v>
          </cell>
          <cell r="B227" t="str">
            <v>SVK</v>
          </cell>
          <cell r="C227" t="str">
            <v>Fertilizer consumption (kilograms per hectare of arable land)</v>
          </cell>
          <cell r="D227" t="str">
            <v>AG.CON.FERT.ZS</v>
          </cell>
        </row>
        <row r="227">
          <cell r="AL227">
            <v>61.6869398207426</v>
          </cell>
          <cell r="AM227">
            <v>63.4567584881486</v>
          </cell>
          <cell r="AN227">
            <v>69.0616570327553</v>
          </cell>
          <cell r="AO227">
            <v>76.4610431423052</v>
          </cell>
          <cell r="AP227">
            <v>69.2903225806452</v>
          </cell>
          <cell r="AQ227">
            <v>77.8371040723982</v>
          </cell>
          <cell r="AR227">
            <v>57.8602988953866</v>
          </cell>
          <cell r="AS227">
            <v>77.3075916230366</v>
          </cell>
          <cell r="AT227">
            <v>81.369625520111</v>
          </cell>
          <cell r="AU227">
            <v>83.1063829787234</v>
          </cell>
          <cell r="AV227">
            <v>78.9483368719037</v>
          </cell>
          <cell r="AW227">
            <v>83.6669059583632</v>
          </cell>
          <cell r="AX227">
            <v>80.5039539899353</v>
          </cell>
          <cell r="AY227">
            <v>91.7815674891147</v>
          </cell>
          <cell r="AZ227">
            <v>89.9506172839506</v>
          </cell>
          <cell r="BA227">
            <v>75.0839363241679</v>
          </cell>
          <cell r="BB227">
            <v>78.3096960926194</v>
          </cell>
          <cell r="BC227">
            <v>85.0639367816092</v>
          </cell>
          <cell r="BD227">
            <v>95.9373202990224</v>
          </cell>
          <cell r="BE227">
            <v>106.919485743015</v>
          </cell>
          <cell r="BF227">
            <v>109.330199764982</v>
          </cell>
          <cell r="BG227">
            <v>116.478811065333</v>
          </cell>
          <cell r="BH227">
            <v>112.991111111111</v>
          </cell>
          <cell r="BI227">
            <v>125.762435040831</v>
          </cell>
          <cell r="BJ227">
            <v>121.686865227103</v>
          </cell>
          <cell r="BK227">
            <v>129.301557863501</v>
          </cell>
        </row>
        <row r="228">
          <cell r="A228" t="str">
            <v>Slovenia</v>
          </cell>
          <cell r="B228" t="str">
            <v>SVN</v>
          </cell>
          <cell r="C228" t="str">
            <v>Fertilizer consumption (kilograms per hectare of arable land)</v>
          </cell>
          <cell r="D228" t="str">
            <v>AG.CON.FERT.ZS</v>
          </cell>
        </row>
        <row r="228">
          <cell r="AK228">
            <v>316.775</v>
          </cell>
          <cell r="AL228">
            <v>272.635</v>
          </cell>
          <cell r="AM228">
            <v>432.984693877551</v>
          </cell>
          <cell r="AN228">
            <v>376.020408163265</v>
          </cell>
          <cell r="AO228">
            <v>331.413612565445</v>
          </cell>
          <cell r="AP228">
            <v>427.624277456647</v>
          </cell>
          <cell r="AQ228">
            <v>445.290697674419</v>
          </cell>
          <cell r="AR228">
            <v>459.614035087719</v>
          </cell>
          <cell r="AS228">
            <v>436.71676300578</v>
          </cell>
          <cell r="AT228">
            <v>418.884393063584</v>
          </cell>
          <cell r="AU228">
            <v>403.47619047619</v>
          </cell>
          <cell r="AV228">
            <v>400.28901734104</v>
          </cell>
          <cell r="AW228">
            <v>358.698863636364</v>
          </cell>
          <cell r="AX228">
            <v>329.551136363636</v>
          </cell>
          <cell r="AY228">
            <v>322.005617977528</v>
          </cell>
          <cell r="AZ228">
            <v>324.525714285714</v>
          </cell>
          <cell r="BA228">
            <v>279.842974756011</v>
          </cell>
          <cell r="BB228">
            <v>233.834464043419</v>
          </cell>
          <cell r="BC228">
            <v>266.569153258573</v>
          </cell>
          <cell r="BD228">
            <v>256.506644968809</v>
          </cell>
          <cell r="BE228">
            <v>250.381056069679</v>
          </cell>
          <cell r="BF228">
            <v>254.125216262976</v>
          </cell>
          <cell r="BG228">
            <v>263.078678548142</v>
          </cell>
          <cell r="BH228">
            <v>267.466348241424</v>
          </cell>
          <cell r="BI228">
            <v>258.406599370455</v>
          </cell>
          <cell r="BJ228">
            <v>256.954130434783</v>
          </cell>
          <cell r="BK228">
            <v>261.755968753438</v>
          </cell>
        </row>
        <row r="229">
          <cell r="A229" t="str">
            <v>Sweden</v>
          </cell>
          <cell r="B229" t="str">
            <v>SWE</v>
          </cell>
          <cell r="C229" t="str">
            <v>Fertilizer consumption (kilograms per hectare of arable land)</v>
          </cell>
          <cell r="D229" t="str">
            <v>AG.CON.FERT.ZS</v>
          </cell>
        </row>
        <row r="229">
          <cell r="F229">
            <v>85.334742180896</v>
          </cell>
          <cell r="G229">
            <v>87.4827784156142</v>
          </cell>
          <cell r="H229">
            <v>100.849073792894</v>
          </cell>
          <cell r="I229">
            <v>114.822119815668</v>
          </cell>
          <cell r="J229">
            <v>122.377728566909</v>
          </cell>
          <cell r="K229">
            <v>125.372788678032</v>
          </cell>
          <cell r="L229">
            <v>138.53165374677</v>
          </cell>
          <cell r="M229">
            <v>150.688140072679</v>
          </cell>
          <cell r="N229">
            <v>155.058669288758</v>
          </cell>
          <cell r="O229">
            <v>164.846507051492</v>
          </cell>
          <cell r="P229">
            <v>172.377748605185</v>
          </cell>
          <cell r="Q229">
            <v>171.346217376941</v>
          </cell>
          <cell r="R229">
            <v>188.442269409423</v>
          </cell>
          <cell r="S229">
            <v>160.630845771144</v>
          </cell>
          <cell r="T229">
            <v>174.866089273817</v>
          </cell>
          <cell r="U229">
            <v>177.389463154385</v>
          </cell>
          <cell r="V229">
            <v>176.438127090301</v>
          </cell>
          <cell r="W229">
            <v>174.659879839786</v>
          </cell>
          <cell r="X229">
            <v>170.133512244213</v>
          </cell>
          <cell r="Y229">
            <v>162.633613445378</v>
          </cell>
          <cell r="Z229">
            <v>164.203315290934</v>
          </cell>
          <cell r="AA229">
            <v>162.712491513917</v>
          </cell>
          <cell r="AB229">
            <v>163.875042560436</v>
          </cell>
          <cell r="AC229">
            <v>155.839194264254</v>
          </cell>
          <cell r="AD229">
            <v>143.720699108979</v>
          </cell>
          <cell r="AE229">
            <v>139.651170798898</v>
          </cell>
          <cell r="AF229">
            <v>138.933471933472</v>
          </cell>
          <cell r="AG229">
            <v>127.266387726639</v>
          </cell>
          <cell r="AH229">
            <v>124.489996489996</v>
          </cell>
          <cell r="AI229">
            <v>115.543118620204</v>
          </cell>
          <cell r="AJ229">
            <v>104.805166846071</v>
          </cell>
          <cell r="AK229">
            <v>113.635081374322</v>
          </cell>
          <cell r="AL229">
            <v>118.563197695355</v>
          </cell>
          <cell r="AM229">
            <v>116.312207418077</v>
          </cell>
          <cell r="AN229">
            <v>106.391823444284</v>
          </cell>
          <cell r="AO229">
            <v>110.557849768601</v>
          </cell>
          <cell r="AP229">
            <v>110.871602288984</v>
          </cell>
          <cell r="AQ229">
            <v>105.725997842503</v>
          </cell>
          <cell r="AR229">
            <v>105.695335276968</v>
          </cell>
          <cell r="AS229">
            <v>104.506844247133</v>
          </cell>
          <cell r="AT229">
            <v>98.7335562987737</v>
          </cell>
          <cell r="AU229">
            <v>99.8879342547628</v>
          </cell>
          <cell r="AV229">
            <v>98.2370592648162</v>
          </cell>
          <cell r="AW229">
            <v>97.8539156626506</v>
          </cell>
          <cell r="AX229">
            <v>87.7687175685693</v>
          </cell>
          <cell r="AY229">
            <v>86.2900188323917</v>
          </cell>
          <cell r="AZ229">
            <v>89.3303064699205</v>
          </cell>
          <cell r="BA229">
            <v>99.0114068441065</v>
          </cell>
          <cell r="BB229">
            <v>63.9120545868082</v>
          </cell>
          <cell r="BC229">
            <v>81.7303157093952</v>
          </cell>
          <cell r="BD229">
            <v>85.0814843152257</v>
          </cell>
          <cell r="BE229">
            <v>75.9615827890895</v>
          </cell>
          <cell r="BF229">
            <v>84.3011538461539</v>
          </cell>
          <cell r="BG229">
            <v>92.6236020053991</v>
          </cell>
          <cell r="BH229">
            <v>96.4880123743233</v>
          </cell>
          <cell r="BI229">
            <v>96.2990410001553</v>
          </cell>
          <cell r="BJ229">
            <v>104.604247269891</v>
          </cell>
          <cell r="BK229">
            <v>100.350196078431</v>
          </cell>
        </row>
        <row r="230">
          <cell r="A230" t="str">
            <v>Eswatini</v>
          </cell>
          <cell r="B230" t="str">
            <v>SWZ</v>
          </cell>
          <cell r="C230" t="str">
            <v>Fertilizer consumption (kilograms per hectare of arable land)</v>
          </cell>
          <cell r="D230" t="str">
            <v>AG.CON.FERT.ZS</v>
          </cell>
        </row>
        <row r="231">
          <cell r="A231" t="str">
            <v>Sint Maarten (Dutch part)</v>
          </cell>
          <cell r="B231" t="str">
            <v>SXM</v>
          </cell>
          <cell r="C231" t="str">
            <v>Fertilizer consumption (kilograms per hectare of arable land)</v>
          </cell>
          <cell r="D231" t="str">
            <v>AG.CON.FERT.ZS</v>
          </cell>
        </row>
        <row r="232">
          <cell r="A232" t="str">
            <v>Seychelles</v>
          </cell>
          <cell r="B232" t="str">
            <v>SYC</v>
          </cell>
          <cell r="C232" t="str">
            <v>Fertilizer consumption (kilograms per hectare of arable land)</v>
          </cell>
          <cell r="D232" t="str">
            <v>AG.CON.FERT.ZS</v>
          </cell>
        </row>
        <row r="232">
          <cell r="AA232">
            <v>894</v>
          </cell>
          <cell r="AB232">
            <v>398</v>
          </cell>
        </row>
        <row r="232">
          <cell r="AR232">
            <v>23</v>
          </cell>
          <cell r="AS232">
            <v>42</v>
          </cell>
          <cell r="AT232">
            <v>20</v>
          </cell>
        </row>
        <row r="232">
          <cell r="AV232">
            <v>24</v>
          </cell>
          <cell r="AW232">
            <v>11</v>
          </cell>
          <cell r="AX232">
            <v>34</v>
          </cell>
          <cell r="AY232">
            <v>11</v>
          </cell>
          <cell r="AZ232">
            <v>30</v>
          </cell>
          <cell r="BA232">
            <v>34</v>
          </cell>
          <cell r="BB232">
            <v>52</v>
          </cell>
          <cell r="BC232">
            <v>32.2222222222222</v>
          </cell>
          <cell r="BD232">
            <v>333.333333333333</v>
          </cell>
          <cell r="BE232">
            <v>525</v>
          </cell>
          <cell r="BF232">
            <v>341.666666666667</v>
          </cell>
          <cell r="BG232">
            <v>337.066666666667</v>
          </cell>
          <cell r="BH232">
            <v>816.933333333333</v>
          </cell>
          <cell r="BI232">
            <v>521.733333333333</v>
          </cell>
          <cell r="BJ232">
            <v>646</v>
          </cell>
          <cell r="BK232">
            <v>515.666666666667</v>
          </cell>
        </row>
        <row r="233">
          <cell r="A233" t="str">
            <v>Syrian Arab Republic</v>
          </cell>
          <cell r="B233" t="str">
            <v>SYR</v>
          </cell>
          <cell r="C233" t="str">
            <v>Fertilizer consumption (kilograms per hectare of arable land)</v>
          </cell>
          <cell r="D233" t="str">
            <v>AG.CON.FERT.ZS</v>
          </cell>
        </row>
        <row r="233">
          <cell r="F233">
            <v>2.20549951187764</v>
          </cell>
          <cell r="G233">
            <v>2.11935483870968</v>
          </cell>
          <cell r="H233">
            <v>2.43650793650794</v>
          </cell>
          <cell r="I233">
            <v>2.61903276131045</v>
          </cell>
          <cell r="J233">
            <v>2.75953957742037</v>
          </cell>
          <cell r="K233">
            <v>2.96832964413417</v>
          </cell>
          <cell r="L233">
            <v>3.84615384615385</v>
          </cell>
          <cell r="M233">
            <v>5.47157970234893</v>
          </cell>
          <cell r="N233">
            <v>5.1312</v>
          </cell>
          <cell r="O233">
            <v>7.15714032914528</v>
          </cell>
          <cell r="P233">
            <v>9.4211085532141</v>
          </cell>
          <cell r="Q233">
            <v>8.55804587637892</v>
          </cell>
          <cell r="R233">
            <v>7.6618018018018</v>
          </cell>
          <cell r="S233">
            <v>9.27208729320662</v>
          </cell>
          <cell r="T233">
            <v>13.9412682926829</v>
          </cell>
          <cell r="U233">
            <v>14.8699619771863</v>
          </cell>
          <cell r="V233">
            <v>18.6753885500689</v>
          </cell>
          <cell r="W233">
            <v>20.4004661099243</v>
          </cell>
          <cell r="X233">
            <v>24.3967495219885</v>
          </cell>
          <cell r="Y233">
            <v>24.3464627151052</v>
          </cell>
          <cell r="Z233">
            <v>26.2202843601896</v>
          </cell>
          <cell r="AA233">
            <v>29.3524962178517</v>
          </cell>
          <cell r="AB233">
            <v>37.0985832349469</v>
          </cell>
          <cell r="AC233">
            <v>41.3550156739812</v>
          </cell>
          <cell r="AD233">
            <v>45.2391822151647</v>
          </cell>
          <cell r="AE233">
            <v>49.1170955515659</v>
          </cell>
          <cell r="AF233">
            <v>54.0170682730924</v>
          </cell>
          <cell r="AG233">
            <v>58.2759767248545</v>
          </cell>
          <cell r="AH233">
            <v>52.0552313463943</v>
          </cell>
          <cell r="AI233">
            <v>62.2661207778915</v>
          </cell>
          <cell r="AJ233">
            <v>59.8667776852623</v>
          </cell>
          <cell r="AK233">
            <v>64.3132605958875</v>
          </cell>
          <cell r="AL233">
            <v>70.8656466149654</v>
          </cell>
          <cell r="AM233">
            <v>73.0039484621779</v>
          </cell>
          <cell r="AN233">
            <v>71.2321316941029</v>
          </cell>
          <cell r="AO233">
            <v>75.3722304283604</v>
          </cell>
          <cell r="AP233">
            <v>77.208761265982</v>
          </cell>
          <cell r="AQ233">
            <v>70.2554682522829</v>
          </cell>
          <cell r="AR233">
            <v>78.8715166985748</v>
          </cell>
          <cell r="AS233">
            <v>80.4711580801409</v>
          </cell>
          <cell r="AT233">
            <v>64.5810140237325</v>
          </cell>
          <cell r="AU233">
            <v>69.9183540169824</v>
          </cell>
          <cell r="AV233">
            <v>75.8486486486486</v>
          </cell>
          <cell r="AW233">
            <v>73.1812066428421</v>
          </cell>
          <cell r="AX233">
            <v>84.9458823529412</v>
          </cell>
          <cell r="AY233">
            <v>84.541113490364</v>
          </cell>
          <cell r="AZ233">
            <v>80.6454814189189</v>
          </cell>
          <cell r="BA233">
            <v>87.9899978718876</v>
          </cell>
          <cell r="BB233">
            <v>65.4218415417559</v>
          </cell>
          <cell r="BC233">
            <v>33.016855131214</v>
          </cell>
          <cell r="BD233">
            <v>49.7220077220077</v>
          </cell>
          <cell r="BE233">
            <v>30.2423172561629</v>
          </cell>
          <cell r="BF233">
            <v>13.5584191334191</v>
          </cell>
          <cell r="BG233">
            <v>6.48888674388675</v>
          </cell>
          <cell r="BH233">
            <v>0.751945516945517</v>
          </cell>
          <cell r="BI233">
            <v>4.13585371085371</v>
          </cell>
          <cell r="BJ233">
            <v>3.49315958815959</v>
          </cell>
          <cell r="BK233">
            <v>2.35000858000858</v>
          </cell>
        </row>
        <row r="234">
          <cell r="A234" t="str">
            <v>Turks and Caicos Islands</v>
          </cell>
          <cell r="B234" t="str">
            <v>TCA</v>
          </cell>
          <cell r="C234" t="str">
            <v>Fertilizer consumption (kilograms per hectare of arable land)</v>
          </cell>
          <cell r="D234" t="str">
            <v>AG.CON.FERT.ZS</v>
          </cell>
        </row>
        <row r="235">
          <cell r="A235" t="str">
            <v>Chad</v>
          </cell>
          <cell r="B235" t="str">
            <v>TCD</v>
          </cell>
          <cell r="C235" t="str">
            <v>Fertilizer consumption (kilograms per hectare of arable land)</v>
          </cell>
          <cell r="D235" t="str">
            <v>AG.CON.FERT.ZS</v>
          </cell>
        </row>
        <row r="236">
          <cell r="A236" t="str">
            <v>East Asia &amp; Pacific (IDA &amp; IBRD countries)</v>
          </cell>
          <cell r="B236" t="str">
            <v>TEA</v>
          </cell>
          <cell r="C236" t="str">
            <v>Fertilizer consumption (kilograms per hectare of arable land)</v>
          </cell>
          <cell r="D236" t="str">
            <v>AG.CON.FERT.ZS</v>
          </cell>
        </row>
        <row r="236">
          <cell r="AU236">
            <v>264.344870636156</v>
          </cell>
          <cell r="AV236">
            <v>265.486488669525</v>
          </cell>
          <cell r="AW236">
            <v>282.349460840164</v>
          </cell>
          <cell r="AX236">
            <v>295.711801257536</v>
          </cell>
        </row>
        <row r="236">
          <cell r="BE236">
            <v>353.205087310941</v>
          </cell>
          <cell r="BF236">
            <v>358.394572486597</v>
          </cell>
          <cell r="BG236">
            <v>369.220474691506</v>
          </cell>
          <cell r="BH236">
            <v>364.008414309881</v>
          </cell>
          <cell r="BI236">
            <v>361.763684992571</v>
          </cell>
          <cell r="BJ236">
            <v>341.240218338299</v>
          </cell>
          <cell r="BK236">
            <v>321.857107942783</v>
          </cell>
        </row>
        <row r="237">
          <cell r="A237" t="str">
            <v>Europe &amp; Central Asia (IDA &amp; IBRD countries)</v>
          </cell>
          <cell r="B237" t="str">
            <v>TEC</v>
          </cell>
          <cell r="C237" t="str">
            <v>Fertilizer consumption (kilograms per hectare of arable land)</v>
          </cell>
          <cell r="D237" t="str">
            <v>AG.CON.FERT.ZS</v>
          </cell>
        </row>
        <row r="237">
          <cell r="AK237">
            <v>56.5922502404673</v>
          </cell>
          <cell r="AL237">
            <v>43.3969947426898</v>
          </cell>
          <cell r="AM237">
            <v>29.2985595975451</v>
          </cell>
          <cell r="AN237">
            <v>29.6819974825406</v>
          </cell>
          <cell r="AO237">
            <v>30.1647414569211</v>
          </cell>
          <cell r="AP237">
            <v>31.7441863965442</v>
          </cell>
          <cell r="AQ237">
            <v>31.2383903162299</v>
          </cell>
          <cell r="AR237">
            <v>29.9783451575648</v>
          </cell>
          <cell r="AS237">
            <v>30.8829008976312</v>
          </cell>
          <cell r="AT237">
            <v>30.3873427382162</v>
          </cell>
          <cell r="AU237">
            <v>30.9098936904315</v>
          </cell>
          <cell r="AV237">
            <v>32.6730303377754</v>
          </cell>
          <cell r="AW237">
            <v>32.8306240067467</v>
          </cell>
          <cell r="AX237">
            <v>35.3011018555317</v>
          </cell>
          <cell r="AY237">
            <v>39.3027213371099</v>
          </cell>
          <cell r="AZ237">
            <v>42.0171998253367</v>
          </cell>
          <cell r="BA237">
            <v>41.1145016591176</v>
          </cell>
          <cell r="BB237">
            <v>43.4746266800995</v>
          </cell>
          <cell r="BC237">
            <v>44.6112021562132</v>
          </cell>
          <cell r="BD237">
            <v>46.3496809747108</v>
          </cell>
          <cell r="BE237">
            <v>46.6366742785299</v>
          </cell>
          <cell r="BF237">
            <v>48.1493884424759</v>
          </cell>
          <cell r="BG237">
            <v>46.0630595154374</v>
          </cell>
          <cell r="BH237">
            <v>46.8699700691043</v>
          </cell>
          <cell r="BI237">
            <v>52.0308469004132</v>
          </cell>
          <cell r="BJ237">
            <v>52.8557916279814</v>
          </cell>
          <cell r="BK237">
            <v>51.6034793998835</v>
          </cell>
        </row>
        <row r="238">
          <cell r="A238" t="str">
            <v>Togo</v>
          </cell>
          <cell r="B238" t="str">
            <v>TGO</v>
          </cell>
          <cell r="C238" t="str">
            <v>Fertilizer consumption (kilograms per hectare of arable land)</v>
          </cell>
          <cell r="D238" t="str">
            <v>AG.CON.FERT.ZS</v>
          </cell>
        </row>
        <row r="238">
          <cell r="K238">
            <v>0.0277777777777778</v>
          </cell>
          <cell r="L238">
            <v>0.0555555555555556</v>
          </cell>
          <cell r="M238">
            <v>0.111111111111111</v>
          </cell>
          <cell r="N238">
            <v>0.141111111111111</v>
          </cell>
          <cell r="O238">
            <v>0.242222222222222</v>
          </cell>
          <cell r="P238">
            <v>0.275</v>
          </cell>
          <cell r="Q238">
            <v>0.310555555555556</v>
          </cell>
          <cell r="R238">
            <v>0.356666666666667</v>
          </cell>
          <cell r="S238">
            <v>1.19</v>
          </cell>
          <cell r="T238">
            <v>1.27277777777778</v>
          </cell>
          <cell r="U238">
            <v>1.57611111111111</v>
          </cell>
          <cell r="V238">
            <v>0.508333333333333</v>
          </cell>
          <cell r="W238">
            <v>0.947894736842105</v>
          </cell>
          <cell r="X238">
            <v>1.56102564102564</v>
          </cell>
          <cell r="Y238">
            <v>1.36051282051282</v>
          </cell>
          <cell r="Z238">
            <v>1.13538461538462</v>
          </cell>
          <cell r="AA238">
            <v>1.42974358974359</v>
          </cell>
          <cell r="AB238">
            <v>1.56974358974359</v>
          </cell>
          <cell r="AC238">
            <v>3.45</v>
          </cell>
          <cell r="AD238">
            <v>4.9</v>
          </cell>
          <cell r="AE238">
            <v>5.55</v>
          </cell>
          <cell r="AF238">
            <v>5.38514851485149</v>
          </cell>
          <cell r="AG238">
            <v>5.9419512195122</v>
          </cell>
          <cell r="AH238">
            <v>6.09756097560976</v>
          </cell>
          <cell r="AI238">
            <v>5.47619047619048</v>
          </cell>
          <cell r="AJ238">
            <v>5.59238095238095</v>
          </cell>
          <cell r="AK238">
            <v>5.82380952380952</v>
          </cell>
          <cell r="AL238">
            <v>4.48409090909091</v>
          </cell>
          <cell r="AM238">
            <v>5.07454545454545</v>
          </cell>
          <cell r="AN238">
            <v>7.46954545454545</v>
          </cell>
          <cell r="AO238">
            <v>7.65739130434783</v>
          </cell>
          <cell r="AP238">
            <v>7.21459227467811</v>
          </cell>
          <cell r="AQ238">
            <v>7.13692946058091</v>
          </cell>
          <cell r="AR238">
            <v>6.73306772908367</v>
          </cell>
          <cell r="AS238">
            <v>7.9352</v>
          </cell>
          <cell r="AT238">
            <v>8.17021276595745</v>
          </cell>
          <cell r="AU238">
            <v>5.5986947368421</v>
          </cell>
          <cell r="AV238">
            <v>7.79167234042553</v>
          </cell>
          <cell r="AW238">
            <v>3.71033548387097</v>
          </cell>
          <cell r="AX238">
            <v>0.325657142857143</v>
          </cell>
          <cell r="AY238">
            <v>0.0157952380952381</v>
          </cell>
          <cell r="AZ238">
            <v>0</v>
          </cell>
          <cell r="BA238">
            <v>0.000230769230769231</v>
          </cell>
          <cell r="BB238">
            <v>2.96953333333333</v>
          </cell>
          <cell r="BC238">
            <v>9.83792682926829</v>
          </cell>
          <cell r="BD238">
            <v>10.203837398374</v>
          </cell>
          <cell r="BE238">
            <v>5.0228679245283</v>
          </cell>
          <cell r="BF238">
            <v>11.7249924528302</v>
          </cell>
          <cell r="BG238">
            <v>1.84620377358491</v>
          </cell>
          <cell r="BH238">
            <v>3.32721509433962</v>
          </cell>
          <cell r="BI238">
            <v>13.6781886792453</v>
          </cell>
          <cell r="BJ238">
            <v>5.77938867924528</v>
          </cell>
          <cell r="BK238">
            <v>5.77938867924528</v>
          </cell>
        </row>
        <row r="239">
          <cell r="A239" t="str">
            <v>Thailand</v>
          </cell>
          <cell r="B239" t="str">
            <v>THA</v>
          </cell>
          <cell r="C239" t="str">
            <v>Fertilizer consumption (kilograms per hectare of arable land)</v>
          </cell>
          <cell r="D239" t="str">
            <v>AG.CON.FERT.ZS</v>
          </cell>
        </row>
        <row r="239">
          <cell r="F239">
            <v>1.71990384615385</v>
          </cell>
          <cell r="G239">
            <v>2.05509433962264</v>
          </cell>
          <cell r="H239">
            <v>3.12416666666667</v>
          </cell>
          <cell r="I239">
            <v>2.80263636363636</v>
          </cell>
          <cell r="J239">
            <v>3.014375</v>
          </cell>
          <cell r="K239">
            <v>5.87280701754386</v>
          </cell>
          <cell r="L239">
            <v>8.66801724137931</v>
          </cell>
          <cell r="M239">
            <v>8.41525423728813</v>
          </cell>
          <cell r="N239">
            <v>8.75833333333333</v>
          </cell>
          <cell r="O239">
            <v>6.58894308943089</v>
          </cell>
          <cell r="P239">
            <v>10.3080202719009</v>
          </cell>
          <cell r="Q239">
            <v>12.1596958174905</v>
          </cell>
          <cell r="R239">
            <v>10.7892805755396</v>
          </cell>
          <cell r="S239">
            <v>13.7569064551422</v>
          </cell>
          <cell r="T239">
            <v>12.0905369127517</v>
          </cell>
          <cell r="U239">
            <v>15.635716169876</v>
          </cell>
          <cell r="V239">
            <v>17.250998541812</v>
          </cell>
          <cell r="W239">
            <v>17.8731065309163</v>
          </cell>
          <cell r="X239">
            <v>17.7422617223414</v>
          </cell>
          <cell r="Y239">
            <v>16.6599455040872</v>
          </cell>
          <cell r="Z239">
            <v>18.5801245921092</v>
          </cell>
          <cell r="AA239">
            <v>18.704575847433</v>
          </cell>
          <cell r="AB239">
            <v>27.7973746602672</v>
          </cell>
          <cell r="AC239">
            <v>25.6134704902017</v>
          </cell>
          <cell r="AD239">
            <v>25.3546035155146</v>
          </cell>
          <cell r="AE239">
            <v>31.5553060078608</v>
          </cell>
          <cell r="AF239">
            <v>35.1310652537646</v>
          </cell>
          <cell r="AG239">
            <v>43.4653091155235</v>
          </cell>
          <cell r="AH239">
            <v>46.5743131790001</v>
          </cell>
          <cell r="AI239">
            <v>59.665656796616</v>
          </cell>
          <cell r="AJ239">
            <v>54.9457452884066</v>
          </cell>
          <cell r="AK239">
            <v>64.8451096414897</v>
          </cell>
          <cell r="AL239">
            <v>85.1624231782265</v>
          </cell>
          <cell r="AM239">
            <v>80.6642941874259</v>
          </cell>
          <cell r="AN239">
            <v>89.4946255715898</v>
          </cell>
          <cell r="AO239">
            <v>91.7558413330918</v>
          </cell>
          <cell r="AP239">
            <v>91.183351803965</v>
          </cell>
          <cell r="AQ239">
            <v>102.749184032137</v>
          </cell>
          <cell r="AR239">
            <v>111.112875779921</v>
          </cell>
          <cell r="AS239">
            <v>99.7116391976492</v>
          </cell>
          <cell r="AT239">
            <v>108.105790216973</v>
          </cell>
          <cell r="AU239">
            <v>115.544557801027</v>
          </cell>
          <cell r="AV239">
            <v>148.356447368421</v>
          </cell>
          <cell r="AW239">
            <v>131.782420394737</v>
          </cell>
          <cell r="AX239">
            <v>113.618980263158</v>
          </cell>
          <cell r="AY239">
            <v>117.896629605263</v>
          </cell>
          <cell r="AZ239">
            <v>137.859867763158</v>
          </cell>
          <cell r="BA239">
            <v>129.386409180328</v>
          </cell>
          <cell r="BB239">
            <v>121.877292768398</v>
          </cell>
          <cell r="BC239">
            <v>159.29494035533</v>
          </cell>
          <cell r="BD239">
            <v>163.331503807107</v>
          </cell>
          <cell r="BE239">
            <v>152.954049516908</v>
          </cell>
          <cell r="BF239">
            <v>166.680490779298</v>
          </cell>
          <cell r="BG239">
            <v>158.891666864961</v>
          </cell>
          <cell r="BH239">
            <v>142.554853063653</v>
          </cell>
          <cell r="BI239">
            <v>147.456942296252</v>
          </cell>
          <cell r="BJ239">
            <v>166.528367043427</v>
          </cell>
          <cell r="BK239">
            <v>148.935697204045</v>
          </cell>
        </row>
        <row r="240">
          <cell r="A240" t="str">
            <v>Tajikistan</v>
          </cell>
          <cell r="B240" t="str">
            <v>TJK</v>
          </cell>
          <cell r="C240" t="str">
            <v>Fertilizer consumption (kilograms per hectare of arable land)</v>
          </cell>
          <cell r="D240" t="str">
            <v>AG.CON.FERT.ZS</v>
          </cell>
        </row>
        <row r="240">
          <cell r="AK240">
            <v>148.837209302326</v>
          </cell>
          <cell r="AL240">
            <v>87.4568469505178</v>
          </cell>
          <cell r="AM240">
            <v>82.3529411764706</v>
          </cell>
          <cell r="AN240">
            <v>82.9383886255924</v>
          </cell>
          <cell r="AO240">
            <v>76.5721331689273</v>
          </cell>
          <cell r="AP240">
            <v>63.0419235511714</v>
          </cell>
          <cell r="AQ240">
            <v>47.030612244898</v>
          </cell>
          <cell r="AR240">
            <v>13.5204081632653</v>
          </cell>
          <cell r="AS240">
            <v>11.3520408163265</v>
          </cell>
          <cell r="AT240">
            <v>15.4533844189017</v>
          </cell>
          <cell r="AU240">
            <v>40.9792317541613</v>
          </cell>
          <cell r="AV240">
            <v>22.6677749360614</v>
          </cell>
          <cell r="AW240">
            <v>25.0482390745501</v>
          </cell>
          <cell r="AX240">
            <v>16.4984015852048</v>
          </cell>
          <cell r="AY240">
            <v>35.1937720488467</v>
          </cell>
          <cell r="AZ240">
            <v>16.1966085790885</v>
          </cell>
          <cell r="BA240">
            <v>11.0338866396761</v>
          </cell>
          <cell r="BB240">
            <v>12.1272824061751</v>
          </cell>
          <cell r="BC240">
            <v>9.59278350515464</v>
          </cell>
          <cell r="BD240">
            <v>6.55571851453175</v>
          </cell>
          <cell r="BE240">
            <v>9.15923368535066</v>
          </cell>
          <cell r="BF240">
            <v>13.0763673469388</v>
          </cell>
          <cell r="BG240">
            <v>23.1037001507469</v>
          </cell>
          <cell r="BH240">
            <v>25.1951472418084</v>
          </cell>
          <cell r="BI240">
            <v>13.8166130160952</v>
          </cell>
          <cell r="BJ240">
            <v>20.7069028029564</v>
          </cell>
          <cell r="BK240">
            <v>17.6047021943574</v>
          </cell>
        </row>
        <row r="241">
          <cell r="A241" t="str">
            <v>Turkmenistan</v>
          </cell>
          <cell r="B241" t="str">
            <v>TKM</v>
          </cell>
          <cell r="C241" t="str">
            <v>Fertilizer consumption (kilograms per hectare of arable land)</v>
          </cell>
          <cell r="D241" t="str">
            <v>AG.CON.FERT.ZS</v>
          </cell>
        </row>
        <row r="242">
          <cell r="A242" t="str">
            <v>Latin America &amp; the Caribbean (IDA &amp; IBRD countries)</v>
          </cell>
          <cell r="B242" t="str">
            <v>TLA</v>
          </cell>
          <cell r="C242" t="str">
            <v>Fertilizer consumption (kilograms per hectare of arable land)</v>
          </cell>
          <cell r="D242" t="str">
            <v>AG.CON.FERT.ZS</v>
          </cell>
        </row>
        <row r="242">
          <cell r="F242">
            <v>9.94427536992339</v>
          </cell>
          <cell r="G242">
            <v>10.8492313007428</v>
          </cell>
          <cell r="H242">
            <v>13.2274731268323</v>
          </cell>
          <cell r="I242">
            <v>13.0412239264836</v>
          </cell>
          <cell r="J242">
            <v>13.5086571203567</v>
          </cell>
          <cell r="K242">
            <v>14.6671681985194</v>
          </cell>
          <cell r="L242">
            <v>17.4439409757725</v>
          </cell>
          <cell r="M242">
            <v>20.5100612423447</v>
          </cell>
          <cell r="N242">
            <v>20.9921550104223</v>
          </cell>
          <cell r="O242">
            <v>25.597557198315</v>
          </cell>
          <cell r="P242">
            <v>27.9009716260718</v>
          </cell>
          <cell r="Q242">
            <v>34.7629679453072</v>
          </cell>
          <cell r="R242">
            <v>37.1400966183575</v>
          </cell>
          <cell r="S242">
            <v>39.4976909767847</v>
          </cell>
          <cell r="T242">
            <v>40.0188850308642</v>
          </cell>
          <cell r="U242">
            <v>46.9157859262518</v>
          </cell>
          <cell r="V242">
            <v>51.6883550429341</v>
          </cell>
          <cell r="W242">
            <v>51.1823033483746</v>
          </cell>
          <cell r="X242">
            <v>54.0856793612209</v>
          </cell>
          <cell r="Y242">
            <v>58.6725213691833</v>
          </cell>
          <cell r="Z242">
            <v>47.867099324454</v>
          </cell>
          <cell r="AA242">
            <v>47.1833392343985</v>
          </cell>
          <cell r="AB242">
            <v>41.9820996105746</v>
          </cell>
          <cell r="AC242">
            <v>54.6834084117388</v>
          </cell>
          <cell r="AD242">
            <v>54.1276226173426</v>
          </cell>
          <cell r="AE242">
            <v>63.6449702339681</v>
          </cell>
          <cell r="AF242">
            <v>66.7132012828985</v>
          </cell>
          <cell r="AG242">
            <v>65.7964652177097</v>
          </cell>
          <cell r="AH242">
            <v>61.2323798169183</v>
          </cell>
          <cell r="AI242">
            <v>59.9562009973074</v>
          </cell>
          <cell r="AJ242">
            <v>60.3030195954041</v>
          </cell>
          <cell r="AK242">
            <v>62.0796849633373</v>
          </cell>
          <cell r="AL242">
            <v>70.9255838727291</v>
          </cell>
          <cell r="AM242">
            <v>77.5657677142989</v>
          </cell>
          <cell r="AN242">
            <v>69.4371180362645</v>
          </cell>
          <cell r="AO242">
            <v>83.3414458408718</v>
          </cell>
          <cell r="AP242">
            <v>91.4363741491365</v>
          </cell>
          <cell r="AQ242">
            <v>91.2945122001096</v>
          </cell>
          <cell r="AR242">
            <v>90.7448314488177</v>
          </cell>
          <cell r="AS242">
            <v>97.736584383683</v>
          </cell>
          <cell r="AT242">
            <v>100.899922159004</v>
          </cell>
          <cell r="AU242">
            <v>103.304304211793</v>
          </cell>
          <cell r="AV242">
            <v>116.328102465377</v>
          </cell>
          <cell r="AW242">
            <v>136.8447531524</v>
          </cell>
          <cell r="AX242">
            <v>114.133472277293</v>
          </cell>
          <cell r="AY242">
            <v>119.315062145283</v>
          </cell>
          <cell r="AZ242">
            <v>140.641363673167</v>
          </cell>
          <cell r="BA242">
            <v>126.895835696857</v>
          </cell>
          <cell r="BB242">
            <v>98.5183292998589</v>
          </cell>
          <cell r="BC242">
            <v>127.774768227599</v>
          </cell>
          <cell r="BD242">
            <v>150.286696763323</v>
          </cell>
          <cell r="BE242">
            <v>143.94041044056</v>
          </cell>
          <cell r="BF242">
            <v>158.255442379298</v>
          </cell>
          <cell r="BG242">
            <v>163.538547760891</v>
          </cell>
          <cell r="BH242">
            <v>141.315412350693</v>
          </cell>
          <cell r="BI242">
            <v>158.658703159424</v>
          </cell>
          <cell r="BJ242">
            <v>169.757252389804</v>
          </cell>
          <cell r="BK242">
            <v>173.768765909849</v>
          </cell>
        </row>
        <row r="243">
          <cell r="A243" t="str">
            <v>Timor-Leste</v>
          </cell>
          <cell r="B243" t="str">
            <v>TLS</v>
          </cell>
          <cell r="C243" t="str">
            <v>Fertilizer consumption (kilograms per hectare of arable land)</v>
          </cell>
          <cell r="D243" t="str">
            <v>AG.CON.FERT.ZS</v>
          </cell>
        </row>
        <row r="244">
          <cell r="A244" t="str">
            <v>Middle East &amp; North Africa (IDA &amp; IBRD countries)</v>
          </cell>
          <cell r="B244" t="str">
            <v>TMN</v>
          </cell>
          <cell r="C244" t="str">
            <v>Fertilizer consumption (kilograms per hectare of arable land)</v>
          </cell>
          <cell r="D244" t="str">
            <v>AG.CON.FERT.ZS</v>
          </cell>
        </row>
        <row r="244">
          <cell r="F244">
            <v>8.29983451180984</v>
          </cell>
          <cell r="G244">
            <v>8.83489499192246</v>
          </cell>
          <cell r="H244">
            <v>9.81483471607273</v>
          </cell>
          <cell r="I244">
            <v>10.6984225376197</v>
          </cell>
          <cell r="J244">
            <v>11.2578091842798</v>
          </cell>
          <cell r="K244">
            <v>10.9310595215867</v>
          </cell>
          <cell r="L244">
            <v>11.8926275758014</v>
          </cell>
          <cell r="M244">
            <v>13.953933307049</v>
          </cell>
          <cell r="N244">
            <v>15.0317164565348</v>
          </cell>
          <cell r="O244">
            <v>16.8671467183857</v>
          </cell>
          <cell r="P244">
            <v>20.3429126058156</v>
          </cell>
          <cell r="Q244">
            <v>22.5800422849848</v>
          </cell>
          <cell r="R244">
            <v>24.7615193761815</v>
          </cell>
          <cell r="S244">
            <v>25.493730221519</v>
          </cell>
          <cell r="T244">
            <v>26.8963998237956</v>
          </cell>
          <cell r="U244">
            <v>29.1828313253012</v>
          </cell>
          <cell r="V244">
            <v>31.5818111549571</v>
          </cell>
          <cell r="W244">
            <v>32.2177030535295</v>
          </cell>
          <cell r="X244">
            <v>37.7165312860818</v>
          </cell>
          <cell r="Y244">
            <v>44.8445423772115</v>
          </cell>
          <cell r="Z244">
            <v>46.0490517992361</v>
          </cell>
          <cell r="AA244">
            <v>51.844507238251</v>
          </cell>
          <cell r="AB244">
            <v>56.9520361675567</v>
          </cell>
          <cell r="AC244">
            <v>57.282892235791</v>
          </cell>
          <cell r="AD244">
            <v>60.8765319202789</v>
          </cell>
          <cell r="AE244">
            <v>64.2434034478844</v>
          </cell>
          <cell r="AF244">
            <v>64.9760240963855</v>
          </cell>
          <cell r="AG244">
            <v>65.9046969909588</v>
          </cell>
          <cell r="AH244">
            <v>67.6343308532965</v>
          </cell>
          <cell r="AI244">
            <v>67.0257225677539</v>
          </cell>
          <cell r="AJ244">
            <v>61.2761723146905</v>
          </cell>
          <cell r="AK244">
            <v>64.2870781358127</v>
          </cell>
          <cell r="AL244">
            <v>61.6650566330714</v>
          </cell>
          <cell r="AM244">
            <v>60.5461248857036</v>
          </cell>
          <cell r="AN244">
            <v>63.8811602949775</v>
          </cell>
          <cell r="AO244">
            <v>66.5903449351196</v>
          </cell>
          <cell r="AP244">
            <v>71.2293237252262</v>
          </cell>
          <cell r="AQ244">
            <v>73.6897876893542</v>
          </cell>
          <cell r="AR244">
            <v>77.9439056965333</v>
          </cell>
          <cell r="AS244">
            <v>83.1814183505949</v>
          </cell>
          <cell r="AT244">
            <v>86.0049306317996</v>
          </cell>
          <cell r="AU244">
            <v>90.6959031753264</v>
          </cell>
          <cell r="AV244">
            <v>80.8177843149184</v>
          </cell>
          <cell r="AW244">
            <v>90.0997604022075</v>
          </cell>
          <cell r="AX244">
            <v>92.8980044459611</v>
          </cell>
          <cell r="AY244">
            <v>100.426446766819</v>
          </cell>
          <cell r="AZ244">
            <v>87.3088308337683</v>
          </cell>
          <cell r="BA244">
            <v>91.1836015207245</v>
          </cell>
          <cell r="BB244">
            <v>82.87457164528</v>
          </cell>
          <cell r="BC244">
            <v>80.3631866823731</v>
          </cell>
          <cell r="BD244">
            <v>71.146499635659</v>
          </cell>
          <cell r="BE244">
            <v>69.7664933539413</v>
          </cell>
          <cell r="BF244">
            <v>70.8084816790249</v>
          </cell>
          <cell r="BG244">
            <v>73.8636677388901</v>
          </cell>
          <cell r="BH244">
            <v>70.7130099230623</v>
          </cell>
          <cell r="BI244">
            <v>66.3905050467949</v>
          </cell>
          <cell r="BJ244">
            <v>73.354330213679</v>
          </cell>
          <cell r="BK244">
            <v>73.5498237387578</v>
          </cell>
        </row>
        <row r="245">
          <cell r="A245" t="str">
            <v>Tonga</v>
          </cell>
          <cell r="B245" t="str">
            <v>TON</v>
          </cell>
          <cell r="C245" t="str">
            <v>Fertilizer consumption (kilograms per hectare of arable land)</v>
          </cell>
          <cell r="D245" t="str">
            <v>AG.CON.FERT.ZS</v>
          </cell>
        </row>
        <row r="245">
          <cell r="AA245">
            <v>6</v>
          </cell>
          <cell r="AB245">
            <v>9.0625</v>
          </cell>
          <cell r="AC245">
            <v>6.25</v>
          </cell>
          <cell r="AD245">
            <v>6.25</v>
          </cell>
        </row>
        <row r="245"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10.126875</v>
          </cell>
          <cell r="BB245">
            <v>11.0288235294118</v>
          </cell>
          <cell r="BC245">
            <v>10.4647058823529</v>
          </cell>
          <cell r="BD245">
            <v>7.17411764705882</v>
          </cell>
          <cell r="BE245">
            <v>8.18666666666667</v>
          </cell>
          <cell r="BF245">
            <v>8.42388888888889</v>
          </cell>
          <cell r="BG245">
            <v>6.36421052631579</v>
          </cell>
          <cell r="BH245">
            <v>8.2725</v>
          </cell>
          <cell r="BI245">
            <v>10.3375</v>
          </cell>
          <cell r="BJ245">
            <v>11.847</v>
          </cell>
          <cell r="BK245">
            <v>8.386</v>
          </cell>
        </row>
        <row r="246">
          <cell r="A246" t="str">
            <v>South Asia (IDA &amp; IBRD)</v>
          </cell>
          <cell r="B246" t="str">
            <v>TSA</v>
          </cell>
          <cell r="C246" t="str">
            <v>Fertilizer consumption (kilograms per hectare of arable land)</v>
          </cell>
          <cell r="D246" t="str">
            <v>AG.CON.FERT.ZS</v>
          </cell>
        </row>
        <row r="246">
          <cell r="F246">
            <v>2.37901503106681</v>
          </cell>
          <cell r="G246">
            <v>2.9968845537924</v>
          </cell>
          <cell r="H246">
            <v>3.63804830013081</v>
          </cell>
          <cell r="I246">
            <v>4.76040063855978</v>
          </cell>
          <cell r="J246">
            <v>4.81168366177819</v>
          </cell>
          <cell r="K246">
            <v>6.65251498231634</v>
          </cell>
          <cell r="L246">
            <v>9.17648116260147</v>
          </cell>
          <cell r="M246">
            <v>10.7002493270063</v>
          </cell>
          <cell r="N246">
            <v>12.0581862551178</v>
          </cell>
          <cell r="O246">
            <v>13.3481943719451</v>
          </cell>
          <cell r="P246">
            <v>15.7156435190045</v>
          </cell>
          <cell r="Q246">
            <v>16.7548539767921</v>
          </cell>
          <cell r="R246">
            <v>16.8227408049442</v>
          </cell>
          <cell r="S246">
            <v>15.4405021653998</v>
          </cell>
          <cell r="T246">
            <v>20.5974291996317</v>
          </cell>
          <cell r="U246">
            <v>20.8931882797998</v>
          </cell>
          <cell r="V246">
            <v>25.9925458258033</v>
          </cell>
          <cell r="W246">
            <v>30.61311829559</v>
          </cell>
          <cell r="X246">
            <v>32.0456513440285</v>
          </cell>
          <cell r="Y246">
            <v>33.7580575489445</v>
          </cell>
          <cell r="Z246">
            <v>36.2928281928464</v>
          </cell>
          <cell r="AA246">
            <v>36.0474442920461</v>
          </cell>
          <cell r="AB246">
            <v>40.3823940747439</v>
          </cell>
          <cell r="AC246">
            <v>46.9204094776135</v>
          </cell>
          <cell r="AD246">
            <v>51.1434996294671</v>
          </cell>
          <cell r="AE246">
            <v>57.6045345348152</v>
          </cell>
          <cell r="AF246">
            <v>51.6662712269703</v>
          </cell>
          <cell r="AG246">
            <v>63.6746069052827</v>
          </cell>
          <cell r="AH246">
            <v>67.2809848914624</v>
          </cell>
          <cell r="AI246">
            <v>70.736912565956</v>
          </cell>
          <cell r="AJ246">
            <v>74.5316477025401</v>
          </cell>
          <cell r="AK246">
            <v>73.4670228499715</v>
          </cell>
          <cell r="AL246">
            <v>74.3638743184469</v>
          </cell>
          <cell r="AM246">
            <v>83.6375250012345</v>
          </cell>
          <cell r="AN246">
            <v>87.615523732734</v>
          </cell>
          <cell r="AO246">
            <v>86.7511939608689</v>
          </cell>
          <cell r="AP246">
            <v>95.6046983321138</v>
          </cell>
          <cell r="AQ246">
            <v>98.6313079634921</v>
          </cell>
          <cell r="AR246">
            <v>106.957268005301</v>
          </cell>
          <cell r="AS246">
            <v>100.865126472036</v>
          </cell>
          <cell r="AT246">
            <v>104.671702658359</v>
          </cell>
          <cell r="AU246">
            <v>99.8033755356263</v>
          </cell>
          <cell r="AV246">
            <v>102.492970698966</v>
          </cell>
          <cell r="AW246">
            <v>112.107310987</v>
          </cell>
          <cell r="AX246">
            <v>124.269199492532</v>
          </cell>
          <cell r="AY246">
            <v>131.277946072536</v>
          </cell>
          <cell r="AZ246">
            <v>134.641185657892</v>
          </cell>
          <cell r="BA246">
            <v>143.73684276005</v>
          </cell>
          <cell r="BB246">
            <v>157.659547778634</v>
          </cell>
          <cell r="BC246">
            <v>166.347480063757</v>
          </cell>
          <cell r="BD246">
            <v>168.106323272273</v>
          </cell>
          <cell r="BE246">
            <v>152.767354695576</v>
          </cell>
          <cell r="BF246">
            <v>150.337437242919</v>
          </cell>
          <cell r="BG246">
            <v>157.341606318444</v>
          </cell>
          <cell r="BH246">
            <v>164.369395257392</v>
          </cell>
          <cell r="BI246">
            <v>160.380187050316</v>
          </cell>
          <cell r="BJ246">
            <v>165.3320166147</v>
          </cell>
          <cell r="BK246">
            <v>170.138510060369</v>
          </cell>
        </row>
        <row r="247">
          <cell r="A247" t="str">
            <v>Sub-Saharan Africa (IDA &amp; IBRD countries)</v>
          </cell>
          <cell r="B247" t="str">
            <v>TSS</v>
          </cell>
          <cell r="C247" t="str">
            <v>Fertilizer consumption (kilograms per hectare of arable land)</v>
          </cell>
          <cell r="D247" t="str">
            <v>AG.CON.FERT.ZS</v>
          </cell>
        </row>
        <row r="247">
          <cell r="K247">
            <v>5.49197638272354</v>
          </cell>
          <cell r="L247">
            <v>5.98755507640574</v>
          </cell>
          <cell r="M247">
            <v>6.1849682835843</v>
          </cell>
          <cell r="N247">
            <v>6.14125245702669</v>
          </cell>
          <cell r="O247">
            <v>7.18317612852177</v>
          </cell>
          <cell r="P247">
            <v>8.23850088921856</v>
          </cell>
          <cell r="Q247">
            <v>9.28341570391088</v>
          </cell>
          <cell r="R247">
            <v>9.15187301393302</v>
          </cell>
          <cell r="S247">
            <v>10.0419539456499</v>
          </cell>
          <cell r="T247">
            <v>10.6261209874196</v>
          </cell>
          <cell r="U247">
            <v>11.140551960081</v>
          </cell>
          <cell r="V247">
            <v>12.519917972707</v>
          </cell>
          <cell r="W247">
            <v>12.838098164094</v>
          </cell>
          <cell r="X247">
            <v>13.9864112370609</v>
          </cell>
          <cell r="Y247">
            <v>15.5809778331584</v>
          </cell>
          <cell r="Z247">
            <v>18.2503586679494</v>
          </cell>
          <cell r="AA247">
            <v>17.2216727901448</v>
          </cell>
          <cell r="AB247">
            <v>15.8435855175714</v>
          </cell>
          <cell r="AC247">
            <v>15.125326980192</v>
          </cell>
          <cell r="AD247">
            <v>14.0369413668617</v>
          </cell>
          <cell r="AE247">
            <v>13.2582259570495</v>
          </cell>
          <cell r="AF247">
            <v>12.596063975355</v>
          </cell>
          <cell r="AG247">
            <v>14.0720858327093</v>
          </cell>
          <cell r="AH247">
            <v>13.9679959921316</v>
          </cell>
          <cell r="AI247">
            <v>13.8971380201112</v>
          </cell>
          <cell r="AJ247">
            <v>13.5981251026339</v>
          </cell>
          <cell r="AK247">
            <v>13.4693148693191</v>
          </cell>
          <cell r="AL247">
            <v>14.5626147862096</v>
          </cell>
          <cell r="AM247">
            <v>13.0230032881702</v>
          </cell>
          <cell r="AN247">
            <v>11.9209357297143</v>
          </cell>
          <cell r="AO247">
            <v>13.1435585846675</v>
          </cell>
          <cell r="AP247">
            <v>13.2009580655672</v>
          </cell>
          <cell r="AQ247">
            <v>12.7014215214015</v>
          </cell>
          <cell r="AR247">
            <v>12.7862369719535</v>
          </cell>
          <cell r="AS247">
            <v>12.2169486064121</v>
          </cell>
          <cell r="AT247">
            <v>12.3627297547076</v>
          </cell>
          <cell r="AU247">
            <v>13.7766909654229</v>
          </cell>
          <cell r="AV247">
            <v>12.205053922118</v>
          </cell>
          <cell r="AW247">
            <v>12.4935926346584</v>
          </cell>
          <cell r="AX247">
            <v>11.6210924797086</v>
          </cell>
          <cell r="AY247">
            <v>14.0351219998564</v>
          </cell>
          <cell r="AZ247">
            <v>12.722418241325</v>
          </cell>
          <cell r="BA247">
            <v>12.9351317088959</v>
          </cell>
          <cell r="BB247">
            <v>13.2188526886799</v>
          </cell>
          <cell r="BC247">
            <v>15.3972483565733</v>
          </cell>
          <cell r="BD247">
            <v>14.4361708816676</v>
          </cell>
          <cell r="BE247">
            <v>14.1846492061085</v>
          </cell>
          <cell r="BF247">
            <v>13.9256041387275</v>
          </cell>
          <cell r="BG247">
            <v>15.5029706232456</v>
          </cell>
          <cell r="BH247">
            <v>15.4855029403368</v>
          </cell>
          <cell r="BI247">
            <v>17.4703156463367</v>
          </cell>
          <cell r="BJ247">
            <v>20.4006033563678</v>
          </cell>
          <cell r="BK247">
            <v>19.9633060561661</v>
          </cell>
        </row>
        <row r="248">
          <cell r="A248" t="str">
            <v>Trinidad and Tobago</v>
          </cell>
          <cell r="B248" t="str">
            <v>TTO</v>
          </cell>
          <cell r="C248" t="str">
            <v>Fertilizer consumption (kilograms per hectare of arable land)</v>
          </cell>
          <cell r="D248" t="str">
            <v>AG.CON.FERT.ZS</v>
          </cell>
        </row>
        <row r="248">
          <cell r="F248">
            <v>92.6315789473684</v>
          </cell>
          <cell r="G248">
            <v>95.6140350877193</v>
          </cell>
          <cell r="H248">
            <v>104.385964912281</v>
          </cell>
          <cell r="I248">
            <v>105.263157894737</v>
          </cell>
          <cell r="J248">
            <v>158.280701754386</v>
          </cell>
          <cell r="K248">
            <v>142.964912280702</v>
          </cell>
          <cell r="L248">
            <v>118.80701754386</v>
          </cell>
          <cell r="M248">
            <v>139.263157894737</v>
          </cell>
          <cell r="N248">
            <v>143.859649122807</v>
          </cell>
          <cell r="O248">
            <v>154.385964912281</v>
          </cell>
          <cell r="P248">
            <v>154.1</v>
          </cell>
          <cell r="Q248">
            <v>174.416666666667</v>
          </cell>
          <cell r="R248">
            <v>148.057971014493</v>
          </cell>
          <cell r="S248">
            <v>125.628571428571</v>
          </cell>
          <cell r="T248">
            <v>107.876923076923</v>
          </cell>
          <cell r="U248">
            <v>114.338461538462</v>
          </cell>
          <cell r="V248">
            <v>93.8</v>
          </cell>
          <cell r="W248">
            <v>130.184615384615</v>
          </cell>
          <cell r="X248">
            <v>119.584615384615</v>
          </cell>
          <cell r="Y248">
            <v>132.933333333333</v>
          </cell>
          <cell r="Z248">
            <v>126.711538461538</v>
          </cell>
          <cell r="AA248">
            <v>102.222222222222</v>
          </cell>
          <cell r="AB248">
            <v>205.263157894737</v>
          </cell>
          <cell r="AC248">
            <v>160.526315789474</v>
          </cell>
          <cell r="AD248">
            <v>202.714285714286</v>
          </cell>
          <cell r="AE248">
            <v>145.714285714286</v>
          </cell>
          <cell r="AF248">
            <v>194.228571428571</v>
          </cell>
          <cell r="AG248">
            <v>59.5</v>
          </cell>
          <cell r="AH248">
            <v>91.6666666666667</v>
          </cell>
          <cell r="AI248">
            <v>197.222222222222</v>
          </cell>
          <cell r="AJ248">
            <v>202.5</v>
          </cell>
          <cell r="AK248">
            <v>240</v>
          </cell>
          <cell r="AL248">
            <v>135</v>
          </cell>
          <cell r="AM248">
            <v>135</v>
          </cell>
          <cell r="AN248">
            <v>175</v>
          </cell>
          <cell r="AO248">
            <v>260.75</v>
          </cell>
          <cell r="AP248">
            <v>302.857142857143</v>
          </cell>
          <cell r="AQ248">
            <v>194.285714285714</v>
          </cell>
          <cell r="AR248">
            <v>174.285714285714</v>
          </cell>
          <cell r="AS248">
            <v>262.971428571429</v>
          </cell>
          <cell r="AT248">
            <v>58</v>
          </cell>
          <cell r="AU248">
            <v>146.666666666667</v>
          </cell>
          <cell r="AV248">
            <v>146.666666666667</v>
          </cell>
          <cell r="AW248">
            <v>246.153846153846</v>
          </cell>
          <cell r="AX248">
            <v>240</v>
          </cell>
          <cell r="AY248">
            <v>236</v>
          </cell>
          <cell r="AZ248">
            <v>236</v>
          </cell>
          <cell r="BA248">
            <v>204</v>
          </cell>
          <cell r="BB248">
            <v>224</v>
          </cell>
          <cell r="BC248">
            <v>228</v>
          </cell>
          <cell r="BD248">
            <v>232</v>
          </cell>
          <cell r="BE248">
            <v>276</v>
          </cell>
          <cell r="BF248">
            <v>308</v>
          </cell>
          <cell r="BG248">
            <v>360</v>
          </cell>
          <cell r="BH248">
            <v>356</v>
          </cell>
          <cell r="BI248">
            <v>364</v>
          </cell>
          <cell r="BJ248">
            <v>364</v>
          </cell>
          <cell r="BK248">
            <v>364</v>
          </cell>
        </row>
        <row r="249">
          <cell r="A249" t="str">
            <v>Tunisia</v>
          </cell>
          <cell r="B249" t="str">
            <v>TUN</v>
          </cell>
          <cell r="C249" t="str">
            <v>Fertilizer consumption (kilograms per hectare of arable land)</v>
          </cell>
          <cell r="D249" t="str">
            <v>AG.CON.FERT.ZS</v>
          </cell>
        </row>
        <row r="249">
          <cell r="F249">
            <v>4.93548387096774</v>
          </cell>
          <cell r="G249">
            <v>6.85709677419355</v>
          </cell>
          <cell r="H249">
            <v>6.55838709677419</v>
          </cell>
          <cell r="I249">
            <v>6.32138364779874</v>
          </cell>
          <cell r="J249">
            <v>6.87578616352201</v>
          </cell>
          <cell r="K249">
            <v>7.64842767295598</v>
          </cell>
          <cell r="L249">
            <v>7.22798742138365</v>
          </cell>
          <cell r="M249">
            <v>9.04905660377358</v>
          </cell>
          <cell r="N249">
            <v>12.101381042059</v>
          </cell>
          <cell r="O249">
            <v>10.6796116504854</v>
          </cell>
          <cell r="P249">
            <v>11.71875</v>
          </cell>
          <cell r="Q249">
            <v>11.1455108359133</v>
          </cell>
          <cell r="R249">
            <v>11.9996960486322</v>
          </cell>
          <cell r="S249">
            <v>15.0488023952096</v>
          </cell>
          <cell r="T249">
            <v>15.3598240469208</v>
          </cell>
          <cell r="U249">
            <v>15.6034482758621</v>
          </cell>
          <cell r="V249">
            <v>12.4184859654097</v>
          </cell>
          <cell r="W249">
            <v>16.17345443891</v>
          </cell>
          <cell r="X249">
            <v>17.6159718144451</v>
          </cell>
          <cell r="Y249">
            <v>19.4923221560639</v>
          </cell>
          <cell r="Z249">
            <v>26.4637223974763</v>
          </cell>
          <cell r="AA249">
            <v>25.6838607594937</v>
          </cell>
          <cell r="AB249">
            <v>25.0636942675159</v>
          </cell>
          <cell r="AC249">
            <v>28.2371794871795</v>
          </cell>
          <cell r="AD249">
            <v>31.400651465798</v>
          </cell>
          <cell r="AE249">
            <v>34.7524752475247</v>
          </cell>
          <cell r="AF249">
            <v>35.1006711409396</v>
          </cell>
          <cell r="AG249">
            <v>34.5027247956403</v>
          </cell>
          <cell r="AH249">
            <v>35.6357388316151</v>
          </cell>
          <cell r="AI249">
            <v>28.8415262976968</v>
          </cell>
          <cell r="AJ249">
            <v>34.009628610729</v>
          </cell>
          <cell r="AK249">
            <v>36.1220770288858</v>
          </cell>
          <cell r="AL249">
            <v>31.9383997321727</v>
          </cell>
          <cell r="AM249">
            <v>31.4487632508834</v>
          </cell>
          <cell r="AN249">
            <v>27.0935960591133</v>
          </cell>
          <cell r="AO249">
            <v>34.0949033391916</v>
          </cell>
          <cell r="AP249">
            <v>33.9261862917399</v>
          </cell>
          <cell r="AQ249">
            <v>39.5460229246266</v>
          </cell>
          <cell r="AR249">
            <v>38.5699553111035</v>
          </cell>
          <cell r="AS249">
            <v>38.8617318435754</v>
          </cell>
          <cell r="AT249">
            <v>36.0490266762797</v>
          </cell>
          <cell r="AU249">
            <v>36.8098159509202</v>
          </cell>
          <cell r="AV249">
            <v>39.6057347670251</v>
          </cell>
          <cell r="AW249">
            <v>42.6728771049803</v>
          </cell>
          <cell r="AX249">
            <v>45.4578754578755</v>
          </cell>
          <cell r="AY249">
            <v>44.9149475208107</v>
          </cell>
          <cell r="AZ249">
            <v>46.1397731430662</v>
          </cell>
          <cell r="BA249">
            <v>40.8465608465608</v>
          </cell>
          <cell r="BB249">
            <v>48.3930550424825</v>
          </cell>
          <cell r="BC249">
            <v>47.4318101310662</v>
          </cell>
          <cell r="BD249">
            <v>48.3973230010567</v>
          </cell>
          <cell r="BE249">
            <v>49.5084269662921</v>
          </cell>
          <cell r="BF249">
            <v>35.9270942867157</v>
          </cell>
          <cell r="BG249">
            <v>41.112828438949</v>
          </cell>
          <cell r="BH249">
            <v>48.4046692607004</v>
          </cell>
          <cell r="BI249">
            <v>57.2932917316693</v>
          </cell>
          <cell r="BJ249">
            <v>44.150364403529</v>
          </cell>
          <cell r="BK249">
            <v>44.150364403529</v>
          </cell>
        </row>
        <row r="250">
          <cell r="A250" t="str">
            <v>Turkiye</v>
          </cell>
          <cell r="B250" t="str">
            <v>TUR</v>
          </cell>
          <cell r="C250" t="str">
            <v>Fertilizer consumption (kilograms per hectare of arable land)</v>
          </cell>
          <cell r="D250" t="str">
            <v>AG.CON.FERT.ZS</v>
          </cell>
        </row>
        <row r="250">
          <cell r="F250">
            <v>3.2496849606744</v>
          </cell>
          <cell r="G250">
            <v>3.2047468764861</v>
          </cell>
          <cell r="H250">
            <v>4.56735718769617</v>
          </cell>
          <cell r="I250">
            <v>4.04419912693083</v>
          </cell>
          <cell r="J250">
            <v>6.25158340673629</v>
          </cell>
          <cell r="K250">
            <v>7.92604166666667</v>
          </cell>
          <cell r="L250">
            <v>11.7005789562007</v>
          </cell>
          <cell r="M250">
            <v>15.7749045326249</v>
          </cell>
          <cell r="N250">
            <v>17.675201141453</v>
          </cell>
          <cell r="O250">
            <v>17.3738555237365</v>
          </cell>
          <cell r="P250">
            <v>19.7994234926736</v>
          </cell>
          <cell r="Q250">
            <v>24.7683103272983</v>
          </cell>
          <cell r="R250">
            <v>28.2895509532944</v>
          </cell>
          <cell r="S250">
            <v>20.7763204960057</v>
          </cell>
          <cell r="T250">
            <v>35.778464750281</v>
          </cell>
          <cell r="U250">
            <v>47.4214866060655</v>
          </cell>
          <cell r="V250">
            <v>50.2303794438016</v>
          </cell>
          <cell r="W250">
            <v>61.654698881503</v>
          </cell>
          <cell r="X250">
            <v>50.395492280239</v>
          </cell>
          <cell r="Y250">
            <v>57.4267571191922</v>
          </cell>
          <cell r="Z250">
            <v>50.8935368677157</v>
          </cell>
          <cell r="AA250">
            <v>60.3231951733543</v>
          </cell>
          <cell r="AB250">
            <v>70.2082629979743</v>
          </cell>
          <cell r="AC250">
            <v>62.8908660517509</v>
          </cell>
          <cell r="AD250">
            <v>58.01585688148</v>
          </cell>
          <cell r="AE250">
            <v>61.8576024106198</v>
          </cell>
          <cell r="AF250">
            <v>71.216631950008</v>
          </cell>
          <cell r="AG250">
            <v>65.117727749536</v>
          </cell>
          <cell r="AH250">
            <v>72.2738745980707</v>
          </cell>
          <cell r="AI250">
            <v>76.5821398141762</v>
          </cell>
          <cell r="AJ250">
            <v>71.7937646963431</v>
          </cell>
          <cell r="AK250">
            <v>78.6306600310027</v>
          </cell>
          <cell r="AL250">
            <v>90.1515460969732</v>
          </cell>
          <cell r="AM250">
            <v>61.0134385751872</v>
          </cell>
          <cell r="AN250">
            <v>68.9700657094183</v>
          </cell>
          <cell r="AO250">
            <v>73.3988741127519</v>
          </cell>
          <cell r="AP250">
            <v>75.1409639050088</v>
          </cell>
          <cell r="AQ250">
            <v>89.2303285731822</v>
          </cell>
          <cell r="AR250">
            <v>90.3394291362906</v>
          </cell>
          <cell r="AS250">
            <v>87.6694367497692</v>
          </cell>
          <cell r="AT250">
            <v>70.1918406789631</v>
          </cell>
          <cell r="AU250">
            <v>72.7959489872468</v>
          </cell>
          <cell r="AV250">
            <v>84.2946688345028</v>
          </cell>
          <cell r="AW250">
            <v>85.6275396925139</v>
          </cell>
          <cell r="AX250">
            <v>86.7593369702056</v>
          </cell>
          <cell r="AY250">
            <v>91.837343892781</v>
          </cell>
          <cell r="AZ250">
            <v>90.3404613494699</v>
          </cell>
          <cell r="BA250">
            <v>71.9724889816748</v>
          </cell>
          <cell r="BB250">
            <v>104.566156151937</v>
          </cell>
          <cell r="BC250">
            <v>98.3756546950991</v>
          </cell>
          <cell r="BD250">
            <v>89.9411363747018</v>
          </cell>
          <cell r="BE250">
            <v>100.346406181659</v>
          </cell>
          <cell r="BF250">
            <v>112.381355108389</v>
          </cell>
          <cell r="BG250">
            <v>105.330788927001</v>
          </cell>
          <cell r="BH250">
            <v>106.670024213075</v>
          </cell>
          <cell r="BI250">
            <v>137.733294083014</v>
          </cell>
          <cell r="BJ250">
            <v>132.229872987299</v>
          </cell>
          <cell r="BK250">
            <v>109.727627642854</v>
          </cell>
        </row>
        <row r="251">
          <cell r="A251" t="str">
            <v>Tuvalu</v>
          </cell>
          <cell r="B251" t="str">
            <v>TUV</v>
          </cell>
          <cell r="C251" t="str">
            <v>Fertilizer consumption (kilograms per hectare of arable land)</v>
          </cell>
          <cell r="D251" t="str">
            <v>AG.CON.FERT.ZS</v>
          </cell>
        </row>
        <row r="252">
          <cell r="A252" t="str">
            <v>Tanzania</v>
          </cell>
          <cell r="B252" t="str">
            <v>TZA</v>
          </cell>
          <cell r="C252" t="str">
            <v>Fertilizer consumption (kilograms per hectare of arable land)</v>
          </cell>
          <cell r="D252" t="str">
            <v>AG.CON.FERT.ZS</v>
          </cell>
        </row>
        <row r="252">
          <cell r="F252">
            <v>0.523653846153846</v>
          </cell>
          <cell r="G252">
            <v>0.471287128712871</v>
          </cell>
          <cell r="H252">
            <v>0.508196721311475</v>
          </cell>
          <cell r="I252">
            <v>0.65</v>
          </cell>
          <cell r="J252">
            <v>1.16666666666667</v>
          </cell>
          <cell r="K252">
            <v>1.46666666666667</v>
          </cell>
          <cell r="L252">
            <v>1.45</v>
          </cell>
          <cell r="M252">
            <v>1.5</v>
          </cell>
          <cell r="N252">
            <v>1.83333333333333</v>
          </cell>
          <cell r="O252">
            <v>2.14285714285714</v>
          </cell>
          <cell r="P252">
            <v>2.48571428571429</v>
          </cell>
          <cell r="Q252">
            <v>2.28971428571429</v>
          </cell>
          <cell r="R252">
            <v>2.84814285714286</v>
          </cell>
          <cell r="S252">
            <v>4.44914285714286</v>
          </cell>
          <cell r="T252">
            <v>4.23857142857143</v>
          </cell>
          <cell r="U252">
            <v>4.38871428571429</v>
          </cell>
          <cell r="V252">
            <v>4.24942857142857</v>
          </cell>
          <cell r="W252">
            <v>3.6625</v>
          </cell>
          <cell r="X252">
            <v>3.75</v>
          </cell>
          <cell r="Y252">
            <v>4.4375</v>
          </cell>
          <cell r="Z252">
            <v>3.6375</v>
          </cell>
          <cell r="AA252">
            <v>3.651125</v>
          </cell>
          <cell r="AB252">
            <v>2.862625</v>
          </cell>
          <cell r="AC252">
            <v>4.5375</v>
          </cell>
          <cell r="AD252">
            <v>4.6</v>
          </cell>
          <cell r="AE252">
            <v>4.71988888888889</v>
          </cell>
          <cell r="AF252">
            <v>5.31566666666667</v>
          </cell>
          <cell r="AG252">
            <v>4.57677777777778</v>
          </cell>
          <cell r="AH252">
            <v>4.92222222222222</v>
          </cell>
          <cell r="AI252">
            <v>5.2</v>
          </cell>
          <cell r="AJ252">
            <v>5.51804953904254</v>
          </cell>
          <cell r="AK252">
            <v>5.44579545454545</v>
          </cell>
          <cell r="AL252">
            <v>4.07865168539326</v>
          </cell>
          <cell r="AM252">
            <v>4.03370786516854</v>
          </cell>
          <cell r="AN252">
            <v>3.03370786516854</v>
          </cell>
          <cell r="AO252">
            <v>3.46822222222222</v>
          </cell>
          <cell r="AP252">
            <v>4.48810058374495</v>
          </cell>
          <cell r="AQ252">
            <v>3.53650429799427</v>
          </cell>
          <cell r="AR252">
            <v>2.41149425287356</v>
          </cell>
          <cell r="AS252">
            <v>2.60511627906977</v>
          </cell>
          <cell r="AT252">
            <v>0.923094958968347</v>
          </cell>
          <cell r="AU252">
            <v>3.69976744186047</v>
          </cell>
          <cell r="AV252">
            <v>4.45550351288056</v>
          </cell>
          <cell r="AW252">
            <v>5.28915789473684</v>
          </cell>
          <cell r="AX252">
            <v>5.75443298969072</v>
          </cell>
          <cell r="AY252">
            <v>5.39762886597938</v>
          </cell>
          <cell r="AZ252">
            <v>5.0716</v>
          </cell>
          <cell r="BA252">
            <v>4.67662042964232</v>
          </cell>
          <cell r="BB252">
            <v>7.52460869565217</v>
          </cell>
          <cell r="BC252">
            <v>8.78663793103448</v>
          </cell>
          <cell r="BD252">
            <v>8.60691056910569</v>
          </cell>
          <cell r="BE252">
            <v>7.69941176470588</v>
          </cell>
          <cell r="BF252">
            <v>11.2178674074074</v>
          </cell>
          <cell r="BG252">
            <v>8.90387037037037</v>
          </cell>
          <cell r="BH252">
            <v>8.91733407407407</v>
          </cell>
          <cell r="BI252">
            <v>12.6044948148148</v>
          </cell>
          <cell r="BJ252">
            <v>12.1197051851852</v>
          </cell>
          <cell r="BK252">
            <v>15.8579111111111</v>
          </cell>
        </row>
        <row r="253">
          <cell r="A253" t="str">
            <v>Uganda</v>
          </cell>
          <cell r="B253" t="str">
            <v>UGA</v>
          </cell>
          <cell r="C253" t="str">
            <v>Fertilizer consumption (kilograms per hectare of arable land)</v>
          </cell>
          <cell r="D253" t="str">
            <v>AG.CON.FERT.ZS</v>
          </cell>
        </row>
        <row r="253">
          <cell r="F253">
            <v>0.825396825396825</v>
          </cell>
          <cell r="G253">
            <v>0.84375</v>
          </cell>
          <cell r="H253">
            <v>0.978892627714897</v>
          </cell>
          <cell r="I253">
            <v>0.95112285336856</v>
          </cell>
          <cell r="J253">
            <v>1.15817409766454</v>
          </cell>
          <cell r="K253">
            <v>1.39618644067797</v>
          </cell>
          <cell r="L253">
            <v>1.00106044538706</v>
          </cell>
          <cell r="M253">
            <v>1.25026455026455</v>
          </cell>
          <cell r="N253">
            <v>1.20899470899471</v>
          </cell>
          <cell r="O253">
            <v>1.85185185185185</v>
          </cell>
          <cell r="P253">
            <v>2.13157894736842</v>
          </cell>
          <cell r="Q253">
            <v>1.99896103896104</v>
          </cell>
          <cell r="R253">
            <v>1.84282051282051</v>
          </cell>
          <cell r="S253">
            <v>0.911392405063291</v>
          </cell>
          <cell r="T253">
            <v>0.419627329192547</v>
          </cell>
          <cell r="U253">
            <v>0.406679764243615</v>
          </cell>
          <cell r="V253">
            <v>0.273427790206314</v>
          </cell>
          <cell r="W253">
            <v>0.0735294117647059</v>
          </cell>
        </row>
        <row r="253">
          <cell r="Y253">
            <v>0.196078431372549</v>
          </cell>
          <cell r="Z253">
            <v>0.145631067961165</v>
          </cell>
        </row>
        <row r="253">
          <cell r="AC253">
            <v>0.104166666666667</v>
          </cell>
          <cell r="AD253">
            <v>0.0408163265306122</v>
          </cell>
          <cell r="AE253">
            <v>0.0776</v>
          </cell>
          <cell r="AF253">
            <v>0.235</v>
          </cell>
          <cell r="AG253">
            <v>0.0262</v>
          </cell>
          <cell r="AH253">
            <v>0.071</v>
          </cell>
          <cell r="AI253">
            <v>0.0384</v>
          </cell>
          <cell r="AJ253">
            <v>0.239043824701195</v>
          </cell>
          <cell r="AK253">
            <v>0.158730158730159</v>
          </cell>
          <cell r="AL253">
            <v>0.436507936507937</v>
          </cell>
          <cell r="AM253">
            <v>0.375494071146245</v>
          </cell>
          <cell r="AN253">
            <v>0.256916996047431</v>
          </cell>
          <cell r="AO253">
            <v>0.118577075098814</v>
          </cell>
          <cell r="AP253">
            <v>0.118577075098814</v>
          </cell>
          <cell r="AQ253">
            <v>0.695866141732283</v>
          </cell>
          <cell r="AR253">
            <v>0.878235294117647</v>
          </cell>
          <cell r="AS253">
            <v>1.25264150943396</v>
          </cell>
          <cell r="AT253">
            <v>1.07407407407407</v>
          </cell>
          <cell r="AU253">
            <v>1.33267857142857</v>
          </cell>
          <cell r="AV253">
            <v>1.59504273504273</v>
          </cell>
          <cell r="AW253">
            <v>1.47193277310924</v>
          </cell>
          <cell r="AX253">
            <v>0.967394957983193</v>
          </cell>
          <cell r="AY253">
            <v>1.2544262295082</v>
          </cell>
          <cell r="AZ253">
            <v>1.19952</v>
          </cell>
          <cell r="BA253">
            <v>2.94201550387597</v>
          </cell>
          <cell r="BB253">
            <v>2.08272727272727</v>
          </cell>
          <cell r="BC253">
            <v>1.71940740740741</v>
          </cell>
          <cell r="BD253">
            <v>1.76175182481752</v>
          </cell>
          <cell r="BE253">
            <v>2.12519275362319</v>
          </cell>
          <cell r="BF253">
            <v>2.4417</v>
          </cell>
          <cell r="BG253">
            <v>1.81999565217391</v>
          </cell>
          <cell r="BH253">
            <v>1.59744927536232</v>
          </cell>
          <cell r="BI253">
            <v>1.91084782608696</v>
          </cell>
          <cell r="BJ253">
            <v>2.06208985507246</v>
          </cell>
          <cell r="BK253">
            <v>3.29568985507246</v>
          </cell>
        </row>
        <row r="254">
          <cell r="A254" t="str">
            <v>Ukraine</v>
          </cell>
          <cell r="B254" t="str">
            <v>UKR</v>
          </cell>
          <cell r="C254" t="str">
            <v>Fertilizer consumption (kilograms per hectare of arable land)</v>
          </cell>
          <cell r="D254" t="str">
            <v>AG.CON.FERT.ZS</v>
          </cell>
        </row>
        <row r="254">
          <cell r="AK254">
            <v>80.6906060787723</v>
          </cell>
          <cell r="AL254">
            <v>40.3491930161397</v>
          </cell>
          <cell r="AM254">
            <v>34.0632603406326</v>
          </cell>
          <cell r="AN254">
            <v>26.7379679144385</v>
          </cell>
          <cell r="AO254">
            <v>15.8184940793636</v>
          </cell>
          <cell r="AP254">
            <v>16.9886037302379</v>
          </cell>
          <cell r="AQ254">
            <v>15.6427658408911</v>
          </cell>
          <cell r="AR254">
            <v>12.7640036730946</v>
          </cell>
          <cell r="AS254">
            <v>13.5118535806412</v>
          </cell>
          <cell r="AT254">
            <v>14.5680302424932</v>
          </cell>
          <cell r="AU254">
            <v>15.9493915929204</v>
          </cell>
          <cell r="AV254">
            <v>15.77835591133</v>
          </cell>
          <cell r="AW254">
            <v>16.4180161320116</v>
          </cell>
          <cell r="AX254">
            <v>17.1924688771108</v>
          </cell>
          <cell r="AY254">
            <v>21.5536583862418</v>
          </cell>
          <cell r="AZ254">
            <v>27.6388974532898</v>
          </cell>
          <cell r="BA254">
            <v>32.7868448605038</v>
          </cell>
          <cell r="BB254">
            <v>27.3034053821048</v>
          </cell>
          <cell r="BC254">
            <v>32.6581888721249</v>
          </cell>
          <cell r="BD254">
            <v>38.8722729930152</v>
          </cell>
          <cell r="BE254">
            <v>41.4087582262132</v>
          </cell>
          <cell r="BF254">
            <v>45.5718949263203</v>
          </cell>
          <cell r="BG254">
            <v>44.9081476960635</v>
          </cell>
          <cell r="BH254">
            <v>43.1734553775744</v>
          </cell>
          <cell r="BI254">
            <v>52.7474371491335</v>
          </cell>
          <cell r="BJ254">
            <v>61.8807591383414</v>
          </cell>
          <cell r="BK254">
            <v>65.3927876429093</v>
          </cell>
        </row>
        <row r="255">
          <cell r="A255" t="str">
            <v>Upper middle income</v>
          </cell>
          <cell r="B255" t="str">
            <v>UMC</v>
          </cell>
          <cell r="C255" t="str">
            <v>Fertilizer consumption (kilograms per hectare of arable land)</v>
          </cell>
          <cell r="D255" t="str">
            <v>AG.CON.FERT.ZS</v>
          </cell>
        </row>
        <row r="255">
          <cell r="AK255">
            <v>101.768706494473</v>
          </cell>
          <cell r="AL255">
            <v>92.5632500619088</v>
          </cell>
          <cell r="AM255">
            <v>95.4528240246013</v>
          </cell>
          <cell r="AN255">
            <v>108.694333114434</v>
          </cell>
          <cell r="AO255">
            <v>114.201381696834</v>
          </cell>
          <cell r="AP255">
            <v>115.414991545363</v>
          </cell>
          <cell r="AQ255">
            <v>117.134003929517</v>
          </cell>
          <cell r="AR255">
            <v>118.628658159554</v>
          </cell>
          <cell r="AS255">
            <v>115.353790576651</v>
          </cell>
          <cell r="AT255">
            <v>119.372916015704</v>
          </cell>
          <cell r="AU255">
            <v>131.928640781368</v>
          </cell>
          <cell r="AV255">
            <v>134.455584833784</v>
          </cell>
          <cell r="AW255">
            <v>146.513950502038</v>
          </cell>
          <cell r="AX255">
            <v>145.440335199436</v>
          </cell>
          <cell r="AY255">
            <v>149.259258280016</v>
          </cell>
          <cell r="AZ255">
            <v>159.328147501994</v>
          </cell>
          <cell r="BA255">
            <v>151.397574086883</v>
          </cell>
          <cell r="BB255">
            <v>146.961660975902</v>
          </cell>
          <cell r="BC255">
            <v>167.135589666866</v>
          </cell>
          <cell r="BD255">
            <v>178.237902799365</v>
          </cell>
          <cell r="BE255">
            <v>178.171728027145</v>
          </cell>
          <cell r="BF255">
            <v>182.003529986312</v>
          </cell>
          <cell r="BG255">
            <v>187.137010741138</v>
          </cell>
          <cell r="BH255">
            <v>179.398751526155</v>
          </cell>
          <cell r="BI255">
            <v>186.157945696902</v>
          </cell>
          <cell r="BJ255">
            <v>180.062193356394</v>
          </cell>
          <cell r="BK255">
            <v>172.736483304589</v>
          </cell>
        </row>
        <row r="256">
          <cell r="A256" t="str">
            <v>Uruguay</v>
          </cell>
          <cell r="B256" t="str">
            <v>URY</v>
          </cell>
          <cell r="C256" t="str">
            <v>Fertilizer consumption (kilograms per hectare of arable land)</v>
          </cell>
          <cell r="D256" t="str">
            <v>AG.CON.FERT.ZS</v>
          </cell>
        </row>
        <row r="256">
          <cell r="F256">
            <v>9.25020374898125</v>
          </cell>
          <cell r="G256">
            <v>10.9348914858097</v>
          </cell>
          <cell r="H256">
            <v>13.3875106928999</v>
          </cell>
          <cell r="I256">
            <v>17.8803156510303</v>
          </cell>
          <cell r="J256">
            <v>15.4889788573999</v>
          </cell>
          <cell r="K256">
            <v>21.4104339796861</v>
          </cell>
          <cell r="L256">
            <v>19.639751552795</v>
          </cell>
          <cell r="M256">
            <v>33.7277227722772</v>
          </cell>
          <cell r="N256">
            <v>30.7338129496403</v>
          </cell>
          <cell r="O256">
            <v>38.4024390243902</v>
          </cell>
          <cell r="P256">
            <v>50</v>
          </cell>
          <cell r="Q256">
            <v>45.423099245502</v>
          </cell>
          <cell r="R256">
            <v>45.8313539192399</v>
          </cell>
          <cell r="S256">
            <v>41.301703163017</v>
          </cell>
          <cell r="T256">
            <v>29.5511221945137</v>
          </cell>
          <cell r="U256">
            <v>47.3145780051151</v>
          </cell>
          <cell r="V256">
            <v>41.4698162729659</v>
          </cell>
          <cell r="W256">
            <v>39.0835579514825</v>
          </cell>
          <cell r="X256">
            <v>63.5897435897436</v>
          </cell>
          <cell r="Y256">
            <v>57.6621525302922</v>
          </cell>
          <cell r="Z256">
            <v>45.8543619322278</v>
          </cell>
          <cell r="AA256">
            <v>44.1605839416058</v>
          </cell>
          <cell r="AB256">
            <v>29.6898079763663</v>
          </cell>
          <cell r="AC256">
            <v>39.6113602391629</v>
          </cell>
          <cell r="AD256">
            <v>45.5370650529501</v>
          </cell>
          <cell r="AE256">
            <v>40.881498470948</v>
          </cell>
          <cell r="AF256">
            <v>46.9403563129357</v>
          </cell>
          <cell r="AG256">
            <v>54.116862745098</v>
          </cell>
          <cell r="AH256">
            <v>56.1996817820207</v>
          </cell>
          <cell r="AI256">
            <v>57.9242546333602</v>
          </cell>
          <cell r="AJ256">
            <v>62.8572567783094</v>
          </cell>
          <cell r="AK256">
            <v>64.0883977900553</v>
          </cell>
          <cell r="AL256">
            <v>71.09375</v>
          </cell>
          <cell r="AM256">
            <v>48.7238979118329</v>
          </cell>
          <cell r="AN256">
            <v>50.5359877488515</v>
          </cell>
          <cell r="AO256">
            <v>116.376042456406</v>
          </cell>
          <cell r="AP256">
            <v>96.9242310577644</v>
          </cell>
          <cell r="AQ256">
            <v>96.5107646622123</v>
          </cell>
          <cell r="AR256">
            <v>77.5069801616458</v>
          </cell>
          <cell r="AS256">
            <v>75.8353969410051</v>
          </cell>
          <cell r="AT256">
            <v>84.3616557734205</v>
          </cell>
          <cell r="AU256">
            <v>61.02679217958</v>
          </cell>
          <cell r="AV256">
            <v>110.629602888087</v>
          </cell>
          <cell r="AW256">
            <v>129.988480921526</v>
          </cell>
          <cell r="AX256">
            <v>140.556034482759</v>
          </cell>
          <cell r="AY256">
            <v>148.696991404011</v>
          </cell>
          <cell r="AZ256">
            <v>139.511517615176</v>
          </cell>
          <cell r="BA256">
            <v>104.414019715225</v>
          </cell>
          <cell r="BB256">
            <v>93.9257403189066</v>
          </cell>
          <cell r="BC256">
            <v>145.783571077226</v>
          </cell>
          <cell r="BD256">
            <v>131.588010204082</v>
          </cell>
          <cell r="BE256">
            <v>178.729098931723</v>
          </cell>
          <cell r="BF256">
            <v>253.016138566523</v>
          </cell>
          <cell r="BG256">
            <v>199.237401365369</v>
          </cell>
          <cell r="BH256">
            <v>113.060143706201</v>
          </cell>
          <cell r="BI256">
            <v>166.210161809143</v>
          </cell>
          <cell r="BJ256">
            <v>171.166327599102</v>
          </cell>
          <cell r="BK256">
            <v>210.258161768425</v>
          </cell>
        </row>
        <row r="257">
          <cell r="A257" t="str">
            <v>United States</v>
          </cell>
          <cell r="B257" t="str">
            <v>USA</v>
          </cell>
          <cell r="C257" t="str">
            <v>Fertilizer consumption (kilograms per hectare of arable land)</v>
          </cell>
          <cell r="D257" t="str">
            <v>AG.CON.FERT.ZS</v>
          </cell>
        </row>
        <row r="257">
          <cell r="F257">
            <v>41.3342780822676</v>
          </cell>
          <cell r="G257">
            <v>46.7255366893475</v>
          </cell>
          <cell r="H257">
            <v>51.0648342187622</v>
          </cell>
          <cell r="I257">
            <v>55.0294807997033</v>
          </cell>
          <cell r="J257">
            <v>61.038199039548</v>
          </cell>
          <cell r="K257">
            <v>69.2435058194132</v>
          </cell>
          <cell r="L257">
            <v>76.2348037962714</v>
          </cell>
          <cell r="M257">
            <v>76.8567781767956</v>
          </cell>
          <cell r="N257">
            <v>76.1347999408171</v>
          </cell>
          <cell r="O257">
            <v>80.6353254563276</v>
          </cell>
          <cell r="P257">
            <v>82.8753588816839</v>
          </cell>
          <cell r="Q257">
            <v>85.7231308219361</v>
          </cell>
          <cell r="R257">
            <v>91.5438432504678</v>
          </cell>
          <cell r="S257">
            <v>88.7037791732807</v>
          </cell>
          <cell r="T257">
            <v>95.6487429211892</v>
          </cell>
          <cell r="U257">
            <v>105.194879070316</v>
          </cell>
          <cell r="V257">
            <v>102.81232996698</v>
          </cell>
          <cell r="W257">
            <v>104.885324945035</v>
          </cell>
          <cell r="X257">
            <v>110.179319223332</v>
          </cell>
          <cell r="Y257">
            <v>112.830980795211</v>
          </cell>
          <cell r="Z257">
            <v>106.99803374745</v>
          </cell>
          <cell r="AA257">
            <v>93.2429035762789</v>
          </cell>
          <cell r="AB257">
            <v>98.8041361808644</v>
          </cell>
          <cell r="AC257">
            <v>105.161785316752</v>
          </cell>
          <cell r="AD257">
            <v>98.5597665699145</v>
          </cell>
          <cell r="AE257">
            <v>93.1496548345006</v>
          </cell>
          <cell r="AF257">
            <v>94.8042592951513</v>
          </cell>
          <cell r="AG257">
            <v>95.6284273885282</v>
          </cell>
          <cell r="AH257">
            <v>98.8001560363115</v>
          </cell>
          <cell r="AI257">
            <v>100.441282287425</v>
          </cell>
          <cell r="AJ257">
            <v>100.79727853896</v>
          </cell>
          <cell r="AK257">
            <v>102.80303938505</v>
          </cell>
          <cell r="AL257">
            <v>108.885530347801</v>
          </cell>
          <cell r="AM257">
            <v>108.057701647255</v>
          </cell>
          <cell r="AN257">
            <v>108.772800444349</v>
          </cell>
          <cell r="AO257">
            <v>112.872082555892</v>
          </cell>
          <cell r="AP257">
            <v>113.862860263976</v>
          </cell>
          <cell r="AQ257">
            <v>112.34110248781</v>
          </cell>
          <cell r="AR257">
            <v>111.86022626705</v>
          </cell>
          <cell r="AS257">
            <v>108.751459274212</v>
          </cell>
          <cell r="AT257">
            <v>110.130264595211</v>
          </cell>
          <cell r="AU257">
            <v>112.517278077432</v>
          </cell>
          <cell r="AV257">
            <v>120.204496012155</v>
          </cell>
          <cell r="AW257">
            <v>121.608030340164</v>
          </cell>
          <cell r="AX257">
            <v>117.775214439594</v>
          </cell>
          <cell r="AY257">
            <v>123.438461993363</v>
          </cell>
          <cell r="AZ257">
            <v>123.345322784028</v>
          </cell>
          <cell r="BA257">
            <v>113.399409694843</v>
          </cell>
          <cell r="BB257">
            <v>107.735545762584</v>
          </cell>
          <cell r="BC257">
            <v>115.794891466651</v>
          </cell>
          <cell r="BD257">
            <v>128.360861334595</v>
          </cell>
          <cell r="BE257">
            <v>132.672948728287</v>
          </cell>
          <cell r="BF257">
            <v>134.963657753543</v>
          </cell>
          <cell r="BG257">
            <v>132.357294363267</v>
          </cell>
          <cell r="BH257">
            <v>127.744398579975</v>
          </cell>
          <cell r="BI257">
            <v>129.3097643631</v>
          </cell>
          <cell r="BJ257">
            <v>131.990997344944</v>
          </cell>
          <cell r="BK257">
            <v>128.765168939651</v>
          </cell>
        </row>
        <row r="258">
          <cell r="A258" t="str">
            <v>Uzbekistan</v>
          </cell>
          <cell r="B258" t="str">
            <v>UZB</v>
          </cell>
          <cell r="C258" t="str">
            <v>Fertilizer consumption (kilograms per hectare of arable land)</v>
          </cell>
          <cell r="D258" t="str">
            <v>AG.CON.FERT.ZS</v>
          </cell>
        </row>
        <row r="258">
          <cell r="AK258">
            <v>163.164953062137</v>
          </cell>
          <cell r="AL258">
            <v>142.250055915902</v>
          </cell>
          <cell r="AM258">
            <v>105.863921217547</v>
          </cell>
          <cell r="AN258">
            <v>105.921787709497</v>
          </cell>
          <cell r="AO258">
            <v>99.4191242180518</v>
          </cell>
          <cell r="AP258">
            <v>195.465713647532</v>
          </cell>
          <cell r="AQ258">
            <v>184.100044662796</v>
          </cell>
          <cell r="AR258">
            <v>172.985041303862</v>
          </cell>
          <cell r="AS258">
            <v>163.214285714286</v>
          </cell>
          <cell r="AT258">
            <v>160.745369337202</v>
          </cell>
          <cell r="AU258">
            <v>160.347903657449</v>
          </cell>
          <cell r="AV258">
            <v>155.905511811024</v>
          </cell>
          <cell r="AW258">
            <v>141.852019972764</v>
          </cell>
          <cell r="AX258">
            <v>149.301580032059</v>
          </cell>
          <cell r="AY258">
            <v>165.203327171904</v>
          </cell>
          <cell r="AZ258">
            <v>169.057122872464</v>
          </cell>
          <cell r="BA258">
            <v>175.869411764706</v>
          </cell>
          <cell r="BB258">
            <v>197.896699121349</v>
          </cell>
          <cell r="BC258">
            <v>205.389501438159</v>
          </cell>
          <cell r="BD258">
            <v>213.023711589644</v>
          </cell>
          <cell r="BE258">
            <v>211.386174890083</v>
          </cell>
          <cell r="BF258">
            <v>232.749198520345</v>
          </cell>
          <cell r="BG258">
            <v>244.66196834817</v>
          </cell>
          <cell r="BH258">
            <v>245.256979695431</v>
          </cell>
          <cell r="BI258">
            <v>250.24293674846</v>
          </cell>
          <cell r="BJ258">
            <v>251.237669921971</v>
          </cell>
          <cell r="BK258">
            <v>251.911428219953</v>
          </cell>
        </row>
        <row r="259">
          <cell r="A259" t="str">
            <v>St. Vincent and the Grenadines</v>
          </cell>
          <cell r="B259" t="str">
            <v>VCT</v>
          </cell>
          <cell r="C259" t="str">
            <v>Fertilizer consumption (kilograms per hectare of arable land)</v>
          </cell>
          <cell r="D259" t="str">
            <v>AG.CON.FERT.ZS</v>
          </cell>
        </row>
        <row r="260">
          <cell r="A260" t="str">
            <v>Venezuela, RB</v>
          </cell>
          <cell r="B260" t="str">
            <v>VEN</v>
          </cell>
          <cell r="C260" t="str">
            <v>Fertilizer consumption (kilograms per hectare of arable land)</v>
          </cell>
          <cell r="D260" t="str">
            <v>AG.CON.FERT.ZS</v>
          </cell>
        </row>
        <row r="260">
          <cell r="F260">
            <v>6.55172413793103</v>
          </cell>
          <cell r="G260">
            <v>5.51724137931035</v>
          </cell>
          <cell r="H260">
            <v>8.95625215294523</v>
          </cell>
          <cell r="I260">
            <v>11.3519091847265</v>
          </cell>
          <cell r="J260">
            <v>12.0233596702164</v>
          </cell>
          <cell r="K260">
            <v>11.6313079299691</v>
          </cell>
          <cell r="L260">
            <v>14.7854209445585</v>
          </cell>
          <cell r="M260">
            <v>18.3059266872216</v>
          </cell>
          <cell r="N260">
            <v>16.0848153214774</v>
          </cell>
          <cell r="O260">
            <v>20.2900034118048</v>
          </cell>
          <cell r="P260">
            <v>22.8120531154239</v>
          </cell>
          <cell r="Q260">
            <v>29.1756198347107</v>
          </cell>
          <cell r="R260">
            <v>31.4137931034483</v>
          </cell>
          <cell r="S260">
            <v>44.2549896765313</v>
          </cell>
          <cell r="T260">
            <v>48.3261093911249</v>
          </cell>
          <cell r="U260">
            <v>55.2874313186813</v>
          </cell>
          <cell r="V260">
            <v>59.247975708502</v>
          </cell>
          <cell r="W260">
            <v>66.5989847715736</v>
          </cell>
          <cell r="X260">
            <v>75.3079009833842</v>
          </cell>
          <cell r="Y260">
            <v>81.5437943862022</v>
          </cell>
          <cell r="Z260">
            <v>51.9465049928673</v>
          </cell>
          <cell r="AA260">
            <v>56.4923514763429</v>
          </cell>
          <cell r="AB260">
            <v>56.9372693726937</v>
          </cell>
          <cell r="AC260">
            <v>98.8187523071244</v>
          </cell>
          <cell r="AD260">
            <v>139.835447377443</v>
          </cell>
          <cell r="AE260">
            <v>164.797406807131</v>
          </cell>
          <cell r="AF260">
            <v>196.222150468195</v>
          </cell>
          <cell r="AG260">
            <v>215.19696480465</v>
          </cell>
          <cell r="AH260">
            <v>181.114235500879</v>
          </cell>
          <cell r="AI260">
            <v>153.248587570621</v>
          </cell>
          <cell r="AJ260">
            <v>139.451476793249</v>
          </cell>
          <cell r="AK260">
            <v>123.798539023453</v>
          </cell>
          <cell r="AL260">
            <v>108.503270488649</v>
          </cell>
          <cell r="AM260">
            <v>95.0908388094318</v>
          </cell>
          <cell r="AN260">
            <v>115.459124370399</v>
          </cell>
          <cell r="AO260">
            <v>118.034055727554</v>
          </cell>
          <cell r="AP260">
            <v>112.225221750868</v>
          </cell>
          <cell r="AQ260">
            <v>85.4994215194755</v>
          </cell>
          <cell r="AR260">
            <v>79.4446586964905</v>
          </cell>
          <cell r="AS260">
            <v>108.670520231214</v>
          </cell>
          <cell r="AT260">
            <v>115.473441108545</v>
          </cell>
          <cell r="AU260">
            <v>120.4</v>
          </cell>
          <cell r="AV260">
            <v>116.730769230769</v>
          </cell>
          <cell r="AW260">
            <v>120.754716981132</v>
          </cell>
          <cell r="AX260">
            <v>132.203389830508</v>
          </cell>
          <cell r="AY260">
            <v>115.254237288136</v>
          </cell>
          <cell r="AZ260">
            <v>140.582925911997</v>
          </cell>
          <cell r="BA260">
            <v>183.796296296296</v>
          </cell>
          <cell r="BB260">
            <v>171.715384615385</v>
          </cell>
          <cell r="BC260">
            <v>181.9</v>
          </cell>
          <cell r="BD260">
            <v>187.0858</v>
          </cell>
          <cell r="BE260">
            <v>197.4591</v>
          </cell>
          <cell r="BF260">
            <v>200.029361538462</v>
          </cell>
          <cell r="BG260">
            <v>188.878261538462</v>
          </cell>
          <cell r="BH260">
            <v>190.439430769231</v>
          </cell>
          <cell r="BI260">
            <v>187.846153846154</v>
          </cell>
          <cell r="BJ260">
            <v>177.269230769231</v>
          </cell>
          <cell r="BK260">
            <v>177.269230769231</v>
          </cell>
        </row>
        <row r="261">
          <cell r="A261" t="str">
            <v>British Virgin Islands</v>
          </cell>
          <cell r="B261" t="str">
            <v>VGB</v>
          </cell>
          <cell r="C261" t="str">
            <v>Fertilizer consumption (kilograms per hectare of arable land)</v>
          </cell>
          <cell r="D261" t="str">
            <v>AG.CON.FERT.ZS</v>
          </cell>
        </row>
        <row r="262">
          <cell r="A262" t="str">
            <v>Virgin Islands (U.S.)</v>
          </cell>
          <cell r="B262" t="str">
            <v>VIR</v>
          </cell>
          <cell r="C262" t="str">
            <v>Fertilizer consumption (kilograms per hectare of arable land)</v>
          </cell>
          <cell r="D262" t="str">
            <v>AG.CON.FERT.ZS</v>
          </cell>
        </row>
        <row r="263">
          <cell r="A263" t="str">
            <v>Vietnam</v>
          </cell>
          <cell r="B263" t="str">
            <v>VNM</v>
          </cell>
          <cell r="C263" t="str">
            <v>Fertilizer consumption (kilograms per hectare of arable land)</v>
          </cell>
          <cell r="D263" t="str">
            <v>AG.CON.FERT.ZS</v>
          </cell>
        </row>
        <row r="263">
          <cell r="F263">
            <v>16.036036036036</v>
          </cell>
          <cell r="G263">
            <v>17.1171171171171</v>
          </cell>
          <cell r="H263">
            <v>18.9189189189189</v>
          </cell>
          <cell r="I263">
            <v>16.5765765765766</v>
          </cell>
          <cell r="J263">
            <v>14.0540540540541</v>
          </cell>
          <cell r="K263">
            <v>8.28828828828829</v>
          </cell>
          <cell r="L263">
            <v>20.9059245960503</v>
          </cell>
          <cell r="M263">
            <v>20.3030411449016</v>
          </cell>
          <cell r="N263">
            <v>49.2067857142857</v>
          </cell>
          <cell r="O263">
            <v>55.28756660746</v>
          </cell>
          <cell r="P263">
            <v>51.101243339254</v>
          </cell>
          <cell r="Q263">
            <v>45.689203539823</v>
          </cell>
          <cell r="R263">
            <v>43.7323943661972</v>
          </cell>
          <cell r="S263">
            <v>49.7894736842105</v>
          </cell>
          <cell r="T263">
            <v>57.8947368421053</v>
          </cell>
          <cell r="U263">
            <v>45.9322033898305</v>
          </cell>
          <cell r="V263">
            <v>70.1672240802676</v>
          </cell>
          <cell r="W263">
            <v>56.8928154692449</v>
          </cell>
          <cell r="X263">
            <v>27.3366834170854</v>
          </cell>
          <cell r="Y263">
            <v>26.1239057239057</v>
          </cell>
          <cell r="Z263">
            <v>37.1153976311337</v>
          </cell>
          <cell r="AA263">
            <v>46.7142857142857</v>
          </cell>
          <cell r="AB263">
            <v>63.9487179487179</v>
          </cell>
          <cell r="AC263">
            <v>64.4158075601375</v>
          </cell>
          <cell r="AD263">
            <v>83.5470085470085</v>
          </cell>
          <cell r="AE263">
            <v>94.0843806104129</v>
          </cell>
          <cell r="AF263">
            <v>76.298172607201</v>
          </cell>
          <cell r="AG263">
            <v>105.520695970696</v>
          </cell>
          <cell r="AH263">
            <v>104.256481481481</v>
          </cell>
          <cell r="AI263">
            <v>104.940812886308</v>
          </cell>
          <cell r="AJ263">
            <v>145.659463487332</v>
          </cell>
          <cell r="AK263">
            <v>139.19360697421</v>
          </cell>
          <cell r="AL263">
            <v>136.711385061639</v>
          </cell>
          <cell r="AM263">
            <v>216.855783308931</v>
          </cell>
          <cell r="AN263">
            <v>226.485285952249</v>
          </cell>
          <cell r="AO263">
            <v>267.284839755131</v>
          </cell>
          <cell r="AP263">
            <v>259.650670430487</v>
          </cell>
          <cell r="AQ263">
            <v>322.210654173174</v>
          </cell>
          <cell r="AR263">
            <v>342.933333333333</v>
          </cell>
          <cell r="AS263">
            <v>365.645161290323</v>
          </cell>
          <cell r="AT263">
            <v>286.734847345465</v>
          </cell>
          <cell r="AU263">
            <v>295.487734848485</v>
          </cell>
          <cell r="AV263">
            <v>332.929250873727</v>
          </cell>
          <cell r="AW263">
            <v>367.814594636371</v>
          </cell>
          <cell r="AX263">
            <v>339.648718150362</v>
          </cell>
          <cell r="AY263">
            <v>342.972396030246</v>
          </cell>
          <cell r="AZ263">
            <v>403.517769747686</v>
          </cell>
          <cell r="BA263">
            <v>303.463640270593</v>
          </cell>
          <cell r="BB263">
            <v>443.776434920635</v>
          </cell>
          <cell r="BC263">
            <v>365.253429956193</v>
          </cell>
          <cell r="BD263">
            <v>353.756758729961</v>
          </cell>
          <cell r="BE263">
            <v>371.137617358974</v>
          </cell>
          <cell r="BF263">
            <v>483.857842374042</v>
          </cell>
          <cell r="BG263">
            <v>436.848540447773</v>
          </cell>
          <cell r="BH263">
            <v>432.273603415777</v>
          </cell>
          <cell r="BI263">
            <v>424.697440697342</v>
          </cell>
          <cell r="BJ263">
            <v>457.986184050484</v>
          </cell>
          <cell r="BK263">
            <v>415.273730377917</v>
          </cell>
        </row>
        <row r="264">
          <cell r="A264" t="str">
            <v>Vanuatu</v>
          </cell>
          <cell r="B264" t="str">
            <v>VUT</v>
          </cell>
          <cell r="C264" t="str">
            <v>Fertilizer consumption (kilograms per hectare of arable land)</v>
          </cell>
          <cell r="D264" t="str">
            <v>AG.CON.FERT.ZS</v>
          </cell>
        </row>
        <row r="265">
          <cell r="A265" t="str">
            <v>World</v>
          </cell>
          <cell r="B265" t="str">
            <v>WLD</v>
          </cell>
          <cell r="C265" t="str">
            <v>Fertilizer consumption (kilograms per hectare of arable land)</v>
          </cell>
          <cell r="D265" t="str">
            <v>AG.CON.FERT.ZS</v>
          </cell>
        </row>
        <row r="265">
          <cell r="U265">
            <v>70.9535428268177</v>
          </cell>
          <cell r="V265">
            <v>76.6755275343455</v>
          </cell>
          <cell r="W265">
            <v>82.1483897320631</v>
          </cell>
          <cell r="X265">
            <v>87.1107120489842</v>
          </cell>
          <cell r="Y265">
            <v>89.0229269644103</v>
          </cell>
          <cell r="Z265">
            <v>87.8759593015638</v>
          </cell>
          <cell r="AA265">
            <v>86.7384660957147</v>
          </cell>
          <cell r="AB265">
            <v>91.7358897801402</v>
          </cell>
          <cell r="AC265">
            <v>95.5006969341539</v>
          </cell>
          <cell r="AD265">
            <v>91.419502690963</v>
          </cell>
          <cell r="AE265">
            <v>93.3358714607306</v>
          </cell>
          <cell r="AF265">
            <v>97.6249478532087</v>
          </cell>
          <cell r="AG265">
            <v>103.234969346021</v>
          </cell>
          <cell r="AH265">
            <v>103.594943890214</v>
          </cell>
          <cell r="AI265">
            <v>101.95271627048</v>
          </cell>
          <cell r="AJ265">
            <v>101.706175200195</v>
          </cell>
          <cell r="AK265">
            <v>92.8615960214715</v>
          </cell>
          <cell r="AL265">
            <v>89.1778669124425</v>
          </cell>
          <cell r="AM265">
            <v>92.2304167041992</v>
          </cell>
          <cell r="AN265">
            <v>97.7521320654741</v>
          </cell>
          <cell r="AO265">
            <v>100.945703057348</v>
          </cell>
          <cell r="AP265">
            <v>103.227011222963</v>
          </cell>
          <cell r="AQ265">
            <v>103.606488505424</v>
          </cell>
          <cell r="AR265">
            <v>105.288762848699</v>
          </cell>
          <cell r="AS265">
            <v>101.770246364874</v>
          </cell>
          <cell r="AT265">
            <v>103.980871018673</v>
          </cell>
          <cell r="AU265">
            <v>108.22364753294</v>
          </cell>
          <cell r="AV265">
            <v>110.646520638134</v>
          </cell>
          <cell r="AW265">
            <v>117.074221236943</v>
          </cell>
          <cell r="AX265">
            <v>117.373199668964</v>
          </cell>
          <cell r="AY265">
            <v>120.18216814711</v>
          </cell>
          <cell r="AZ265">
            <v>126.460380579857</v>
          </cell>
          <cell r="BA265">
            <v>119.974622339581</v>
          </cell>
          <cell r="BB265">
            <v>117.957998626126</v>
          </cell>
          <cell r="BC265">
            <v>130.147789179715</v>
          </cell>
          <cell r="BD265">
            <v>135.372030356732</v>
          </cell>
          <cell r="BE265">
            <v>131.896150648726</v>
          </cell>
          <cell r="BF265">
            <v>134.554027918324</v>
          </cell>
          <cell r="BG265">
            <v>137.99428590248</v>
          </cell>
          <cell r="BH265">
            <v>135.831441176289</v>
          </cell>
          <cell r="BI265">
            <v>138.155963428961</v>
          </cell>
          <cell r="BJ265">
            <v>138.939337255457</v>
          </cell>
          <cell r="BK265">
            <v>136.824231771351</v>
          </cell>
        </row>
        <row r="266">
          <cell r="A266" t="str">
            <v>Samoa</v>
          </cell>
          <cell r="B266" t="str">
            <v>WSM</v>
          </cell>
          <cell r="C266" t="str">
            <v>Fertilizer consumption (kilograms per hectare of arable land)</v>
          </cell>
          <cell r="D266" t="str">
            <v>AG.CON.FERT.ZS</v>
          </cell>
        </row>
        <row r="266">
          <cell r="T266">
            <v>0.714285714285714</v>
          </cell>
          <cell r="U266">
            <v>0.666666666666667</v>
          </cell>
          <cell r="V266">
            <v>0.666666666666667</v>
          </cell>
          <cell r="W266">
            <v>2.73333333333333</v>
          </cell>
          <cell r="X266">
            <v>4.70967741935484</v>
          </cell>
          <cell r="Y266">
            <v>8.4375</v>
          </cell>
          <cell r="Z266">
            <v>28.125</v>
          </cell>
        </row>
        <row r="266">
          <cell r="AU266">
            <v>0.769230769230769</v>
          </cell>
          <cell r="AV266">
            <v>1.84615384615385</v>
          </cell>
          <cell r="AW266">
            <v>3.33333333333333</v>
          </cell>
          <cell r="AX266">
            <v>3.36363636363636</v>
          </cell>
          <cell r="AY266">
            <v>2.30769230769231</v>
          </cell>
          <cell r="AZ266">
            <v>3.8</v>
          </cell>
          <cell r="BA266">
            <v>5.44444444444444</v>
          </cell>
          <cell r="BB266">
            <v>4.43037974683544</v>
          </cell>
          <cell r="BC266">
            <v>1.33333333333333</v>
          </cell>
          <cell r="BD266">
            <v>0.9375</v>
          </cell>
          <cell r="BE266">
            <v>0.1885</v>
          </cell>
          <cell r="BF266">
            <v>0.940416666666667</v>
          </cell>
          <cell r="BG266">
            <v>0.276428571428571</v>
          </cell>
          <cell r="BH266">
            <v>0.341959334565619</v>
          </cell>
          <cell r="BI266">
            <v>0.485846153846154</v>
          </cell>
          <cell r="BJ266">
            <v>0.352307692307692</v>
          </cell>
          <cell r="BK266">
            <v>1.12153846153846</v>
          </cell>
        </row>
        <row r="267">
          <cell r="A267" t="str">
            <v>Kosovo</v>
          </cell>
          <cell r="B267" t="str">
            <v>XKX</v>
          </cell>
          <cell r="C267" t="str">
            <v>Fertilizer consumption (kilograms per hectare of arable land)</v>
          </cell>
          <cell r="D267" t="str">
            <v>AG.CON.FERT.ZS</v>
          </cell>
        </row>
        <row r="268">
          <cell r="A268" t="str">
            <v>Yemen, Rep.</v>
          </cell>
          <cell r="B268" t="str">
            <v>YEM</v>
          </cell>
          <cell r="C268" t="str">
            <v>Fertilizer consumption (kilograms per hectare of arable land)</v>
          </cell>
          <cell r="D268" t="str">
            <v>AG.CON.FERT.ZS</v>
          </cell>
        </row>
        <row r="268">
          <cell r="K268">
            <v>0.0114503816793893</v>
          </cell>
          <cell r="L268">
            <v>0.0151860288534548</v>
          </cell>
          <cell r="M268">
            <v>0.0264750378214826</v>
          </cell>
          <cell r="N268">
            <v>0.406179351921628</v>
          </cell>
          <cell r="O268">
            <v>0.0750750750750751</v>
          </cell>
          <cell r="P268">
            <v>0.298507462686567</v>
          </cell>
          <cell r="Q268">
            <v>0.527881040892193</v>
          </cell>
          <cell r="R268">
            <v>0.9</v>
          </cell>
          <cell r="S268">
            <v>1.06273062730627</v>
          </cell>
          <cell r="T268">
            <v>4.44754218635363</v>
          </cell>
          <cell r="U268">
            <v>2.23917828319883</v>
          </cell>
          <cell r="V268">
            <v>2.1562729273661</v>
          </cell>
          <cell r="W268">
            <v>8.13186813186813</v>
          </cell>
          <cell r="X268">
            <v>10.7174231332357</v>
          </cell>
          <cell r="Y268">
            <v>8.28623718887262</v>
          </cell>
          <cell r="Z268">
            <v>8.76023391812866</v>
          </cell>
          <cell r="AA268">
            <v>9.04678362573099</v>
          </cell>
          <cell r="AB268">
            <v>11.4078947368421</v>
          </cell>
          <cell r="AC268">
            <v>14.2397660818713</v>
          </cell>
          <cell r="AD268">
            <v>13.6297376093294</v>
          </cell>
          <cell r="AE268">
            <v>11.7930029154519</v>
          </cell>
          <cell r="AF268">
            <v>6.77325581395349</v>
          </cell>
          <cell r="AG268">
            <v>12.9360465116279</v>
          </cell>
          <cell r="AH268">
            <v>12.6175616835994</v>
          </cell>
          <cell r="AI268">
            <v>14.7465528562049</v>
          </cell>
          <cell r="AJ268">
            <v>12.8272251308901</v>
          </cell>
          <cell r="AK268">
            <v>10.5950653120464</v>
          </cell>
          <cell r="AL268">
            <v>6.78175092478422</v>
          </cell>
          <cell r="AM268">
            <v>7.19114935464044</v>
          </cell>
          <cell r="AN268">
            <v>8.02204531537048</v>
          </cell>
          <cell r="AO268">
            <v>4.91803278688525</v>
          </cell>
          <cell r="AP268">
            <v>12.0099564405725</v>
          </cell>
          <cell r="AQ268">
            <v>11.2551150895141</v>
          </cell>
          <cell r="AR268">
            <v>9.75048480930834</v>
          </cell>
          <cell r="AS268">
            <v>9.83689320388349</v>
          </cell>
          <cell r="AT268">
            <v>11.118690313779</v>
          </cell>
          <cell r="AU268">
            <v>8.19787985865724</v>
          </cell>
          <cell r="AV268">
            <v>4.49680511182109</v>
          </cell>
          <cell r="AW268">
            <v>13.6641509433962</v>
          </cell>
          <cell r="AX268">
            <v>3.80808080808081</v>
          </cell>
          <cell r="AY268">
            <v>8.4235807860262</v>
          </cell>
          <cell r="AZ268">
            <v>21.4065934065934</v>
          </cell>
          <cell r="BA268">
            <v>14.6345381526104</v>
          </cell>
          <cell r="BB268">
            <v>12.0409906063194</v>
          </cell>
          <cell r="BC268">
            <v>19.4577846630519</v>
          </cell>
          <cell r="BD268">
            <v>12.4031007751938</v>
          </cell>
          <cell r="BE268">
            <v>16.0225747508306</v>
          </cell>
          <cell r="BF268">
            <v>30.3763530391341</v>
          </cell>
          <cell r="BG268">
            <v>22.4318481276006</v>
          </cell>
          <cell r="BH268">
            <v>1.81520745428973</v>
          </cell>
          <cell r="BI268">
            <v>18.9824237999635</v>
          </cell>
          <cell r="BJ268">
            <v>13.4895690990252</v>
          </cell>
          <cell r="BK268">
            <v>3.83263186663023</v>
          </cell>
        </row>
        <row r="269">
          <cell r="A269" t="str">
            <v>South Africa</v>
          </cell>
          <cell r="B269" t="str">
            <v>ZAF</v>
          </cell>
          <cell r="C269" t="str">
            <v>Fertilizer consumption (kilograms per hectare of arable land)</v>
          </cell>
          <cell r="D269" t="str">
            <v>AG.CON.FERT.ZS</v>
          </cell>
        </row>
        <row r="269">
          <cell r="F269">
            <v>17.9100833333333</v>
          </cell>
          <cell r="G269">
            <v>21.5809958506224</v>
          </cell>
          <cell r="H269">
            <v>24.3801652892562</v>
          </cell>
          <cell r="I269">
            <v>28.3045267489712</v>
          </cell>
          <cell r="J269">
            <v>29.844262295082</v>
          </cell>
          <cell r="K269">
            <v>34.9877350776778</v>
          </cell>
          <cell r="L269">
            <v>38.5551020408163</v>
          </cell>
          <cell r="M269">
            <v>41.2367778681855</v>
          </cell>
          <cell r="N269">
            <v>41.2652068126521</v>
          </cell>
          <cell r="O269">
            <v>45.0848827809216</v>
          </cell>
          <cell r="P269">
            <v>49.7340854149879</v>
          </cell>
          <cell r="Q269">
            <v>55.9277108433735</v>
          </cell>
          <cell r="R269">
            <v>55.7405924739792</v>
          </cell>
          <cell r="S269">
            <v>57.1597765363128</v>
          </cell>
          <cell r="T269">
            <v>61.4727128082737</v>
          </cell>
          <cell r="U269">
            <v>64.4624167459562</v>
          </cell>
          <cell r="V269">
            <v>69.0727128082737</v>
          </cell>
          <cell r="W269">
            <v>73.0946528332003</v>
          </cell>
          <cell r="X269">
            <v>77.3266025641026</v>
          </cell>
          <cell r="Y269">
            <v>85.5577170418006</v>
          </cell>
          <cell r="Z269">
            <v>99.4262903225806</v>
          </cell>
          <cell r="AA269">
            <v>91.7118575475516</v>
          </cell>
          <cell r="AB269">
            <v>71.0745447187374</v>
          </cell>
          <cell r="AC269">
            <v>77.964629704573</v>
          </cell>
          <cell r="AD269">
            <v>70.968757588021</v>
          </cell>
          <cell r="AE269">
            <v>66.1034126984127</v>
          </cell>
          <cell r="AF269">
            <v>56.7458964143426</v>
          </cell>
          <cell r="AG269">
            <v>65.6206349206349</v>
          </cell>
          <cell r="AH269">
            <v>61.7207874015748</v>
          </cell>
          <cell r="AI269">
            <v>61.334921875</v>
          </cell>
          <cell r="AJ269">
            <v>57.3720930232558</v>
          </cell>
          <cell r="AK269">
            <v>55.6711995745651</v>
          </cell>
          <cell r="AL269">
            <v>62.8171458364368</v>
          </cell>
          <cell r="AM269">
            <v>55.9182156133829</v>
          </cell>
          <cell r="AN269">
            <v>56.8148148148148</v>
          </cell>
          <cell r="AO269">
            <v>58.8937728937729</v>
          </cell>
          <cell r="AP269">
            <v>55.5474452554745</v>
          </cell>
          <cell r="AQ269">
            <v>57.1386861313869</v>
          </cell>
          <cell r="AR269">
            <v>56.4462209302326</v>
          </cell>
          <cell r="AS269">
            <v>53.5983203011874</v>
          </cell>
          <cell r="AT269">
            <v>55.7179393496529</v>
          </cell>
          <cell r="AU269">
            <v>61.2048905109489</v>
          </cell>
          <cell r="AV269">
            <v>55.1500735294118</v>
          </cell>
          <cell r="AW269">
            <v>60.2875939849624</v>
          </cell>
          <cell r="AX269">
            <v>47.3310056925996</v>
          </cell>
          <cell r="AY269">
            <v>62.3364285714286</v>
          </cell>
          <cell r="AZ269">
            <v>61.021746031746</v>
          </cell>
          <cell r="BA269">
            <v>56.293203125</v>
          </cell>
          <cell r="BB269">
            <v>60.2474723538705</v>
          </cell>
          <cell r="BC269">
            <v>53.7809782175058</v>
          </cell>
          <cell r="BD269">
            <v>60.3374054682955</v>
          </cell>
          <cell r="BE269">
            <v>62.0035</v>
          </cell>
          <cell r="BF269">
            <v>60.1234166666667</v>
          </cell>
          <cell r="BG269">
            <v>67.7219166666667</v>
          </cell>
          <cell r="BH269">
            <v>62.6666666666667</v>
          </cell>
          <cell r="BI269">
            <v>57.25</v>
          </cell>
          <cell r="BJ269">
            <v>72.8333333333333</v>
          </cell>
          <cell r="BK269">
            <v>72.8333333333333</v>
          </cell>
        </row>
        <row r="270">
          <cell r="A270" t="str">
            <v>Zambia</v>
          </cell>
          <cell r="B270" t="str">
            <v>ZMB</v>
          </cell>
          <cell r="C270" t="str">
            <v>Fertilizer consumption (kilograms per hectare of arable land)</v>
          </cell>
          <cell r="D270" t="str">
            <v>AG.CON.FERT.ZS</v>
          </cell>
        </row>
        <row r="270">
          <cell r="F270">
            <v>4.00156924284033</v>
          </cell>
          <cell r="G270">
            <v>3.3346394984326</v>
          </cell>
          <cell r="H270">
            <v>3.55201863354037</v>
          </cell>
          <cell r="I270">
            <v>4.0561322568243</v>
          </cell>
          <cell r="J270">
            <v>4.22427035330261</v>
          </cell>
          <cell r="K270">
            <v>4.58991723100075</v>
          </cell>
          <cell r="L270">
            <v>5.53892215568862</v>
          </cell>
          <cell r="M270">
            <v>7.06099815157116</v>
          </cell>
          <cell r="N270">
            <v>6.00182882223848</v>
          </cell>
          <cell r="O270">
            <v>13.1013391241404</v>
          </cell>
          <cell r="P270">
            <v>18.4294605809129</v>
          </cell>
          <cell r="Q270">
            <v>13.6480392156863</v>
          </cell>
          <cell r="R270">
            <v>14.9213598901099</v>
          </cell>
          <cell r="S270">
            <v>21.0884353741497</v>
          </cell>
          <cell r="T270">
            <v>18.2222222222222</v>
          </cell>
          <cell r="U270">
            <v>19.1929133858268</v>
          </cell>
          <cell r="V270">
            <v>23.4293648038875</v>
          </cell>
          <cell r="W270">
            <v>18.5892725936811</v>
          </cell>
          <cell r="X270">
            <v>25.0281873373807</v>
          </cell>
          <cell r="Y270">
            <v>33.704974271012</v>
          </cell>
          <cell r="Z270">
            <v>37.5165125495377</v>
          </cell>
          <cell r="AA270">
            <v>37.5887934929959</v>
          </cell>
          <cell r="AB270">
            <v>29.5470967741935</v>
          </cell>
          <cell r="AC270">
            <v>24.2901554404145</v>
          </cell>
          <cell r="AD270">
            <v>33.2852990033223</v>
          </cell>
          <cell r="AE270">
            <v>31.1888168557536</v>
          </cell>
          <cell r="AF270">
            <v>37.1008566978193</v>
          </cell>
          <cell r="AG270">
            <v>32.2705314009662</v>
          </cell>
          <cell r="AH270">
            <v>26.1889035667107</v>
          </cell>
          <cell r="AI270">
            <v>20.5811138014528</v>
          </cell>
          <cell r="AJ270">
            <v>22.6827586206897</v>
          </cell>
          <cell r="AK270">
            <v>30.4066210867218</v>
          </cell>
          <cell r="AL270">
            <v>30.7194244604317</v>
          </cell>
          <cell r="AM270">
            <v>20.7017543859649</v>
          </cell>
          <cell r="AN270">
            <v>20.7625519063798</v>
          </cell>
          <cell r="AO270">
            <v>17.8782608695652</v>
          </cell>
          <cell r="AP270">
            <v>20.1923076923077</v>
          </cell>
          <cell r="AQ270">
            <v>13.6178107606679</v>
          </cell>
          <cell r="AR270">
            <v>11.7485319516408</v>
          </cell>
          <cell r="AS270">
            <v>11.1473721590909</v>
          </cell>
          <cell r="AT270">
            <v>13.3725202057311</v>
          </cell>
          <cell r="AU270">
            <v>26.074748257165</v>
          </cell>
          <cell r="AV270">
            <v>26.1729297146834</v>
          </cell>
          <cell r="AW270">
            <v>29.9046121593291</v>
          </cell>
          <cell r="AX270">
            <v>27.983865053172</v>
          </cell>
          <cell r="AY270">
            <v>25.6770660471291</v>
          </cell>
          <cell r="AZ270">
            <v>32.3343506273313</v>
          </cell>
          <cell r="BA270">
            <v>38.6566186107471</v>
          </cell>
          <cell r="BB270">
            <v>25.7777464788732</v>
          </cell>
          <cell r="BC270">
            <v>29.1735294117647</v>
          </cell>
          <cell r="BD270">
            <v>46.1472222222222</v>
          </cell>
          <cell r="BE270">
            <v>37.626097368421</v>
          </cell>
          <cell r="BF270">
            <v>48.9721378378378</v>
          </cell>
          <cell r="BG270">
            <v>50.4668578947368</v>
          </cell>
          <cell r="BH270">
            <v>55.9181973684211</v>
          </cell>
          <cell r="BI270">
            <v>63.9855578947368</v>
          </cell>
          <cell r="BJ270">
            <v>72.0529157894737</v>
          </cell>
          <cell r="BK270">
            <v>52.5109342105263</v>
          </cell>
        </row>
        <row r="271">
          <cell r="A271" t="str">
            <v>Zimbabwe</v>
          </cell>
          <cell r="B271" t="str">
            <v>ZWE</v>
          </cell>
          <cell r="C271" t="str">
            <v>Fertilizer consumption (kilograms per hectare of arable land)</v>
          </cell>
          <cell r="D271" t="str">
            <v>AG.CON.FERT.ZS</v>
          </cell>
        </row>
        <row r="271">
          <cell r="F271">
            <v>21.9575596816976</v>
          </cell>
          <cell r="G271">
            <v>20.2118863049096</v>
          </cell>
          <cell r="H271">
            <v>24.2317380352645</v>
          </cell>
          <cell r="I271">
            <v>33.9066339066339</v>
          </cell>
          <cell r="J271">
            <v>36.319612590799</v>
          </cell>
          <cell r="K271">
            <v>35.2224824355972</v>
          </cell>
          <cell r="L271">
            <v>38.5354691075515</v>
          </cell>
          <cell r="M271">
            <v>37.1364653243848</v>
          </cell>
          <cell r="N271">
            <v>41.2253829321663</v>
          </cell>
          <cell r="O271">
            <v>45.524625267666</v>
          </cell>
          <cell r="P271">
            <v>55.9329140461216</v>
          </cell>
          <cell r="Q271">
            <v>52.9606625258799</v>
          </cell>
          <cell r="R271">
            <v>63.4782608695652</v>
          </cell>
          <cell r="S271">
            <v>62.6774847870183</v>
          </cell>
          <cell r="T271">
            <v>59.7192697768763</v>
          </cell>
          <cell r="U271">
            <v>49.4665314401623</v>
          </cell>
          <cell r="V271">
            <v>39.0243407707911</v>
          </cell>
          <cell r="W271">
            <v>45.8012170385396</v>
          </cell>
          <cell r="X271">
            <v>45.6004056795132</v>
          </cell>
          <cell r="Y271">
            <v>69.2463073852295</v>
          </cell>
          <cell r="Z271">
            <v>68.1500982318271</v>
          </cell>
          <cell r="AA271">
            <v>59.6007736943907</v>
          </cell>
          <cell r="AB271">
            <v>58.8571428571429</v>
          </cell>
          <cell r="AC271">
            <v>49.906191369606</v>
          </cell>
          <cell r="AD271">
            <v>62.8964879852126</v>
          </cell>
          <cell r="AE271">
            <v>56.4517304189435</v>
          </cell>
          <cell r="AF271">
            <v>50.1512544802867</v>
          </cell>
          <cell r="AG271">
            <v>56.3240282685512</v>
          </cell>
          <cell r="AH271">
            <v>54.2198606271777</v>
          </cell>
          <cell r="AI271">
            <v>57.6237113402062</v>
          </cell>
          <cell r="AJ271">
            <v>55.7023728813559</v>
          </cell>
          <cell r="AK271">
            <v>37.9933110367893</v>
          </cell>
          <cell r="AL271">
            <v>52.6125412541254</v>
          </cell>
          <cell r="AM271">
            <v>55.0645161290323</v>
          </cell>
          <cell r="AN271">
            <v>46.6237942122186</v>
          </cell>
          <cell r="AO271">
            <v>49.4117647058824</v>
          </cell>
          <cell r="AP271">
            <v>50</v>
          </cell>
          <cell r="AQ271">
            <v>51.4705882352941</v>
          </cell>
          <cell r="AR271">
            <v>52.112676056338</v>
          </cell>
          <cell r="AS271">
            <v>45.9166666666667</v>
          </cell>
          <cell r="AT271">
            <v>42.2777777777778</v>
          </cell>
          <cell r="AU271">
            <v>35.7013698630137</v>
          </cell>
          <cell r="AV271">
            <v>40.0087671232877</v>
          </cell>
          <cell r="AW271">
            <v>22.7242105263158</v>
          </cell>
          <cell r="AX271">
            <v>21.7994871794872</v>
          </cell>
          <cell r="AY271">
            <v>32.3563414634146</v>
          </cell>
          <cell r="AZ271">
            <v>27.03525</v>
          </cell>
          <cell r="BA271">
            <v>21.9941176470588</v>
          </cell>
          <cell r="BB271">
            <v>28.7780487804878</v>
          </cell>
          <cell r="BC271">
            <v>34.083</v>
          </cell>
          <cell r="BD271">
            <v>26.5483333333333</v>
          </cell>
          <cell r="BE271">
            <v>18.25</v>
          </cell>
          <cell r="BF271">
            <v>18.975</v>
          </cell>
          <cell r="BG271">
            <v>24.45</v>
          </cell>
          <cell r="BH271">
            <v>22.9</v>
          </cell>
          <cell r="BI271">
            <v>32.5</v>
          </cell>
          <cell r="BJ271">
            <v>38.35</v>
          </cell>
          <cell r="BK271">
            <v>38.35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API_SP.DYN.LE00.IN_DS2_en_csv_v"/>
    </sheetNames>
    <sheetDataSet>
      <sheetData sheetId="0">
        <row r="1">
          <cell r="A1" t="str">
            <v>Data Source</v>
          </cell>
          <cell r="B1" t="str">
            <v>World Development Indicators</v>
          </cell>
        </row>
        <row r="3">
          <cell r="A3" t="str">
            <v>Last Updated Date</v>
          </cell>
          <cell r="B3">
            <v>44762</v>
          </cell>
        </row>
        <row r="5">
          <cell r="A5" t="str">
            <v>Country Name</v>
          </cell>
          <cell r="B5" t="str">
            <v>Country Code</v>
          </cell>
          <cell r="C5" t="str">
            <v>Indicator Name</v>
          </cell>
          <cell r="D5" t="str">
            <v>Indicator Code</v>
          </cell>
          <cell r="E5">
            <v>1960</v>
          </cell>
          <cell r="F5">
            <v>1961</v>
          </cell>
          <cell r="G5">
            <v>1962</v>
          </cell>
          <cell r="H5">
            <v>1963</v>
          </cell>
          <cell r="I5">
            <v>1964</v>
          </cell>
          <cell r="J5">
            <v>1965</v>
          </cell>
          <cell r="K5">
            <v>1966</v>
          </cell>
          <cell r="L5">
            <v>1967</v>
          </cell>
          <cell r="M5">
            <v>1968</v>
          </cell>
          <cell r="N5">
            <v>1969</v>
          </cell>
          <cell r="O5">
            <v>1970</v>
          </cell>
          <cell r="P5">
            <v>1971</v>
          </cell>
          <cell r="Q5">
            <v>1972</v>
          </cell>
          <cell r="R5">
            <v>1973</v>
          </cell>
          <cell r="S5">
            <v>1974</v>
          </cell>
          <cell r="T5">
            <v>1975</v>
          </cell>
          <cell r="U5">
            <v>1976</v>
          </cell>
          <cell r="V5">
            <v>1977</v>
          </cell>
          <cell r="W5">
            <v>1978</v>
          </cell>
          <cell r="X5">
            <v>1979</v>
          </cell>
          <cell r="Y5">
            <v>1980</v>
          </cell>
          <cell r="Z5">
            <v>1981</v>
          </cell>
          <cell r="AA5">
            <v>1982</v>
          </cell>
          <cell r="AB5">
            <v>1983</v>
          </cell>
          <cell r="AC5">
            <v>1984</v>
          </cell>
          <cell r="AD5">
            <v>1985</v>
          </cell>
          <cell r="AE5">
            <v>1986</v>
          </cell>
          <cell r="AF5">
            <v>1987</v>
          </cell>
          <cell r="AG5">
            <v>1988</v>
          </cell>
          <cell r="AH5">
            <v>1989</v>
          </cell>
          <cell r="AI5">
            <v>1990</v>
          </cell>
          <cell r="AJ5">
            <v>1991</v>
          </cell>
          <cell r="AK5">
            <v>1992</v>
          </cell>
          <cell r="AL5">
            <v>1993</v>
          </cell>
          <cell r="AM5">
            <v>1994</v>
          </cell>
          <cell r="AN5">
            <v>1995</v>
          </cell>
          <cell r="AO5">
            <v>1996</v>
          </cell>
          <cell r="AP5">
            <v>1997</v>
          </cell>
          <cell r="AQ5">
            <v>1998</v>
          </cell>
          <cell r="AR5">
            <v>1999</v>
          </cell>
          <cell r="AS5">
            <v>2000</v>
          </cell>
          <cell r="AT5">
            <v>2001</v>
          </cell>
          <cell r="AU5">
            <v>2002</v>
          </cell>
          <cell r="AV5">
            <v>2003</v>
          </cell>
          <cell r="AW5">
            <v>2004</v>
          </cell>
          <cell r="AX5">
            <v>2005</v>
          </cell>
          <cell r="AY5">
            <v>2006</v>
          </cell>
          <cell r="AZ5">
            <v>2007</v>
          </cell>
          <cell r="BA5">
            <v>2008</v>
          </cell>
          <cell r="BB5">
            <v>2009</v>
          </cell>
          <cell r="BC5">
            <v>2010</v>
          </cell>
          <cell r="BD5">
            <v>2011</v>
          </cell>
          <cell r="BE5">
            <v>2012</v>
          </cell>
          <cell r="BF5">
            <v>2013</v>
          </cell>
          <cell r="BG5">
            <v>2014</v>
          </cell>
          <cell r="BH5">
            <v>2015</v>
          </cell>
          <cell r="BI5">
            <v>2016</v>
          </cell>
          <cell r="BJ5">
            <v>2017</v>
          </cell>
          <cell r="BK5">
            <v>2018</v>
          </cell>
          <cell r="BL5">
            <v>2019</v>
          </cell>
          <cell r="BM5">
            <v>2020</v>
          </cell>
          <cell r="BN5">
            <v>2021</v>
          </cell>
        </row>
        <row r="6">
          <cell r="A6" t="str">
            <v>Aruba</v>
          </cell>
          <cell r="B6" t="str">
            <v>ABW</v>
          </cell>
          <cell r="C6" t="str">
            <v>Life expectancy at birth, total (years)</v>
          </cell>
          <cell r="D6" t="str">
            <v>SP.DYN.LE00.IN</v>
          </cell>
          <cell r="E6">
            <v>65.662</v>
          </cell>
          <cell r="F6">
            <v>66.074</v>
          </cell>
          <cell r="G6">
            <v>66.444</v>
          </cell>
          <cell r="H6">
            <v>66.787</v>
          </cell>
          <cell r="I6">
            <v>67.113</v>
          </cell>
          <cell r="J6">
            <v>67.435</v>
          </cell>
          <cell r="K6">
            <v>67.762</v>
          </cell>
          <cell r="L6">
            <v>68.095</v>
          </cell>
          <cell r="M6">
            <v>68.436</v>
          </cell>
          <cell r="N6">
            <v>68.784</v>
          </cell>
          <cell r="O6">
            <v>69.14</v>
          </cell>
          <cell r="P6">
            <v>69.498</v>
          </cell>
          <cell r="Q6">
            <v>69.851</v>
          </cell>
          <cell r="R6">
            <v>70.191</v>
          </cell>
          <cell r="S6">
            <v>70.519</v>
          </cell>
          <cell r="T6">
            <v>70.833</v>
          </cell>
          <cell r="U6">
            <v>71.14</v>
          </cell>
          <cell r="V6">
            <v>71.441</v>
          </cell>
          <cell r="W6">
            <v>71.736</v>
          </cell>
          <cell r="X6">
            <v>72.023</v>
          </cell>
          <cell r="Y6">
            <v>72.293</v>
          </cell>
          <cell r="Z6">
            <v>72.538</v>
          </cell>
          <cell r="AA6">
            <v>72.751</v>
          </cell>
          <cell r="AB6">
            <v>72.929</v>
          </cell>
          <cell r="AC6">
            <v>73.071</v>
          </cell>
          <cell r="AD6">
            <v>73.181</v>
          </cell>
          <cell r="AE6">
            <v>73.262</v>
          </cell>
          <cell r="AF6">
            <v>73.325</v>
          </cell>
          <cell r="AG6">
            <v>73.378</v>
          </cell>
          <cell r="AH6">
            <v>73.425</v>
          </cell>
          <cell r="AI6">
            <v>73.468</v>
          </cell>
          <cell r="AJ6">
            <v>73.509</v>
          </cell>
          <cell r="AK6">
            <v>73.544</v>
          </cell>
          <cell r="AL6">
            <v>73.573</v>
          </cell>
          <cell r="AM6">
            <v>73.598</v>
          </cell>
          <cell r="AN6">
            <v>73.622</v>
          </cell>
          <cell r="AO6">
            <v>73.646</v>
          </cell>
          <cell r="AP6">
            <v>73.671</v>
          </cell>
          <cell r="AQ6">
            <v>73.7</v>
          </cell>
          <cell r="AR6">
            <v>73.738</v>
          </cell>
          <cell r="AS6">
            <v>73.787</v>
          </cell>
          <cell r="AT6">
            <v>73.853</v>
          </cell>
          <cell r="AU6">
            <v>73.937</v>
          </cell>
          <cell r="AV6">
            <v>74.038</v>
          </cell>
          <cell r="AW6">
            <v>74.156</v>
          </cell>
          <cell r="AX6">
            <v>74.287</v>
          </cell>
          <cell r="AY6">
            <v>74.429</v>
          </cell>
          <cell r="AZ6">
            <v>74.576</v>
          </cell>
          <cell r="BA6">
            <v>74.725</v>
          </cell>
          <cell r="BB6">
            <v>74.872</v>
          </cell>
          <cell r="BC6">
            <v>75.017</v>
          </cell>
          <cell r="BD6">
            <v>75.158</v>
          </cell>
          <cell r="BE6">
            <v>75.299</v>
          </cell>
          <cell r="BF6">
            <v>75.441</v>
          </cell>
          <cell r="BG6">
            <v>75.583</v>
          </cell>
          <cell r="BH6">
            <v>75.725</v>
          </cell>
          <cell r="BI6">
            <v>75.868</v>
          </cell>
          <cell r="BJ6">
            <v>76.01</v>
          </cell>
          <cell r="BK6">
            <v>76.152</v>
          </cell>
          <cell r="BL6">
            <v>76.293</v>
          </cell>
          <cell r="BM6">
            <v>76.434</v>
          </cell>
        </row>
        <row r="7">
          <cell r="A7" t="str">
            <v>Africa Eastern and Southern</v>
          </cell>
          <cell r="B7" t="str">
            <v>AFE</v>
          </cell>
          <cell r="C7" t="str">
            <v>Life expectancy at birth, total (years)</v>
          </cell>
          <cell r="D7" t="str">
            <v>SP.DYN.LE00.IN</v>
          </cell>
          <cell r="E7">
            <v>42.7160525263364</v>
          </cell>
          <cell r="F7">
            <v>43.1669350691766</v>
          </cell>
          <cell r="G7">
            <v>43.6039902540244</v>
          </cell>
          <cell r="H7">
            <v>44.0256167023783</v>
          </cell>
          <cell r="I7">
            <v>44.4327209668265</v>
          </cell>
          <cell r="J7">
            <v>44.8269185053447</v>
          </cell>
          <cell r="K7">
            <v>45.2130477077738</v>
          </cell>
          <cell r="L7">
            <v>45.5942941174189</v>
          </cell>
          <cell r="M7">
            <v>45.9740588428679</v>
          </cell>
          <cell r="N7">
            <v>46.3523988952427</v>
          </cell>
          <cell r="O7">
            <v>46.7287965127791</v>
          </cell>
          <cell r="P7">
            <v>47.1028663204687</v>
          </cell>
          <cell r="Q7">
            <v>47.4711684318316</v>
          </cell>
          <cell r="R7">
            <v>47.8294031049271</v>
          </cell>
          <cell r="S7">
            <v>48.1749986572569</v>
          </cell>
          <cell r="T7">
            <v>48.5033109025954</v>
          </cell>
          <cell r="U7">
            <v>48.8108365311431</v>
          </cell>
          <cell r="V7">
            <v>49.0978495787067</v>
          </cell>
          <cell r="W7">
            <v>49.3663275658959</v>
          </cell>
          <cell r="X7">
            <v>49.6199971960873</v>
          </cell>
          <cell r="Y7">
            <v>49.8706925374772</v>
          </cell>
          <cell r="Z7">
            <v>50.11588583507</v>
          </cell>
          <cell r="AA7">
            <v>50.3634564074708</v>
          </cell>
          <cell r="AB7">
            <v>50.6103849128502</v>
          </cell>
          <cell r="AC7">
            <v>50.8483347763205</v>
          </cell>
          <cell r="AD7">
            <v>51.0580570906536</v>
          </cell>
          <cell r="AE7">
            <v>51.2142808516956</v>
          </cell>
          <cell r="AF7">
            <v>51.2997808475578</v>
          </cell>
          <cell r="AG7">
            <v>51.3085954769909</v>
          </cell>
          <cell r="AH7">
            <v>51.2517631065044</v>
          </cell>
          <cell r="AI7">
            <v>51.154113100187</v>
          </cell>
          <cell r="AJ7">
            <v>51.0484138261888</v>
          </cell>
          <cell r="AK7">
            <v>50.9572621198378</v>
          </cell>
          <cell r="AL7">
            <v>50.8902461024846</v>
          </cell>
          <cell r="AM7">
            <v>50.8418649636072</v>
          </cell>
          <cell r="AN7">
            <v>50.8084844038107</v>
          </cell>
          <cell r="AO7">
            <v>50.7961569715184</v>
          </cell>
          <cell r="AP7">
            <v>50.8206135660064</v>
          </cell>
          <cell r="AQ7">
            <v>50.8976071774296</v>
          </cell>
          <cell r="AR7">
            <v>51.0441913292055</v>
          </cell>
          <cell r="AS7">
            <v>51.2761288844047</v>
          </cell>
          <cell r="AT7">
            <v>51.6064582838941</v>
          </cell>
          <cell r="AU7">
            <v>52.0431492826438</v>
          </cell>
          <cell r="AV7">
            <v>52.5858533977139</v>
          </cell>
          <cell r="AW7">
            <v>53.2289134701853</v>
          </cell>
          <cell r="AX7">
            <v>53.96655013393</v>
          </cell>
          <cell r="AY7">
            <v>54.7917066462486</v>
          </cell>
          <cell r="AZ7">
            <v>55.6823435005197</v>
          </cell>
          <cell r="BA7">
            <v>56.6097989195142</v>
          </cell>
          <cell r="BB7">
            <v>57.5487718622889</v>
          </cell>
          <cell r="BC7">
            <v>58.4706966763051</v>
          </cell>
          <cell r="BD7">
            <v>59.3535949230704</v>
          </cell>
          <cell r="BE7">
            <v>60.1855610471991</v>
          </cell>
          <cell r="BF7">
            <v>60.9533629561754</v>
          </cell>
          <cell r="BG7">
            <v>61.6473665890637</v>
          </cell>
          <cell r="BH7">
            <v>62.2592883749181</v>
          </cell>
          <cell r="BI7">
            <v>62.7876814850688</v>
          </cell>
          <cell r="BJ7">
            <v>63.2462635340566</v>
          </cell>
          <cell r="BK7">
            <v>63.648988039777</v>
          </cell>
          <cell r="BL7">
            <v>64.0052126245997</v>
          </cell>
          <cell r="BM7">
            <v>64.3257022314803</v>
          </cell>
        </row>
        <row r="8">
          <cell r="A8" t="str">
            <v>Afghanistan</v>
          </cell>
          <cell r="B8" t="str">
            <v>AFG</v>
          </cell>
          <cell r="C8" t="str">
            <v>Life expectancy at birth, total (years)</v>
          </cell>
          <cell r="D8" t="str">
            <v>SP.DYN.LE00.IN</v>
          </cell>
          <cell r="E8">
            <v>32.446</v>
          </cell>
          <cell r="F8">
            <v>32.962</v>
          </cell>
          <cell r="G8">
            <v>33.471</v>
          </cell>
          <cell r="H8">
            <v>33.971</v>
          </cell>
          <cell r="I8">
            <v>34.463</v>
          </cell>
          <cell r="J8">
            <v>34.948</v>
          </cell>
          <cell r="K8">
            <v>35.43</v>
          </cell>
          <cell r="L8">
            <v>35.914</v>
          </cell>
          <cell r="M8">
            <v>36.403</v>
          </cell>
          <cell r="N8">
            <v>36.9</v>
          </cell>
          <cell r="O8">
            <v>37.409</v>
          </cell>
          <cell r="P8">
            <v>37.93</v>
          </cell>
          <cell r="Q8">
            <v>38.461</v>
          </cell>
          <cell r="R8">
            <v>39.003</v>
          </cell>
          <cell r="S8">
            <v>39.558</v>
          </cell>
          <cell r="T8">
            <v>40.128</v>
          </cell>
          <cell r="U8">
            <v>40.715</v>
          </cell>
          <cell r="V8">
            <v>41.32</v>
          </cell>
          <cell r="W8">
            <v>41.944</v>
          </cell>
          <cell r="X8">
            <v>42.585</v>
          </cell>
          <cell r="Y8">
            <v>43.244</v>
          </cell>
          <cell r="Z8">
            <v>43.923</v>
          </cell>
          <cell r="AA8">
            <v>44.617</v>
          </cell>
          <cell r="AB8">
            <v>45.324</v>
          </cell>
          <cell r="AC8">
            <v>46.04</v>
          </cell>
          <cell r="AD8">
            <v>46.761</v>
          </cell>
          <cell r="AE8">
            <v>47.486</v>
          </cell>
          <cell r="AF8">
            <v>48.211</v>
          </cell>
          <cell r="AG8">
            <v>48.93</v>
          </cell>
          <cell r="AH8">
            <v>49.64</v>
          </cell>
          <cell r="AI8">
            <v>50.331</v>
          </cell>
          <cell r="AJ8">
            <v>50.999</v>
          </cell>
          <cell r="AK8">
            <v>51.641</v>
          </cell>
          <cell r="AL8">
            <v>52.256</v>
          </cell>
          <cell r="AM8">
            <v>52.842</v>
          </cell>
          <cell r="AN8">
            <v>53.398</v>
          </cell>
          <cell r="AO8">
            <v>53.924</v>
          </cell>
          <cell r="AP8">
            <v>54.424</v>
          </cell>
          <cell r="AQ8">
            <v>54.906</v>
          </cell>
          <cell r="AR8">
            <v>55.376</v>
          </cell>
          <cell r="AS8">
            <v>55.841</v>
          </cell>
          <cell r="AT8">
            <v>56.308</v>
          </cell>
          <cell r="AU8">
            <v>56.784</v>
          </cell>
          <cell r="AV8">
            <v>57.271</v>
          </cell>
          <cell r="AW8">
            <v>57.772</v>
          </cell>
          <cell r="AX8">
            <v>58.29</v>
          </cell>
          <cell r="AY8">
            <v>58.826</v>
          </cell>
          <cell r="AZ8">
            <v>59.375</v>
          </cell>
          <cell r="BA8">
            <v>59.93</v>
          </cell>
          <cell r="BB8">
            <v>60.484</v>
          </cell>
          <cell r="BC8">
            <v>61.028</v>
          </cell>
          <cell r="BD8">
            <v>61.553</v>
          </cell>
          <cell r="BE8">
            <v>62.054</v>
          </cell>
          <cell r="BF8">
            <v>62.525</v>
          </cell>
          <cell r="BG8">
            <v>62.966</v>
          </cell>
          <cell r="BH8">
            <v>63.377</v>
          </cell>
          <cell r="BI8">
            <v>63.763</v>
          </cell>
          <cell r="BJ8">
            <v>64.13</v>
          </cell>
          <cell r="BK8">
            <v>64.486</v>
          </cell>
          <cell r="BL8">
            <v>64.833</v>
          </cell>
          <cell r="BM8">
            <v>65.173</v>
          </cell>
        </row>
        <row r="9">
          <cell r="A9" t="str">
            <v>Africa Western and Central</v>
          </cell>
          <cell r="B9" t="str">
            <v>AFW</v>
          </cell>
          <cell r="C9" t="str">
            <v>Life expectancy at birth, total (years)</v>
          </cell>
          <cell r="D9" t="str">
            <v>SP.DYN.LE00.IN</v>
          </cell>
          <cell r="E9">
            <v>37.2053802888777</v>
          </cell>
          <cell r="F9">
            <v>37.6325458107287</v>
          </cell>
          <cell r="G9">
            <v>38.0526124460236</v>
          </cell>
          <cell r="H9">
            <v>38.4637462992862</v>
          </cell>
          <cell r="I9">
            <v>38.8670727302204</v>
          </cell>
          <cell r="J9">
            <v>39.264841022967</v>
          </cell>
          <cell r="K9">
            <v>39.6627616818468</v>
          </cell>
          <cell r="L9">
            <v>40.0664076306498</v>
          </cell>
          <cell r="M9">
            <v>40.4828320446893</v>
          </cell>
          <cell r="N9">
            <v>40.9142150205219</v>
          </cell>
          <cell r="O9">
            <v>41.3651166262866</v>
          </cell>
          <cell r="P9">
            <v>41.8372135384403</v>
          </cell>
          <cell r="Q9">
            <v>42.327042722952</v>
          </cell>
          <cell r="R9">
            <v>42.8290770572674</v>
          </cell>
          <cell r="S9">
            <v>43.3392192743596</v>
          </cell>
          <cell r="T9">
            <v>43.8550419702597</v>
          </cell>
          <cell r="U9">
            <v>44.373966114244</v>
          </cell>
          <cell r="V9">
            <v>44.8922264707661</v>
          </cell>
          <cell r="W9">
            <v>45.4026805804062</v>
          </cell>
          <cell r="X9">
            <v>45.8974752841206</v>
          </cell>
          <cell r="Y9">
            <v>46.3661037063484</v>
          </cell>
          <cell r="Z9">
            <v>46.7982921877146</v>
          </cell>
          <cell r="AA9">
            <v>47.1886175651087</v>
          </cell>
          <cell r="AB9">
            <v>47.5339854517934</v>
          </cell>
          <cell r="AC9">
            <v>47.8305364853668</v>
          </cell>
          <cell r="AD9">
            <v>48.0793808980202</v>
          </cell>
          <cell r="AE9">
            <v>48.2845808464756</v>
          </cell>
          <cell r="AF9">
            <v>48.4541278305564</v>
          </cell>
          <cell r="AG9">
            <v>48.5974209842621</v>
          </cell>
          <cell r="AH9">
            <v>48.719230807331</v>
          </cell>
          <cell r="AI9">
            <v>48.8169994009146</v>
          </cell>
          <cell r="AJ9">
            <v>48.8859342755717</v>
          </cell>
          <cell r="AK9">
            <v>48.9234160699463</v>
          </cell>
          <cell r="AL9">
            <v>48.9337077497748</v>
          </cell>
          <cell r="AM9">
            <v>48.9255053499213</v>
          </cell>
          <cell r="AN9">
            <v>48.9099367837817</v>
          </cell>
          <cell r="AO9">
            <v>48.8998752881811</v>
          </cell>
          <cell r="AP9">
            <v>48.9091299499562</v>
          </cell>
          <cell r="AQ9">
            <v>48.9553390213338</v>
          </cell>
          <cell r="AR9">
            <v>49.0526389223187</v>
          </cell>
          <cell r="AS9">
            <v>49.2197138106225</v>
          </cell>
          <cell r="AT9">
            <v>49.4751356037932</v>
          </cell>
          <cell r="AU9">
            <v>49.8169286273063</v>
          </cell>
          <cell r="AV9">
            <v>50.2394323653305</v>
          </cell>
          <cell r="AW9">
            <v>50.7334166512703</v>
          </cell>
          <cell r="AX9">
            <v>51.2834866628333</v>
          </cell>
          <cell r="AY9">
            <v>51.8682025707247</v>
          </cell>
          <cell r="AZ9">
            <v>52.4639575630919</v>
          </cell>
          <cell r="BA9">
            <v>53.0495003986077</v>
          </cell>
          <cell r="BB9">
            <v>53.6120895132647</v>
          </cell>
          <cell r="BC9">
            <v>54.1443067090058</v>
          </cell>
          <cell r="BD9">
            <v>54.6499981291251</v>
          </cell>
          <cell r="BE9">
            <v>55.1389443224205</v>
          </cell>
          <cell r="BF9">
            <v>55.6189864082126</v>
          </cell>
          <cell r="BG9">
            <v>56.0882690441146</v>
          </cell>
          <cell r="BH9">
            <v>56.5420091409512</v>
          </cell>
          <cell r="BI9">
            <v>56.9747611509084</v>
          </cell>
          <cell r="BJ9">
            <v>57.382362702625</v>
          </cell>
          <cell r="BK9">
            <v>57.7623467867763</v>
          </cell>
          <cell r="BL9">
            <v>58.1157227231324</v>
          </cell>
          <cell r="BM9">
            <v>58.4459527348481</v>
          </cell>
        </row>
        <row r="10">
          <cell r="A10" t="str">
            <v>Angola</v>
          </cell>
          <cell r="B10" t="str">
            <v>AGO</v>
          </cell>
          <cell r="C10" t="str">
            <v>Life expectancy at birth, total (years)</v>
          </cell>
          <cell r="D10" t="str">
            <v>SP.DYN.LE00.IN</v>
          </cell>
          <cell r="E10">
            <v>37.524</v>
          </cell>
          <cell r="F10">
            <v>37.811</v>
          </cell>
          <cell r="G10">
            <v>38.113</v>
          </cell>
          <cell r="H10">
            <v>38.43</v>
          </cell>
          <cell r="I10">
            <v>38.76</v>
          </cell>
          <cell r="J10">
            <v>39.102</v>
          </cell>
          <cell r="K10">
            <v>39.454</v>
          </cell>
          <cell r="L10">
            <v>39.813</v>
          </cell>
          <cell r="M10">
            <v>40.178</v>
          </cell>
          <cell r="N10">
            <v>40.546</v>
          </cell>
          <cell r="O10">
            <v>40.914</v>
          </cell>
          <cell r="P10">
            <v>41.282</v>
          </cell>
          <cell r="Q10">
            <v>41.65</v>
          </cell>
          <cell r="R10">
            <v>42.016</v>
          </cell>
          <cell r="S10">
            <v>42.374</v>
          </cell>
          <cell r="T10">
            <v>42.721</v>
          </cell>
          <cell r="U10">
            <v>43.053</v>
          </cell>
          <cell r="V10">
            <v>43.367</v>
          </cell>
          <cell r="W10">
            <v>43.66</v>
          </cell>
          <cell r="X10">
            <v>43.931</v>
          </cell>
          <cell r="Y10">
            <v>44.178</v>
          </cell>
          <cell r="Z10">
            <v>44.404</v>
          </cell>
          <cell r="AA10">
            <v>44.611</v>
          </cell>
          <cell r="AB10">
            <v>44.799</v>
          </cell>
          <cell r="AC10">
            <v>44.966</v>
          </cell>
          <cell r="AD10">
            <v>45.107</v>
          </cell>
          <cell r="AE10">
            <v>45.213</v>
          </cell>
          <cell r="AF10">
            <v>45.283</v>
          </cell>
          <cell r="AG10">
            <v>45.317</v>
          </cell>
          <cell r="AH10">
            <v>45.324</v>
          </cell>
          <cell r="AI10">
            <v>45.306</v>
          </cell>
          <cell r="AJ10">
            <v>45.271</v>
          </cell>
          <cell r="AK10">
            <v>45.23</v>
          </cell>
          <cell r="AL10">
            <v>45.201</v>
          </cell>
          <cell r="AM10">
            <v>45.201</v>
          </cell>
          <cell r="AN10">
            <v>45.246</v>
          </cell>
          <cell r="AO10">
            <v>45.35</v>
          </cell>
          <cell r="AP10">
            <v>45.519</v>
          </cell>
          <cell r="AQ10">
            <v>45.763</v>
          </cell>
          <cell r="AR10">
            <v>46.093</v>
          </cell>
          <cell r="AS10">
            <v>46.522</v>
          </cell>
          <cell r="AT10">
            <v>47.059</v>
          </cell>
          <cell r="AU10">
            <v>47.702</v>
          </cell>
          <cell r="AV10">
            <v>48.44</v>
          </cell>
          <cell r="AW10">
            <v>49.263</v>
          </cell>
          <cell r="AX10">
            <v>50.165</v>
          </cell>
          <cell r="AY10">
            <v>51.143</v>
          </cell>
          <cell r="AZ10">
            <v>52.177</v>
          </cell>
          <cell r="BA10">
            <v>53.243</v>
          </cell>
          <cell r="BB10">
            <v>54.311</v>
          </cell>
          <cell r="BC10">
            <v>55.35</v>
          </cell>
          <cell r="BD10">
            <v>56.33</v>
          </cell>
          <cell r="BE10">
            <v>57.236</v>
          </cell>
          <cell r="BF10">
            <v>58.054</v>
          </cell>
          <cell r="BG10">
            <v>58.776</v>
          </cell>
          <cell r="BH10">
            <v>59.398</v>
          </cell>
          <cell r="BI10">
            <v>59.925</v>
          </cell>
          <cell r="BJ10">
            <v>60.379</v>
          </cell>
          <cell r="BK10">
            <v>60.782</v>
          </cell>
          <cell r="BL10">
            <v>61.147</v>
          </cell>
          <cell r="BM10">
            <v>61.487</v>
          </cell>
        </row>
        <row r="11">
          <cell r="A11" t="str">
            <v>Albania</v>
          </cell>
          <cell r="B11" t="str">
            <v>ALB</v>
          </cell>
          <cell r="C11" t="str">
            <v>Life expectancy at birth, total (years)</v>
          </cell>
          <cell r="D11" t="str">
            <v>SP.DYN.LE00.IN</v>
          </cell>
          <cell r="E11">
            <v>62.283</v>
          </cell>
          <cell r="F11">
            <v>63.301</v>
          </cell>
          <cell r="G11">
            <v>64.19</v>
          </cell>
          <cell r="H11">
            <v>64.914</v>
          </cell>
          <cell r="I11">
            <v>65.463</v>
          </cell>
          <cell r="J11">
            <v>65.85</v>
          </cell>
          <cell r="K11">
            <v>66.11</v>
          </cell>
          <cell r="L11">
            <v>66.304</v>
          </cell>
          <cell r="M11">
            <v>66.487</v>
          </cell>
          <cell r="N11">
            <v>66.689</v>
          </cell>
          <cell r="O11">
            <v>66.935</v>
          </cell>
          <cell r="P11">
            <v>67.237</v>
          </cell>
          <cell r="Q11">
            <v>67.582</v>
          </cell>
          <cell r="R11">
            <v>67.953</v>
          </cell>
          <cell r="S11">
            <v>68.343</v>
          </cell>
          <cell r="T11">
            <v>68.736</v>
          </cell>
          <cell r="U11">
            <v>69.11</v>
          </cell>
          <cell r="V11">
            <v>69.448</v>
          </cell>
          <cell r="W11">
            <v>69.742</v>
          </cell>
          <cell r="X11">
            <v>69.991</v>
          </cell>
          <cell r="Y11">
            <v>70.208</v>
          </cell>
          <cell r="Z11">
            <v>70.416</v>
          </cell>
          <cell r="AA11">
            <v>70.635</v>
          </cell>
          <cell r="AB11">
            <v>70.876</v>
          </cell>
          <cell r="AC11">
            <v>71.134</v>
          </cell>
          <cell r="AD11">
            <v>71.388</v>
          </cell>
          <cell r="AE11">
            <v>71.605</v>
          </cell>
          <cell r="AF11">
            <v>71.76</v>
          </cell>
          <cell r="AG11">
            <v>71.843</v>
          </cell>
          <cell r="AH11">
            <v>71.86</v>
          </cell>
          <cell r="AI11">
            <v>71.836</v>
          </cell>
          <cell r="AJ11">
            <v>71.803</v>
          </cell>
          <cell r="AK11">
            <v>71.802</v>
          </cell>
          <cell r="AL11">
            <v>71.86</v>
          </cell>
          <cell r="AM11">
            <v>71.992</v>
          </cell>
          <cell r="AN11">
            <v>72.205</v>
          </cell>
          <cell r="AO11">
            <v>72.495</v>
          </cell>
          <cell r="AP11">
            <v>72.838</v>
          </cell>
          <cell r="AQ11">
            <v>73.208</v>
          </cell>
          <cell r="AR11">
            <v>73.587</v>
          </cell>
          <cell r="AS11">
            <v>73.955</v>
          </cell>
          <cell r="AT11">
            <v>74.288</v>
          </cell>
          <cell r="AU11">
            <v>74.579</v>
          </cell>
          <cell r="AV11">
            <v>74.828</v>
          </cell>
          <cell r="AW11">
            <v>75.039</v>
          </cell>
          <cell r="AX11">
            <v>75.228</v>
          </cell>
          <cell r="AY11">
            <v>75.423</v>
          </cell>
          <cell r="AZ11">
            <v>75.646</v>
          </cell>
          <cell r="BA11">
            <v>75.912</v>
          </cell>
          <cell r="BB11">
            <v>76.221</v>
          </cell>
          <cell r="BC11">
            <v>76.562</v>
          </cell>
          <cell r="BD11">
            <v>76.914</v>
          </cell>
          <cell r="BE11">
            <v>77.252</v>
          </cell>
          <cell r="BF11">
            <v>77.554</v>
          </cell>
          <cell r="BG11">
            <v>77.813</v>
          </cell>
          <cell r="BH11">
            <v>78.025</v>
          </cell>
          <cell r="BI11">
            <v>78.194</v>
          </cell>
          <cell r="BJ11">
            <v>78.333</v>
          </cell>
          <cell r="BK11">
            <v>78.458</v>
          </cell>
          <cell r="BL11">
            <v>78.573</v>
          </cell>
          <cell r="BM11">
            <v>78.686</v>
          </cell>
        </row>
        <row r="12">
          <cell r="A12" t="str">
            <v>Andorra</v>
          </cell>
          <cell r="B12" t="str">
            <v>AND</v>
          </cell>
          <cell r="C12" t="str">
            <v>Life expectancy at birth, total (years)</v>
          </cell>
          <cell r="D12" t="str">
            <v>SP.DYN.LE00.IN</v>
          </cell>
        </row>
        <row r="13">
          <cell r="A13" t="str">
            <v>Arab World</v>
          </cell>
          <cell r="B13" t="str">
            <v>ARB</v>
          </cell>
          <cell r="C13" t="str">
            <v>Life expectancy at birth, total (years)</v>
          </cell>
          <cell r="D13" t="str">
            <v>SP.DYN.LE00.IN</v>
          </cell>
          <cell r="E13">
            <v>46.5469091138864</v>
          </cell>
          <cell r="F13">
            <v>47.1416203938599</v>
          </cell>
          <cell r="G13">
            <v>47.7317823550181</v>
          </cell>
          <cell r="H13">
            <v>48.3204332728397</v>
          </cell>
          <cell r="I13">
            <v>48.910019198409</v>
          </cell>
          <cell r="J13">
            <v>49.4964772338631</v>
          </cell>
          <cell r="K13">
            <v>50.0729488801137</v>
          </cell>
          <cell r="L13">
            <v>50.6344124529248</v>
          </cell>
          <cell r="M13">
            <v>51.1820993388776</v>
          </cell>
          <cell r="N13">
            <v>51.7220226121029</v>
          </cell>
          <cell r="O13">
            <v>52.2642109204017</v>
          </cell>
          <cell r="P13">
            <v>52.8229322847285</v>
          </cell>
          <cell r="Q13">
            <v>53.4068864943415</v>
          </cell>
          <cell r="R13">
            <v>54.0158551681414</v>
          </cell>
          <cell r="S13">
            <v>54.6428672382962</v>
          </cell>
          <cell r="T13">
            <v>55.277987677993</v>
          </cell>
          <cell r="U13">
            <v>55.9096116384496</v>
          </cell>
          <cell r="V13">
            <v>56.5280754963287</v>
          </cell>
          <cell r="W13">
            <v>57.1338979893799</v>
          </cell>
          <cell r="X13">
            <v>57.7348593437162</v>
          </cell>
          <cell r="Y13">
            <v>58.3450223077229</v>
          </cell>
          <cell r="Z13">
            <v>58.977358072457</v>
          </cell>
          <cell r="AA13">
            <v>59.6359975153288</v>
          </cell>
          <cell r="AB13">
            <v>60.3162773724871</v>
          </cell>
          <cell r="AC13">
            <v>61.0037620968184</v>
          </cell>
          <cell r="AD13">
            <v>61.6768162619059</v>
          </cell>
          <cell r="AE13">
            <v>62.3141196109125</v>
          </cell>
          <cell r="AF13">
            <v>62.9013469734474</v>
          </cell>
          <cell r="AG13">
            <v>63.4296881011717</v>
          </cell>
          <cell r="AH13">
            <v>63.8989799585167</v>
          </cell>
          <cell r="AI13">
            <v>64.3515772919558</v>
          </cell>
          <cell r="AJ13">
            <v>64.7363405194683</v>
          </cell>
          <cell r="AK13">
            <v>65.0438527359527</v>
          </cell>
          <cell r="AL13">
            <v>65.4149070699595</v>
          </cell>
          <cell r="AM13">
            <v>65.7856531735505</v>
          </cell>
          <cell r="AN13">
            <v>66.1961000473862</v>
          </cell>
          <cell r="AO13">
            <v>66.5541030004729</v>
          </cell>
          <cell r="AP13">
            <v>66.8971447805236</v>
          </cell>
          <cell r="AQ13">
            <v>67.2180914612102</v>
          </cell>
          <cell r="AR13">
            <v>67.5176890021404</v>
          </cell>
          <cell r="AS13">
            <v>67.8005914484374</v>
          </cell>
          <cell r="AT13">
            <v>68.0725186351364</v>
          </cell>
          <cell r="AU13">
            <v>68.3402463203748</v>
          </cell>
          <cell r="AV13">
            <v>68.6105056110119</v>
          </cell>
          <cell r="AW13">
            <v>68.8861877593959</v>
          </cell>
          <cell r="AX13">
            <v>69.164682959313</v>
          </cell>
          <cell r="AY13">
            <v>69.4394593833006</v>
          </cell>
          <cell r="AZ13">
            <v>69.7015552895135</v>
          </cell>
          <cell r="BA13">
            <v>69.9421738723304</v>
          </cell>
          <cell r="BB13">
            <v>70.1575600848623</v>
          </cell>
          <cell r="BC13">
            <v>70.3499164210096</v>
          </cell>
          <cell r="BD13">
            <v>70.5287616794948</v>
          </cell>
          <cell r="BE13">
            <v>70.7037977970714</v>
          </cell>
          <cell r="BF13">
            <v>70.8822177024387</v>
          </cell>
          <cell r="BG13">
            <v>71.0642687701762</v>
          </cell>
          <cell r="BH13">
            <v>71.2495709689318</v>
          </cell>
          <cell r="BI13">
            <v>71.4365471749073</v>
          </cell>
          <cell r="BJ13">
            <v>71.6226704254941</v>
          </cell>
          <cell r="BK13">
            <v>71.8070751075422</v>
          </cell>
          <cell r="BL13">
            <v>71.9897093670282</v>
          </cell>
          <cell r="BM13">
            <v>72.1707598827252</v>
          </cell>
        </row>
        <row r="14">
          <cell r="A14" t="str">
            <v>United Arab Emirates</v>
          </cell>
          <cell r="B14" t="str">
            <v>ARE</v>
          </cell>
          <cell r="C14" t="str">
            <v>Life expectancy at birth, total (years)</v>
          </cell>
          <cell r="D14" t="str">
            <v>SP.DYN.LE00.IN</v>
          </cell>
          <cell r="E14">
            <v>51.537</v>
          </cell>
          <cell r="F14">
            <v>52.56</v>
          </cell>
          <cell r="G14">
            <v>53.573</v>
          </cell>
          <cell r="H14">
            <v>54.572</v>
          </cell>
          <cell r="I14">
            <v>55.555</v>
          </cell>
          <cell r="J14">
            <v>56.523</v>
          </cell>
          <cell r="K14">
            <v>57.482</v>
          </cell>
          <cell r="L14">
            <v>58.432</v>
          </cell>
          <cell r="M14">
            <v>59.375</v>
          </cell>
          <cell r="N14">
            <v>60.304</v>
          </cell>
          <cell r="O14">
            <v>61.215</v>
          </cell>
          <cell r="P14">
            <v>62.099</v>
          </cell>
          <cell r="Q14">
            <v>62.949</v>
          </cell>
          <cell r="R14">
            <v>63.759</v>
          </cell>
          <cell r="S14">
            <v>64.525</v>
          </cell>
          <cell r="T14">
            <v>65.244</v>
          </cell>
          <cell r="U14">
            <v>65.916</v>
          </cell>
          <cell r="V14">
            <v>66.545</v>
          </cell>
          <cell r="W14">
            <v>67.137</v>
          </cell>
          <cell r="X14">
            <v>67.692</v>
          </cell>
          <cell r="Y14">
            <v>68.213</v>
          </cell>
          <cell r="Z14">
            <v>68.701</v>
          </cell>
          <cell r="AA14">
            <v>69.158</v>
          </cell>
          <cell r="AB14">
            <v>69.585</v>
          </cell>
          <cell r="AC14">
            <v>69.986</v>
          </cell>
          <cell r="AD14">
            <v>70.363</v>
          </cell>
          <cell r="AE14">
            <v>70.717</v>
          </cell>
          <cell r="AF14">
            <v>71.049</v>
          </cell>
          <cell r="AG14">
            <v>71.361</v>
          </cell>
          <cell r="AH14">
            <v>71.657</v>
          </cell>
          <cell r="AI14">
            <v>71.939</v>
          </cell>
          <cell r="AJ14">
            <v>72.208</v>
          </cell>
          <cell r="AK14">
            <v>72.466</v>
          </cell>
          <cell r="AL14">
            <v>72.715</v>
          </cell>
          <cell r="AM14">
            <v>72.957</v>
          </cell>
          <cell r="AN14">
            <v>73.194</v>
          </cell>
          <cell r="AO14">
            <v>73.428</v>
          </cell>
          <cell r="AP14">
            <v>73.657</v>
          </cell>
          <cell r="AQ14">
            <v>73.883</v>
          </cell>
          <cell r="AR14">
            <v>74.106</v>
          </cell>
          <cell r="AS14">
            <v>74.327</v>
          </cell>
          <cell r="AT14">
            <v>74.544</v>
          </cell>
          <cell r="AU14">
            <v>74.758</v>
          </cell>
          <cell r="AV14">
            <v>74.968</v>
          </cell>
          <cell r="AW14">
            <v>75.174</v>
          </cell>
          <cell r="AX14">
            <v>75.376</v>
          </cell>
          <cell r="AY14">
            <v>75.573</v>
          </cell>
          <cell r="AZ14">
            <v>75.767</v>
          </cell>
          <cell r="BA14">
            <v>75.957</v>
          </cell>
          <cell r="BB14">
            <v>76.145</v>
          </cell>
          <cell r="BC14">
            <v>76.332</v>
          </cell>
          <cell r="BD14">
            <v>76.521</v>
          </cell>
          <cell r="BE14">
            <v>76.711</v>
          </cell>
          <cell r="BF14">
            <v>76.903</v>
          </cell>
          <cell r="BG14">
            <v>77.095</v>
          </cell>
          <cell r="BH14">
            <v>77.285</v>
          </cell>
          <cell r="BI14">
            <v>77.47</v>
          </cell>
          <cell r="BJ14">
            <v>77.647</v>
          </cell>
          <cell r="BK14">
            <v>77.814</v>
          </cell>
          <cell r="BL14">
            <v>77.972</v>
          </cell>
          <cell r="BM14">
            <v>78.12</v>
          </cell>
        </row>
        <row r="15">
          <cell r="A15" t="str">
            <v>Argentina</v>
          </cell>
          <cell r="B15" t="str">
            <v>ARG</v>
          </cell>
          <cell r="C15" t="str">
            <v>Life expectancy at birth, total (years)</v>
          </cell>
          <cell r="D15" t="str">
            <v>SP.DYN.LE00.IN</v>
          </cell>
          <cell r="E15">
            <v>65.055</v>
          </cell>
          <cell r="F15">
            <v>65.176</v>
          </cell>
          <cell r="G15">
            <v>65.269</v>
          </cell>
          <cell r="H15">
            <v>65.348</v>
          </cell>
          <cell r="I15">
            <v>65.426</v>
          </cell>
          <cell r="J15">
            <v>65.518</v>
          </cell>
          <cell r="K15">
            <v>65.64</v>
          </cell>
          <cell r="L15">
            <v>65.796</v>
          </cell>
          <cell r="M15">
            <v>65.989</v>
          </cell>
          <cell r="N15">
            <v>66.219</v>
          </cell>
          <cell r="O15">
            <v>66.483</v>
          </cell>
          <cell r="P15">
            <v>66.774</v>
          </cell>
          <cell r="Q15">
            <v>67.078</v>
          </cell>
          <cell r="R15">
            <v>67.383</v>
          </cell>
          <cell r="S15">
            <v>67.686</v>
          </cell>
          <cell r="T15">
            <v>67.985</v>
          </cell>
          <cell r="U15">
            <v>68.283</v>
          </cell>
          <cell r="V15">
            <v>68.585</v>
          </cell>
          <cell r="W15">
            <v>68.891</v>
          </cell>
          <cell r="X15">
            <v>69.197</v>
          </cell>
          <cell r="Y15">
            <v>69.496</v>
          </cell>
          <cell r="Z15">
            <v>69.777</v>
          </cell>
          <cell r="AA15">
            <v>70.033</v>
          </cell>
          <cell r="AB15">
            <v>70.262</v>
          </cell>
          <cell r="AC15">
            <v>70.466</v>
          </cell>
          <cell r="AD15">
            <v>70.65</v>
          </cell>
          <cell r="AE15">
            <v>70.825</v>
          </cell>
          <cell r="AF15">
            <v>71.001</v>
          </cell>
          <cell r="AG15">
            <v>71.186</v>
          </cell>
          <cell r="AH15">
            <v>71.384</v>
          </cell>
          <cell r="AI15">
            <v>71.594</v>
          </cell>
          <cell r="AJ15">
            <v>71.813</v>
          </cell>
          <cell r="AK15">
            <v>72.032</v>
          </cell>
          <cell r="AL15">
            <v>72.246</v>
          </cell>
          <cell r="AM15">
            <v>72.453</v>
          </cell>
          <cell r="AN15">
            <v>72.651</v>
          </cell>
          <cell r="AO15">
            <v>72.843</v>
          </cell>
          <cell r="AP15">
            <v>73.029</v>
          </cell>
          <cell r="AQ15">
            <v>73.213</v>
          </cell>
          <cell r="AR15">
            <v>73.396</v>
          </cell>
          <cell r="AS15">
            <v>73.576</v>
          </cell>
          <cell r="AT15">
            <v>73.755</v>
          </cell>
          <cell r="AU15">
            <v>73.932</v>
          </cell>
          <cell r="AV15">
            <v>74.107</v>
          </cell>
          <cell r="AW15">
            <v>74.28</v>
          </cell>
          <cell r="AX15">
            <v>74.451</v>
          </cell>
          <cell r="AY15">
            <v>74.62</v>
          </cell>
          <cell r="AZ15">
            <v>74.787</v>
          </cell>
          <cell r="BA15">
            <v>74.952</v>
          </cell>
          <cell r="BB15">
            <v>75.116</v>
          </cell>
          <cell r="BC15">
            <v>75.278</v>
          </cell>
          <cell r="BD15">
            <v>75.439</v>
          </cell>
          <cell r="BE15">
            <v>75.598</v>
          </cell>
          <cell r="BF15">
            <v>75.756</v>
          </cell>
          <cell r="BG15">
            <v>75.913</v>
          </cell>
          <cell r="BH15">
            <v>76.068</v>
          </cell>
          <cell r="BI15">
            <v>76.221</v>
          </cell>
          <cell r="BJ15">
            <v>76.372</v>
          </cell>
          <cell r="BK15">
            <v>76.52</v>
          </cell>
          <cell r="BL15">
            <v>76.667</v>
          </cell>
          <cell r="BM15">
            <v>76.813</v>
          </cell>
        </row>
        <row r="16">
          <cell r="A16" t="str">
            <v>Armenia</v>
          </cell>
          <cell r="B16" t="str">
            <v>ARM</v>
          </cell>
          <cell r="C16" t="str">
            <v>Life expectancy at birth, total (years)</v>
          </cell>
          <cell r="D16" t="str">
            <v>SP.DYN.LE00.IN</v>
          </cell>
          <cell r="E16">
            <v>65.972</v>
          </cell>
          <cell r="F16">
            <v>66.403</v>
          </cell>
          <cell r="G16">
            <v>66.838</v>
          </cell>
          <cell r="H16">
            <v>67.277</v>
          </cell>
          <cell r="I16">
            <v>67.716</v>
          </cell>
          <cell r="J16">
            <v>68.153</v>
          </cell>
          <cell r="K16">
            <v>68.588</v>
          </cell>
          <cell r="L16">
            <v>69.016</v>
          </cell>
          <cell r="M16">
            <v>69.427</v>
          </cell>
          <cell r="N16">
            <v>69.809</v>
          </cell>
          <cell r="O16">
            <v>70.144</v>
          </cell>
          <cell r="P16">
            <v>70.412</v>
          </cell>
          <cell r="Q16">
            <v>70.605</v>
          </cell>
          <cell r="R16">
            <v>70.723</v>
          </cell>
          <cell r="S16">
            <v>70.775</v>
          </cell>
          <cell r="T16">
            <v>70.783</v>
          </cell>
          <cell r="U16">
            <v>70.783</v>
          </cell>
          <cell r="V16">
            <v>70.798</v>
          </cell>
          <cell r="W16">
            <v>70.838</v>
          </cell>
          <cell r="X16">
            <v>70.897</v>
          </cell>
          <cell r="Y16">
            <v>70.937</v>
          </cell>
          <cell r="Z16">
            <v>70.91</v>
          </cell>
          <cell r="AA16">
            <v>70.776</v>
          </cell>
          <cell r="AB16">
            <v>70.519</v>
          </cell>
          <cell r="AC16">
            <v>70.15</v>
          </cell>
          <cell r="AD16">
            <v>69.698</v>
          </cell>
          <cell r="AE16">
            <v>69.205</v>
          </cell>
          <cell r="AF16">
            <v>68.732</v>
          </cell>
          <cell r="AG16">
            <v>68.332</v>
          </cell>
          <cell r="AH16">
            <v>68.038</v>
          </cell>
          <cell r="AI16">
            <v>67.879</v>
          </cell>
          <cell r="AJ16">
            <v>67.87</v>
          </cell>
          <cell r="AK16">
            <v>67.99</v>
          </cell>
          <cell r="AL16">
            <v>68.218</v>
          </cell>
          <cell r="AM16">
            <v>68.538</v>
          </cell>
          <cell r="AN16">
            <v>68.938</v>
          </cell>
          <cell r="AO16">
            <v>69.404</v>
          </cell>
          <cell r="AP16">
            <v>69.912</v>
          </cell>
          <cell r="AQ16">
            <v>70.434</v>
          </cell>
          <cell r="AR16">
            <v>70.944</v>
          </cell>
          <cell r="AS16">
            <v>71.409</v>
          </cell>
          <cell r="AT16">
            <v>71.8</v>
          </cell>
          <cell r="AU16">
            <v>72.112</v>
          </cell>
          <cell r="AV16">
            <v>72.348</v>
          </cell>
          <cell r="AW16">
            <v>72.513</v>
          </cell>
          <cell r="AX16">
            <v>72.626</v>
          </cell>
          <cell r="AY16">
            <v>72.716</v>
          </cell>
          <cell r="AZ16">
            <v>72.815</v>
          </cell>
          <cell r="BA16">
            <v>72.946</v>
          </cell>
          <cell r="BB16">
            <v>73.118</v>
          </cell>
          <cell r="BC16">
            <v>73.331</v>
          </cell>
          <cell r="BD16">
            <v>73.572</v>
          </cell>
          <cell r="BE16">
            <v>73.82</v>
          </cell>
          <cell r="BF16">
            <v>74.056</v>
          </cell>
          <cell r="BG16">
            <v>74.273</v>
          </cell>
          <cell r="BH16">
            <v>74.467</v>
          </cell>
          <cell r="BI16">
            <v>74.64</v>
          </cell>
          <cell r="BJ16">
            <v>74.797</v>
          </cell>
          <cell r="BK16">
            <v>74.945</v>
          </cell>
          <cell r="BL16">
            <v>75.087</v>
          </cell>
          <cell r="BM16">
            <v>75.224</v>
          </cell>
        </row>
        <row r="17">
          <cell r="A17" t="str">
            <v>American Samoa</v>
          </cell>
          <cell r="B17" t="str">
            <v>ASM</v>
          </cell>
          <cell r="C17" t="str">
            <v>Life expectancy at birth, total (years)</v>
          </cell>
          <cell r="D17" t="str">
            <v>SP.DYN.LE00.IN</v>
          </cell>
        </row>
        <row r="18">
          <cell r="A18" t="str">
            <v>Antigua and Barbuda</v>
          </cell>
          <cell r="B18" t="str">
            <v>ATG</v>
          </cell>
          <cell r="C18" t="str">
            <v>Life expectancy at birth, total (years)</v>
          </cell>
          <cell r="D18" t="str">
            <v>SP.DYN.LE00.IN</v>
          </cell>
          <cell r="E18">
            <v>61.968</v>
          </cell>
          <cell r="F18">
            <v>62.523</v>
          </cell>
          <cell r="G18">
            <v>63.049</v>
          </cell>
          <cell r="H18">
            <v>63.54</v>
          </cell>
          <cell r="I18">
            <v>63.992</v>
          </cell>
          <cell r="J18">
            <v>64.401</v>
          </cell>
          <cell r="K18">
            <v>64.762</v>
          </cell>
          <cell r="L18">
            <v>65.081</v>
          </cell>
          <cell r="M18">
            <v>65.363</v>
          </cell>
          <cell r="N18">
            <v>65.616</v>
          </cell>
          <cell r="O18">
            <v>65.847</v>
          </cell>
          <cell r="P18">
            <v>66.066</v>
          </cell>
          <cell r="Q18">
            <v>66.28</v>
          </cell>
          <cell r="R18">
            <v>66.498</v>
          </cell>
          <cell r="S18">
            <v>66.727</v>
          </cell>
          <cell r="T18">
            <v>66.975</v>
          </cell>
          <cell r="U18">
            <v>67.244</v>
          </cell>
          <cell r="V18">
            <v>67.533</v>
          </cell>
          <cell r="W18">
            <v>67.837</v>
          </cell>
          <cell r="X18">
            <v>68.154</v>
          </cell>
          <cell r="Y18">
            <v>68.482</v>
          </cell>
          <cell r="Z18">
            <v>68.818</v>
          </cell>
          <cell r="AA18">
            <v>69.156</v>
          </cell>
          <cell r="AB18">
            <v>69.491</v>
          </cell>
          <cell r="AC18">
            <v>69.82</v>
          </cell>
          <cell r="AD18">
            <v>70.137</v>
          </cell>
          <cell r="AE18">
            <v>70.44</v>
          </cell>
          <cell r="AF18">
            <v>70.728</v>
          </cell>
          <cell r="AG18">
            <v>71.004</v>
          </cell>
          <cell r="AH18">
            <v>71.267</v>
          </cell>
          <cell r="AI18">
            <v>71.52</v>
          </cell>
          <cell r="AJ18">
            <v>71.765</v>
          </cell>
          <cell r="AK18">
            <v>72.006</v>
          </cell>
          <cell r="AL18">
            <v>72.247</v>
          </cell>
          <cell r="AM18">
            <v>72.489</v>
          </cell>
          <cell r="AN18">
            <v>72.732</v>
          </cell>
          <cell r="AO18">
            <v>72.977</v>
          </cell>
          <cell r="AP18">
            <v>73.222</v>
          </cell>
          <cell r="AQ18">
            <v>73.465</v>
          </cell>
          <cell r="AR18">
            <v>73.705</v>
          </cell>
          <cell r="AS18">
            <v>73.94</v>
          </cell>
          <cell r="AT18">
            <v>74.171</v>
          </cell>
          <cell r="AU18">
            <v>74.395</v>
          </cell>
          <cell r="AV18">
            <v>74.613</v>
          </cell>
          <cell r="AW18">
            <v>74.821</v>
          </cell>
          <cell r="AX18">
            <v>75.019</v>
          </cell>
          <cell r="AY18">
            <v>75.204</v>
          </cell>
          <cell r="AZ18">
            <v>75.376</v>
          </cell>
          <cell r="BA18">
            <v>75.535</v>
          </cell>
          <cell r="BB18">
            <v>75.683</v>
          </cell>
          <cell r="BC18">
            <v>75.823</v>
          </cell>
          <cell r="BD18">
            <v>75.956</v>
          </cell>
          <cell r="BE18">
            <v>76.087</v>
          </cell>
          <cell r="BF18">
            <v>76.218</v>
          </cell>
          <cell r="BG18">
            <v>76.349</v>
          </cell>
          <cell r="BH18">
            <v>76.483</v>
          </cell>
          <cell r="BI18">
            <v>76.617</v>
          </cell>
          <cell r="BJ18">
            <v>76.752</v>
          </cell>
          <cell r="BK18">
            <v>76.885</v>
          </cell>
          <cell r="BL18">
            <v>77.016</v>
          </cell>
          <cell r="BM18">
            <v>77.146</v>
          </cell>
        </row>
        <row r="19">
          <cell r="A19" t="str">
            <v>Australia</v>
          </cell>
          <cell r="B19" t="str">
            <v>AUS</v>
          </cell>
          <cell r="C19" t="str">
            <v>Life expectancy at birth, total (years)</v>
          </cell>
          <cell r="D19" t="str">
            <v>SP.DYN.LE00.IN</v>
          </cell>
          <cell r="E19">
            <v>70.8170731707317</v>
          </cell>
          <cell r="F19">
            <v>70.9731707317073</v>
          </cell>
          <cell r="G19">
            <v>70.9424390243903</v>
          </cell>
          <cell r="H19">
            <v>70.9117073170732</v>
          </cell>
          <cell r="I19">
            <v>70.8809756097561</v>
          </cell>
          <cell r="J19">
            <v>70.850243902439</v>
          </cell>
          <cell r="K19">
            <v>70.819512195122</v>
          </cell>
          <cell r="L19">
            <v>70.8692682926829</v>
          </cell>
          <cell r="M19">
            <v>70.9190243902439</v>
          </cell>
          <cell r="N19">
            <v>70.9687804878049</v>
          </cell>
          <cell r="O19">
            <v>71.0185365853659</v>
          </cell>
          <cell r="P19">
            <v>71.0682926829268</v>
          </cell>
          <cell r="Q19">
            <v>71.4575609756098</v>
          </cell>
          <cell r="R19">
            <v>71.8468292682927</v>
          </cell>
          <cell r="S19">
            <v>72.2360975609756</v>
          </cell>
          <cell r="T19">
            <v>72.6253658536586</v>
          </cell>
          <cell r="U19">
            <v>73.0146341463415</v>
          </cell>
          <cell r="V19">
            <v>73.3443902439024</v>
          </cell>
          <cell r="W19">
            <v>73.6741463414634</v>
          </cell>
          <cell r="X19">
            <v>74.0039024390244</v>
          </cell>
          <cell r="Y19">
            <v>74.3336585365854</v>
          </cell>
          <cell r="Z19">
            <v>74.6634146341463</v>
          </cell>
          <cell r="AA19">
            <v>74.9048780487805</v>
          </cell>
          <cell r="AB19">
            <v>75.1463414634146</v>
          </cell>
          <cell r="AC19">
            <v>75.3878048780488</v>
          </cell>
          <cell r="AD19">
            <v>75.6292682926829</v>
          </cell>
          <cell r="AE19">
            <v>75.8707317073171</v>
          </cell>
          <cell r="AF19">
            <v>76.1517073170732</v>
          </cell>
          <cell r="AG19">
            <v>76.4326829268293</v>
          </cell>
          <cell r="AH19">
            <v>76.7136585365854</v>
          </cell>
          <cell r="AI19">
            <v>76.9946341463415</v>
          </cell>
          <cell r="AJ19">
            <v>77.2756097560976</v>
          </cell>
          <cell r="AK19">
            <v>77.3780487804878</v>
          </cell>
          <cell r="AL19">
            <v>77.8780487804878</v>
          </cell>
          <cell r="AM19">
            <v>77.8780487804878</v>
          </cell>
          <cell r="AN19">
            <v>77.8292682926829</v>
          </cell>
          <cell r="AO19">
            <v>78.0780487804878</v>
          </cell>
          <cell r="AP19">
            <v>78.4804878048781</v>
          </cell>
          <cell r="AQ19">
            <v>78.6317073170732</v>
          </cell>
          <cell r="AR19">
            <v>78.9317073170732</v>
          </cell>
          <cell r="AS19">
            <v>79.2341463414634</v>
          </cell>
          <cell r="AT19">
            <v>79.6341463414634</v>
          </cell>
          <cell r="AU19">
            <v>79.9365853658537</v>
          </cell>
          <cell r="AV19">
            <v>80.2390243902439</v>
          </cell>
          <cell r="AW19">
            <v>80.490243902439</v>
          </cell>
          <cell r="AX19">
            <v>80.8414634146341</v>
          </cell>
          <cell r="AY19">
            <v>81.0414634146342</v>
          </cell>
          <cell r="AZ19">
            <v>81.2926829268293</v>
          </cell>
          <cell r="BA19">
            <v>81.3951219512195</v>
          </cell>
          <cell r="BB19">
            <v>81.5439024390244</v>
          </cell>
          <cell r="BC19">
            <v>81.6951219512195</v>
          </cell>
          <cell r="BD19">
            <v>81.8951219512195</v>
          </cell>
          <cell r="BE19">
            <v>82.0463414634146</v>
          </cell>
          <cell r="BF19">
            <v>82.1487804878049</v>
          </cell>
          <cell r="BG19">
            <v>82.3</v>
          </cell>
          <cell r="BH19">
            <v>82.4</v>
          </cell>
          <cell r="BI19">
            <v>82.4487804878049</v>
          </cell>
          <cell r="BJ19">
            <v>82.5</v>
          </cell>
          <cell r="BK19">
            <v>82.7487804878049</v>
          </cell>
          <cell r="BL19">
            <v>82.9</v>
          </cell>
          <cell r="BM19">
            <v>83.2</v>
          </cell>
        </row>
        <row r="20">
          <cell r="A20" t="str">
            <v>Austria</v>
          </cell>
          <cell r="B20" t="str">
            <v>AUT</v>
          </cell>
          <cell r="C20" t="str">
            <v>Life expectancy at birth, total (years)</v>
          </cell>
          <cell r="D20" t="str">
            <v>SP.DYN.LE00.IN</v>
          </cell>
          <cell r="E20">
            <v>68.5856097560976</v>
          </cell>
          <cell r="F20">
            <v>69.5773170731707</v>
          </cell>
          <cell r="G20">
            <v>69.309512195122</v>
          </cell>
          <cell r="H20">
            <v>69.4436585365854</v>
          </cell>
          <cell r="I20">
            <v>69.9219512195122</v>
          </cell>
          <cell r="J20">
            <v>69.7221951219512</v>
          </cell>
          <cell r="K20">
            <v>70.0458536585366</v>
          </cell>
          <cell r="L20">
            <v>69.9178048780488</v>
          </cell>
          <cell r="M20">
            <v>70.0575609756098</v>
          </cell>
          <cell r="N20">
            <v>69.8331707317073</v>
          </cell>
          <cell r="O20">
            <v>69.9146341463415</v>
          </cell>
          <cell r="P20">
            <v>70.1146341463415</v>
          </cell>
          <cell r="Q20">
            <v>70.4634146341463</v>
          </cell>
          <cell r="R20">
            <v>71.0146341463415</v>
          </cell>
          <cell r="S20">
            <v>71.0121951219512</v>
          </cell>
          <cell r="T20">
            <v>71.1146341463415</v>
          </cell>
          <cell r="U20">
            <v>71.5658536585366</v>
          </cell>
          <cell r="V20">
            <v>71.9146341463415</v>
          </cell>
          <cell r="W20">
            <v>72.0121951219512</v>
          </cell>
          <cell r="X20">
            <v>72.3121951219512</v>
          </cell>
          <cell r="Y20">
            <v>72.4634146341463</v>
          </cell>
          <cell r="Z20">
            <v>72.8121951219512</v>
          </cell>
          <cell r="AA20">
            <v>72.9609756097561</v>
          </cell>
          <cell r="AB20">
            <v>73.0121951219512</v>
          </cell>
          <cell r="AC20">
            <v>73.6121951219512</v>
          </cell>
          <cell r="AD20">
            <v>73.8146341463415</v>
          </cell>
          <cell r="AE20">
            <v>74.3170731707317</v>
          </cell>
          <cell r="AF20">
            <v>74.7682926829268</v>
          </cell>
          <cell r="AG20">
            <v>75.2170731707317</v>
          </cell>
          <cell r="AH20">
            <v>75.2658536585366</v>
          </cell>
          <cell r="AI20">
            <v>75.5682926829269</v>
          </cell>
          <cell r="AJ20">
            <v>75.6170731707317</v>
          </cell>
          <cell r="AK20">
            <v>75.8170731707317</v>
          </cell>
          <cell r="AL20">
            <v>76.0682926829268</v>
          </cell>
          <cell r="AM20">
            <v>76.419512195122</v>
          </cell>
          <cell r="AN20">
            <v>76.6682926829268</v>
          </cell>
          <cell r="AO20">
            <v>76.8707317073171</v>
          </cell>
          <cell r="AP20">
            <v>77.319512195122</v>
          </cell>
          <cell r="AQ20">
            <v>77.6707317073171</v>
          </cell>
          <cell r="AR20">
            <v>77.8756097560976</v>
          </cell>
          <cell r="AS20">
            <v>78.1268292682927</v>
          </cell>
          <cell r="AT20">
            <v>78.5756097560976</v>
          </cell>
          <cell r="AU20">
            <v>78.6780487804878</v>
          </cell>
          <cell r="AV20">
            <v>78.6317073170732</v>
          </cell>
          <cell r="AW20">
            <v>79.1804878048781</v>
          </cell>
          <cell r="AX20">
            <v>79.3317073170732</v>
          </cell>
          <cell r="AY20">
            <v>79.8804878048781</v>
          </cell>
          <cell r="AZ20">
            <v>80.1804878048781</v>
          </cell>
          <cell r="BA20">
            <v>80.4317073170732</v>
          </cell>
          <cell r="BB20">
            <v>80.3317073170732</v>
          </cell>
          <cell r="BC20">
            <v>80.5804878048781</v>
          </cell>
          <cell r="BD20">
            <v>80.9829268292683</v>
          </cell>
          <cell r="BE20">
            <v>80.9365853658537</v>
          </cell>
          <cell r="BF20">
            <v>81.1365853658537</v>
          </cell>
          <cell r="BG20">
            <v>81.490243902439</v>
          </cell>
          <cell r="BH20">
            <v>81.190243902439</v>
          </cell>
          <cell r="BI20">
            <v>81.6414634146342</v>
          </cell>
          <cell r="BJ20">
            <v>81.6439024390244</v>
          </cell>
          <cell r="BK20">
            <v>81.6926829268293</v>
          </cell>
          <cell r="BL20">
            <v>81.8951219512195</v>
          </cell>
          <cell r="BM20">
            <v>81.1926829268293</v>
          </cell>
        </row>
        <row r="21">
          <cell r="A21" t="str">
            <v>Azerbaijan</v>
          </cell>
          <cell r="B21" t="str">
            <v>AZE</v>
          </cell>
          <cell r="C21" t="str">
            <v>Life expectancy at birth, total (years)</v>
          </cell>
          <cell r="D21" t="str">
            <v>SP.DYN.LE00.IN</v>
          </cell>
          <cell r="E21">
            <v>61.034</v>
          </cell>
          <cell r="F21">
            <v>61.256</v>
          </cell>
          <cell r="G21">
            <v>61.469</v>
          </cell>
          <cell r="H21">
            <v>61.679</v>
          </cell>
          <cell r="I21">
            <v>61.889</v>
          </cell>
          <cell r="J21">
            <v>62.104</v>
          </cell>
          <cell r="K21">
            <v>62.322</v>
          </cell>
          <cell r="L21">
            <v>62.539</v>
          </cell>
          <cell r="M21">
            <v>62.75</v>
          </cell>
          <cell r="N21">
            <v>62.953</v>
          </cell>
          <cell r="O21">
            <v>63.141</v>
          </cell>
          <cell r="P21">
            <v>63.31</v>
          </cell>
          <cell r="Q21">
            <v>63.457</v>
          </cell>
          <cell r="R21">
            <v>63.582</v>
          </cell>
          <cell r="S21">
            <v>63.687</v>
          </cell>
          <cell r="T21">
            <v>63.776</v>
          </cell>
          <cell r="U21">
            <v>63.852</v>
          </cell>
          <cell r="V21">
            <v>63.921</v>
          </cell>
          <cell r="W21">
            <v>63.992</v>
          </cell>
          <cell r="X21">
            <v>64.069</v>
          </cell>
          <cell r="Y21">
            <v>64.161</v>
          </cell>
          <cell r="Z21">
            <v>64.28</v>
          </cell>
          <cell r="AA21">
            <v>64.425</v>
          </cell>
          <cell r="AB21">
            <v>64.587</v>
          </cell>
          <cell r="AC21">
            <v>64.759</v>
          </cell>
          <cell r="AD21">
            <v>64.913</v>
          </cell>
          <cell r="AE21">
            <v>65.016</v>
          </cell>
          <cell r="AF21">
            <v>65.053</v>
          </cell>
          <cell r="AG21">
            <v>65.021</v>
          </cell>
          <cell r="AH21">
            <v>64.935</v>
          </cell>
          <cell r="AI21">
            <v>64.827</v>
          </cell>
          <cell r="AJ21">
            <v>64.745</v>
          </cell>
          <cell r="AK21">
            <v>64.731</v>
          </cell>
          <cell r="AL21">
            <v>64.81</v>
          </cell>
          <cell r="AM21">
            <v>64.991</v>
          </cell>
          <cell r="AN21">
            <v>65.256</v>
          </cell>
          <cell r="AO21">
            <v>65.573</v>
          </cell>
          <cell r="AP21">
            <v>65.899</v>
          </cell>
          <cell r="AQ21">
            <v>66.207</v>
          </cell>
          <cell r="AR21">
            <v>66.491</v>
          </cell>
          <cell r="AS21">
            <v>66.763</v>
          </cell>
          <cell r="AT21">
            <v>67.054</v>
          </cell>
          <cell r="AU21">
            <v>67.391</v>
          </cell>
          <cell r="AV21">
            <v>67.791</v>
          </cell>
          <cell r="AW21">
            <v>68.249</v>
          </cell>
          <cell r="AX21">
            <v>68.747</v>
          </cell>
          <cell r="AY21">
            <v>69.259</v>
          </cell>
          <cell r="AZ21">
            <v>69.752</v>
          </cell>
          <cell r="BA21">
            <v>70.201</v>
          </cell>
          <cell r="BB21">
            <v>70.597</v>
          </cell>
          <cell r="BC21">
            <v>70.938</v>
          </cell>
          <cell r="BD21">
            <v>71.234</v>
          </cell>
          <cell r="BE21">
            <v>71.506</v>
          </cell>
          <cell r="BF21">
            <v>71.768</v>
          </cell>
          <cell r="BG21">
            <v>72.022</v>
          </cell>
          <cell r="BH21">
            <v>72.266</v>
          </cell>
          <cell r="BI21">
            <v>72.493</v>
          </cell>
          <cell r="BJ21">
            <v>72.693</v>
          </cell>
          <cell r="BK21">
            <v>72.864</v>
          </cell>
          <cell r="BL21">
            <v>73.005</v>
          </cell>
          <cell r="BM21">
            <v>73.123</v>
          </cell>
        </row>
        <row r="22">
          <cell r="A22" t="str">
            <v>Burundi</v>
          </cell>
          <cell r="B22" t="str">
            <v>BDI</v>
          </cell>
          <cell r="C22" t="str">
            <v>Life expectancy at birth, total (years)</v>
          </cell>
          <cell r="D22" t="str">
            <v>SP.DYN.LE00.IN</v>
          </cell>
          <cell r="E22">
            <v>41.281</v>
          </cell>
          <cell r="F22">
            <v>41.592</v>
          </cell>
          <cell r="G22">
            <v>41.907</v>
          </cell>
          <cell r="H22">
            <v>42.225</v>
          </cell>
          <cell r="I22">
            <v>42.54</v>
          </cell>
          <cell r="J22">
            <v>42.838</v>
          </cell>
          <cell r="K22">
            <v>43.105</v>
          </cell>
          <cell r="L22">
            <v>43.332</v>
          </cell>
          <cell r="M22">
            <v>43.523</v>
          </cell>
          <cell r="N22">
            <v>43.685</v>
          </cell>
          <cell r="O22">
            <v>43.841</v>
          </cell>
          <cell r="P22">
            <v>44.021</v>
          </cell>
          <cell r="Q22">
            <v>44.246</v>
          </cell>
          <cell r="R22">
            <v>44.528</v>
          </cell>
          <cell r="S22">
            <v>44.865</v>
          </cell>
          <cell r="T22">
            <v>45.242</v>
          </cell>
          <cell r="U22">
            <v>45.63</v>
          </cell>
          <cell r="V22">
            <v>45.999</v>
          </cell>
          <cell r="W22">
            <v>46.327</v>
          </cell>
          <cell r="X22">
            <v>46.608</v>
          </cell>
          <cell r="Y22">
            <v>46.852</v>
          </cell>
          <cell r="Z22">
            <v>47.083</v>
          </cell>
          <cell r="AA22">
            <v>47.324</v>
          </cell>
          <cell r="AB22">
            <v>47.581</v>
          </cell>
          <cell r="AC22">
            <v>47.844</v>
          </cell>
          <cell r="AD22">
            <v>48.08</v>
          </cell>
          <cell r="AE22">
            <v>48.243</v>
          </cell>
          <cell r="AF22">
            <v>48.301</v>
          </cell>
          <cell r="AG22">
            <v>48.244</v>
          </cell>
          <cell r="AH22">
            <v>48.08</v>
          </cell>
          <cell r="AI22">
            <v>47.829</v>
          </cell>
          <cell r="AJ22">
            <v>47.522</v>
          </cell>
          <cell r="AK22">
            <v>47.212</v>
          </cell>
          <cell r="AL22">
            <v>46.953</v>
          </cell>
          <cell r="AM22">
            <v>46.786</v>
          </cell>
          <cell r="AN22">
            <v>46.758</v>
          </cell>
          <cell r="AO22">
            <v>46.905</v>
          </cell>
          <cell r="AP22">
            <v>47.226</v>
          </cell>
          <cell r="AQ22">
            <v>47.708</v>
          </cell>
          <cell r="AR22">
            <v>48.339</v>
          </cell>
          <cell r="AS22">
            <v>49.091</v>
          </cell>
          <cell r="AT22">
            <v>49.93</v>
          </cell>
          <cell r="AU22">
            <v>50.81</v>
          </cell>
          <cell r="AV22">
            <v>51.69</v>
          </cell>
          <cell r="AW22">
            <v>52.547</v>
          </cell>
          <cell r="AX22">
            <v>53.369</v>
          </cell>
          <cell r="AY22">
            <v>54.163</v>
          </cell>
          <cell r="AZ22">
            <v>54.944</v>
          </cell>
          <cell r="BA22">
            <v>55.721</v>
          </cell>
          <cell r="BB22">
            <v>56.488</v>
          </cell>
          <cell r="BC22">
            <v>57.228</v>
          </cell>
          <cell r="BD22">
            <v>57.925</v>
          </cell>
          <cell r="BE22">
            <v>58.568</v>
          </cell>
          <cell r="BF22">
            <v>59.148</v>
          </cell>
          <cell r="BG22">
            <v>59.665</v>
          </cell>
          <cell r="BH22">
            <v>60.123</v>
          </cell>
          <cell r="BI22">
            <v>60.528</v>
          </cell>
          <cell r="BJ22">
            <v>60.898</v>
          </cell>
          <cell r="BK22">
            <v>61.247</v>
          </cell>
          <cell r="BL22">
            <v>61.584</v>
          </cell>
          <cell r="BM22">
            <v>61.916</v>
          </cell>
        </row>
        <row r="23">
          <cell r="A23" t="str">
            <v>Belgium</v>
          </cell>
          <cell r="B23" t="str">
            <v>BEL</v>
          </cell>
          <cell r="C23" t="str">
            <v>Life expectancy at birth, total (years)</v>
          </cell>
          <cell r="D23" t="str">
            <v>SP.DYN.LE00.IN</v>
          </cell>
          <cell r="E23">
            <v>69.7019512195122</v>
          </cell>
          <cell r="F23">
            <v>70.5209756097561</v>
          </cell>
          <cell r="G23">
            <v>70.219512195122</v>
          </cell>
          <cell r="H23">
            <v>70.0514634146342</v>
          </cell>
          <cell r="I23">
            <v>70.7551219512195</v>
          </cell>
          <cell r="J23">
            <v>70.6253658536586</v>
          </cell>
          <cell r="K23">
            <v>70.7063414634146</v>
          </cell>
          <cell r="L23">
            <v>71.0129268292683</v>
          </cell>
          <cell r="M23">
            <v>70.6931707317073</v>
          </cell>
          <cell r="N23">
            <v>70.7648780487805</v>
          </cell>
          <cell r="O23">
            <v>70.9719512195122</v>
          </cell>
          <cell r="P23">
            <v>71.0604878048781</v>
          </cell>
          <cell r="Q23">
            <v>71.4051219512195</v>
          </cell>
          <cell r="R23">
            <v>71.6353658536586</v>
          </cell>
          <cell r="S23">
            <v>71.9858536585366</v>
          </cell>
          <cell r="T23">
            <v>71.9712195121951</v>
          </cell>
          <cell r="U23">
            <v>72.119756097561</v>
          </cell>
          <cell r="V23">
            <v>72.7739024390244</v>
          </cell>
          <cell r="W23">
            <v>72.6980487804878</v>
          </cell>
          <cell r="X23">
            <v>73.1936585365854</v>
          </cell>
          <cell r="Y23">
            <v>73.2070731707317</v>
          </cell>
          <cell r="Z23">
            <v>73.6217073170732</v>
          </cell>
          <cell r="AA23">
            <v>73.8880487804878</v>
          </cell>
          <cell r="AB23">
            <v>73.8690243902439</v>
          </cell>
          <cell r="AC23">
            <v>74.4048780487805</v>
          </cell>
          <cell r="AD23">
            <v>74.520243902439</v>
          </cell>
          <cell r="AE23">
            <v>74.7317073170732</v>
          </cell>
          <cell r="AF23">
            <v>75.3658536585366</v>
          </cell>
          <cell r="AG23">
            <v>75.5658536585366</v>
          </cell>
          <cell r="AH23">
            <v>75.6326829268293</v>
          </cell>
          <cell r="AI23">
            <v>76.0519512195122</v>
          </cell>
          <cell r="AJ23">
            <v>76.1921951219512</v>
          </cell>
          <cell r="AK23">
            <v>76.3512195121951</v>
          </cell>
          <cell r="AL23">
            <v>76.3453658536585</v>
          </cell>
          <cell r="AM23">
            <v>76.6917073170732</v>
          </cell>
          <cell r="AN23">
            <v>76.8407317073171</v>
          </cell>
          <cell r="AO23">
            <v>77.1873170731707</v>
          </cell>
          <cell r="AP23">
            <v>77.3707317073171</v>
          </cell>
          <cell r="AQ23">
            <v>77.4731707317073</v>
          </cell>
          <cell r="AR23">
            <v>77.619512195122</v>
          </cell>
          <cell r="AS23">
            <v>77.7219512195122</v>
          </cell>
          <cell r="AT23">
            <v>77.9731707317073</v>
          </cell>
          <cell r="AU23">
            <v>78.0756097560976</v>
          </cell>
          <cell r="AV23">
            <v>78.1292682926829</v>
          </cell>
          <cell r="AW23">
            <v>78.8780487804878</v>
          </cell>
          <cell r="AX23">
            <v>78.9804878048781</v>
          </cell>
          <cell r="AY23">
            <v>79.380487804878</v>
          </cell>
          <cell r="AZ23">
            <v>79.7829268292683</v>
          </cell>
          <cell r="BA23">
            <v>79.6804878048781</v>
          </cell>
          <cell r="BB23">
            <v>80.0341463414634</v>
          </cell>
          <cell r="BC23">
            <v>80.1829268292683</v>
          </cell>
          <cell r="BD23">
            <v>80.5853658536585</v>
          </cell>
          <cell r="BE23">
            <v>80.3853658536585</v>
          </cell>
          <cell r="BF23">
            <v>80.5878048780488</v>
          </cell>
          <cell r="BG23">
            <v>81.2878048780488</v>
          </cell>
          <cell r="BH23">
            <v>80.9926829268293</v>
          </cell>
          <cell r="BI23">
            <v>81.4390243902439</v>
          </cell>
          <cell r="BJ23">
            <v>81.4926829268293</v>
          </cell>
          <cell r="BK23">
            <v>81.5951219512195</v>
          </cell>
          <cell r="BL23">
            <v>81.9951219512195</v>
          </cell>
          <cell r="BM23">
            <v>80.7951219512195</v>
          </cell>
        </row>
        <row r="24">
          <cell r="A24" t="str">
            <v>Benin</v>
          </cell>
          <cell r="B24" t="str">
            <v>BEN</v>
          </cell>
          <cell r="C24" t="str">
            <v>Life expectancy at birth, total (years)</v>
          </cell>
          <cell r="D24" t="str">
            <v>SP.DYN.LE00.IN</v>
          </cell>
          <cell r="E24">
            <v>37.271</v>
          </cell>
          <cell r="F24">
            <v>37.727</v>
          </cell>
          <cell r="G24">
            <v>38.188</v>
          </cell>
          <cell r="H24">
            <v>38.655</v>
          </cell>
          <cell r="I24">
            <v>39.13</v>
          </cell>
          <cell r="J24">
            <v>39.615</v>
          </cell>
          <cell r="K24">
            <v>40.109</v>
          </cell>
          <cell r="L24">
            <v>40.61</v>
          </cell>
          <cell r="M24">
            <v>41.117</v>
          </cell>
          <cell r="N24">
            <v>41.63</v>
          </cell>
          <cell r="O24">
            <v>42.152</v>
          </cell>
          <cell r="P24">
            <v>42.684</v>
          </cell>
          <cell r="Q24">
            <v>43.229</v>
          </cell>
          <cell r="R24">
            <v>43.781</v>
          </cell>
          <cell r="S24">
            <v>44.337</v>
          </cell>
          <cell r="T24">
            <v>44.882</v>
          </cell>
          <cell r="U24">
            <v>45.399</v>
          </cell>
          <cell r="V24">
            <v>45.883</v>
          </cell>
          <cell r="W24">
            <v>46.335</v>
          </cell>
          <cell r="X24">
            <v>46.764</v>
          </cell>
          <cell r="Y24">
            <v>47.19</v>
          </cell>
          <cell r="Z24">
            <v>47.643</v>
          </cell>
          <cell r="AA24">
            <v>48.145</v>
          </cell>
          <cell r="AB24">
            <v>48.71</v>
          </cell>
          <cell r="AC24">
            <v>49.339</v>
          </cell>
          <cell r="AD24">
            <v>50.034</v>
          </cell>
          <cell r="AE24">
            <v>50.79</v>
          </cell>
          <cell r="AF24">
            <v>51.581</v>
          </cell>
          <cell r="AG24">
            <v>52.372</v>
          </cell>
          <cell r="AH24">
            <v>53.132</v>
          </cell>
          <cell r="AI24">
            <v>53.812</v>
          </cell>
          <cell r="AJ24">
            <v>54.366</v>
          </cell>
          <cell r="AK24">
            <v>54.776</v>
          </cell>
          <cell r="AL24">
            <v>55.042</v>
          </cell>
          <cell r="AM24">
            <v>55.174</v>
          </cell>
          <cell r="AN24">
            <v>55.203</v>
          </cell>
          <cell r="AO24">
            <v>55.17</v>
          </cell>
          <cell r="AP24">
            <v>55.133</v>
          </cell>
          <cell r="AQ24">
            <v>55.139</v>
          </cell>
          <cell r="AR24">
            <v>55.218</v>
          </cell>
          <cell r="AS24">
            <v>55.391</v>
          </cell>
          <cell r="AT24">
            <v>55.668</v>
          </cell>
          <cell r="AU24">
            <v>56.025</v>
          </cell>
          <cell r="AV24">
            <v>56.436</v>
          </cell>
          <cell r="AW24">
            <v>56.887</v>
          </cell>
          <cell r="AX24">
            <v>57.355</v>
          </cell>
          <cell r="AY24">
            <v>57.817</v>
          </cell>
          <cell r="AZ24">
            <v>58.255</v>
          </cell>
          <cell r="BA24">
            <v>58.654</v>
          </cell>
          <cell r="BB24">
            <v>59.009</v>
          </cell>
          <cell r="BC24">
            <v>59.318</v>
          </cell>
          <cell r="BD24">
            <v>59.59</v>
          </cell>
          <cell r="BE24">
            <v>59.842</v>
          </cell>
          <cell r="BF24">
            <v>60.092</v>
          </cell>
          <cell r="BG24">
            <v>60.345</v>
          </cell>
          <cell r="BH24">
            <v>60.608</v>
          </cell>
          <cell r="BI24">
            <v>60.885</v>
          </cell>
          <cell r="BJ24">
            <v>61.174</v>
          </cell>
          <cell r="BK24">
            <v>61.47</v>
          </cell>
          <cell r="BL24">
            <v>61.771</v>
          </cell>
          <cell r="BM24">
            <v>62.077</v>
          </cell>
        </row>
        <row r="25">
          <cell r="A25" t="str">
            <v>Burkina Faso</v>
          </cell>
          <cell r="B25" t="str">
            <v>BFA</v>
          </cell>
          <cell r="C25" t="str">
            <v>Life expectancy at birth, total (years)</v>
          </cell>
          <cell r="D25" t="str">
            <v>SP.DYN.LE00.IN</v>
          </cell>
          <cell r="E25">
            <v>34.432</v>
          </cell>
          <cell r="F25">
            <v>34.897</v>
          </cell>
          <cell r="G25">
            <v>35.369</v>
          </cell>
          <cell r="H25">
            <v>35.847</v>
          </cell>
          <cell r="I25">
            <v>36.331</v>
          </cell>
          <cell r="J25">
            <v>36.815</v>
          </cell>
          <cell r="K25">
            <v>37.291</v>
          </cell>
          <cell r="L25">
            <v>37.754</v>
          </cell>
          <cell r="M25">
            <v>38.207</v>
          </cell>
          <cell r="N25">
            <v>38.652</v>
          </cell>
          <cell r="O25">
            <v>39.095</v>
          </cell>
          <cell r="P25">
            <v>39.542</v>
          </cell>
          <cell r="Q25">
            <v>40.003</v>
          </cell>
          <cell r="R25">
            <v>40.493</v>
          </cell>
          <cell r="S25">
            <v>41.025</v>
          </cell>
          <cell r="T25">
            <v>41.63</v>
          </cell>
          <cell r="U25">
            <v>42.343</v>
          </cell>
          <cell r="V25">
            <v>43.166</v>
          </cell>
          <cell r="W25">
            <v>44.081</v>
          </cell>
          <cell r="X25">
            <v>45.06</v>
          </cell>
          <cell r="Y25">
            <v>46.049</v>
          </cell>
          <cell r="Z25">
            <v>46.984</v>
          </cell>
          <cell r="AA25">
            <v>47.81</v>
          </cell>
          <cell r="AB25">
            <v>48.486</v>
          </cell>
          <cell r="AC25">
            <v>48.992</v>
          </cell>
          <cell r="AD25">
            <v>49.323</v>
          </cell>
          <cell r="AE25">
            <v>49.492</v>
          </cell>
          <cell r="AF25">
            <v>49.55</v>
          </cell>
          <cell r="AG25">
            <v>49.545</v>
          </cell>
          <cell r="AH25">
            <v>49.505</v>
          </cell>
          <cell r="AI25">
            <v>49.454</v>
          </cell>
          <cell r="AJ25">
            <v>49.409</v>
          </cell>
          <cell r="AK25">
            <v>49.374</v>
          </cell>
          <cell r="AL25">
            <v>49.36</v>
          </cell>
          <cell r="AM25">
            <v>49.38</v>
          </cell>
          <cell r="AN25">
            <v>49.445</v>
          </cell>
          <cell r="AO25">
            <v>49.557</v>
          </cell>
          <cell r="AP25">
            <v>49.713</v>
          </cell>
          <cell r="AQ25">
            <v>49.914</v>
          </cell>
          <cell r="AR25">
            <v>50.168</v>
          </cell>
          <cell r="AS25">
            <v>50.489</v>
          </cell>
          <cell r="AT25">
            <v>50.893</v>
          </cell>
          <cell r="AU25">
            <v>51.384</v>
          </cell>
          <cell r="AV25">
            <v>51.956</v>
          </cell>
          <cell r="AW25">
            <v>52.602</v>
          </cell>
          <cell r="AX25">
            <v>53.31</v>
          </cell>
          <cell r="AY25">
            <v>54.063</v>
          </cell>
          <cell r="AZ25">
            <v>54.841</v>
          </cell>
          <cell r="BA25">
            <v>55.618</v>
          </cell>
          <cell r="BB25">
            <v>56.377</v>
          </cell>
          <cell r="BC25">
            <v>57.096</v>
          </cell>
          <cell r="BD25">
            <v>57.761</v>
          </cell>
          <cell r="BE25">
            <v>58.374</v>
          </cell>
          <cell r="BF25">
            <v>58.937</v>
          </cell>
          <cell r="BG25">
            <v>59.45</v>
          </cell>
          <cell r="BH25">
            <v>59.919</v>
          </cell>
          <cell r="BI25">
            <v>60.354</v>
          </cell>
          <cell r="BJ25">
            <v>60.768</v>
          </cell>
          <cell r="BK25">
            <v>61.174</v>
          </cell>
          <cell r="BL25">
            <v>61.577</v>
          </cell>
          <cell r="BM25">
            <v>61.981</v>
          </cell>
        </row>
        <row r="26">
          <cell r="A26" t="str">
            <v>Bangladesh</v>
          </cell>
          <cell r="B26" t="str">
            <v>BGD</v>
          </cell>
          <cell r="C26" t="str">
            <v>Life expectancy at birth, total (years)</v>
          </cell>
          <cell r="D26" t="str">
            <v>SP.DYN.LE00.IN</v>
          </cell>
          <cell r="E26">
            <v>45.379</v>
          </cell>
          <cell r="F26">
            <v>45.97</v>
          </cell>
          <cell r="G26">
            <v>46.557</v>
          </cell>
          <cell r="H26">
            <v>47.126</v>
          </cell>
          <cell r="I26">
            <v>47.649</v>
          </cell>
          <cell r="J26">
            <v>48.05</v>
          </cell>
          <cell r="K26">
            <v>48.236</v>
          </cell>
          <cell r="L26">
            <v>48.176</v>
          </cell>
          <cell r="M26">
            <v>47.888</v>
          </cell>
          <cell r="N26">
            <v>47.432</v>
          </cell>
          <cell r="O26">
            <v>46.942</v>
          </cell>
          <cell r="P26">
            <v>46.589</v>
          </cell>
          <cell r="Q26">
            <v>46.507</v>
          </cell>
          <cell r="R26">
            <v>46.773</v>
          </cell>
          <cell r="S26">
            <v>47.396</v>
          </cell>
          <cell r="T26">
            <v>48.313</v>
          </cell>
          <cell r="U26">
            <v>49.402</v>
          </cell>
          <cell r="V26">
            <v>50.498</v>
          </cell>
          <cell r="W26">
            <v>51.473</v>
          </cell>
          <cell r="X26">
            <v>52.277</v>
          </cell>
          <cell r="Y26">
            <v>52.9</v>
          </cell>
          <cell r="Z26">
            <v>53.376</v>
          </cell>
          <cell r="AA26">
            <v>53.794</v>
          </cell>
          <cell r="AB26">
            <v>54.225</v>
          </cell>
          <cell r="AC26">
            <v>54.693</v>
          </cell>
          <cell r="AD26">
            <v>55.21</v>
          </cell>
          <cell r="AE26">
            <v>55.772</v>
          </cell>
          <cell r="AF26">
            <v>56.359</v>
          </cell>
          <cell r="AG26">
            <v>56.958</v>
          </cell>
          <cell r="AH26">
            <v>57.571</v>
          </cell>
          <cell r="AI26">
            <v>58.21</v>
          </cell>
          <cell r="AJ26">
            <v>58.891</v>
          </cell>
          <cell r="AK26">
            <v>59.618</v>
          </cell>
          <cell r="AL26">
            <v>60.388</v>
          </cell>
          <cell r="AM26">
            <v>61.19</v>
          </cell>
          <cell r="AN26">
            <v>62.002</v>
          </cell>
          <cell r="AO26">
            <v>62.798</v>
          </cell>
          <cell r="AP26">
            <v>63.553</v>
          </cell>
          <cell r="AQ26">
            <v>64.25</v>
          </cell>
          <cell r="AR26">
            <v>64.881</v>
          </cell>
          <cell r="AS26">
            <v>65.447</v>
          </cell>
          <cell r="AT26">
            <v>65.956</v>
          </cell>
          <cell r="AU26">
            <v>66.43</v>
          </cell>
          <cell r="AV26">
            <v>66.886</v>
          </cell>
          <cell r="AW26">
            <v>67.331</v>
          </cell>
          <cell r="AX26">
            <v>67.773</v>
          </cell>
          <cell r="AY26">
            <v>68.213</v>
          </cell>
          <cell r="AZ26">
            <v>68.648</v>
          </cell>
          <cell r="BA26">
            <v>69.072</v>
          </cell>
          <cell r="BB26">
            <v>69.485</v>
          </cell>
          <cell r="BC26">
            <v>69.881</v>
          </cell>
          <cell r="BD26">
            <v>70.256</v>
          </cell>
          <cell r="BE26">
            <v>70.606</v>
          </cell>
          <cell r="BF26">
            <v>70.93</v>
          </cell>
          <cell r="BG26">
            <v>71.231</v>
          </cell>
          <cell r="BH26">
            <v>71.514</v>
          </cell>
          <cell r="BI26">
            <v>71.785</v>
          </cell>
          <cell r="BJ26">
            <v>72.052</v>
          </cell>
          <cell r="BK26">
            <v>72.32</v>
          </cell>
          <cell r="BL26">
            <v>72.591</v>
          </cell>
          <cell r="BM26">
            <v>72.868</v>
          </cell>
        </row>
        <row r="27">
          <cell r="A27" t="str">
            <v>Bulgaria</v>
          </cell>
          <cell r="B27" t="str">
            <v>BGR</v>
          </cell>
          <cell r="C27" t="str">
            <v>Life expectancy at birth, total (years)</v>
          </cell>
          <cell r="D27" t="str">
            <v>SP.DYN.LE00.IN</v>
          </cell>
          <cell r="E27">
            <v>69.2475609756098</v>
          </cell>
          <cell r="F27">
            <v>70.1956097560976</v>
          </cell>
          <cell r="G27">
            <v>69.4919512195122</v>
          </cell>
          <cell r="H27">
            <v>70.3092682926829</v>
          </cell>
          <cell r="I27">
            <v>71.1212195121951</v>
          </cell>
          <cell r="J27">
            <v>71.2939024390244</v>
          </cell>
          <cell r="K27">
            <v>71.2234146341464</v>
          </cell>
          <cell r="L27">
            <v>70.4139024390244</v>
          </cell>
          <cell r="M27">
            <v>71.2251219512195</v>
          </cell>
          <cell r="N27">
            <v>70.43</v>
          </cell>
          <cell r="O27">
            <v>71.2563414634146</v>
          </cell>
          <cell r="P27">
            <v>70.8736585365854</v>
          </cell>
          <cell r="Q27">
            <v>70.899512195122</v>
          </cell>
          <cell r="R27">
            <v>71.3421951219512</v>
          </cell>
          <cell r="S27">
            <v>71.2080487804878</v>
          </cell>
          <cell r="T27">
            <v>71.049756097561</v>
          </cell>
          <cell r="U27">
            <v>71.3948780487805</v>
          </cell>
          <cell r="V27">
            <v>70.8160975609756</v>
          </cell>
          <cell r="W27">
            <v>71.1846341463415</v>
          </cell>
          <cell r="X27">
            <v>71.3082926829268</v>
          </cell>
          <cell r="Y27">
            <v>71.1575609756098</v>
          </cell>
          <cell r="Z27">
            <v>71.5719512195122</v>
          </cell>
          <cell r="AA27">
            <v>71.1860975609756</v>
          </cell>
          <cell r="AB27">
            <v>71.3863414634146</v>
          </cell>
          <cell r="AC27">
            <v>71.499756097561</v>
          </cell>
          <cell r="AD27">
            <v>71.2280487804878</v>
          </cell>
          <cell r="AE27">
            <v>71.7307317073171</v>
          </cell>
          <cell r="AF27">
            <v>71.5268292682927</v>
          </cell>
          <cell r="AG27">
            <v>71.6043902439024</v>
          </cell>
          <cell r="AH27">
            <v>71.7224390243903</v>
          </cell>
          <cell r="AI27">
            <v>71.6414634146342</v>
          </cell>
          <cell r="AJ27">
            <v>71.5609756097561</v>
          </cell>
          <cell r="AK27">
            <v>71.4943902439024</v>
          </cell>
          <cell r="AL27">
            <v>71.3468292682927</v>
          </cell>
          <cell r="AM27">
            <v>71.2087804878049</v>
          </cell>
          <cell r="AN27">
            <v>71.0534146341463</v>
          </cell>
          <cell r="AO27">
            <v>70.8973170731707</v>
          </cell>
          <cell r="AP27">
            <v>70.3512195121951</v>
          </cell>
          <cell r="AQ27">
            <v>71.0609756097561</v>
          </cell>
          <cell r="AR27">
            <v>71.4121951219512</v>
          </cell>
          <cell r="AS27">
            <v>71.6634146341463</v>
          </cell>
          <cell r="AT27">
            <v>71.7682926829268</v>
          </cell>
          <cell r="AU27">
            <v>71.8658536585366</v>
          </cell>
          <cell r="AV27">
            <v>72.0658536585366</v>
          </cell>
          <cell r="AW27">
            <v>72.5634146341463</v>
          </cell>
          <cell r="AX27">
            <v>72.5609756097561</v>
          </cell>
          <cell r="AY27">
            <v>72.6121951219512</v>
          </cell>
          <cell r="AZ27">
            <v>72.6634146341463</v>
          </cell>
          <cell r="BA27">
            <v>72.9634146341463</v>
          </cell>
          <cell r="BB27">
            <v>73.4121951219512</v>
          </cell>
          <cell r="BC27">
            <v>73.5121951219512</v>
          </cell>
          <cell r="BD27">
            <v>74.1634146341463</v>
          </cell>
          <cell r="BE27">
            <v>74.3146341463415</v>
          </cell>
          <cell r="BF27">
            <v>74.8609756097561</v>
          </cell>
          <cell r="BG27">
            <v>74.4658536585366</v>
          </cell>
          <cell r="BH27">
            <v>74.6146341463415</v>
          </cell>
          <cell r="BI27">
            <v>74.8121951219512</v>
          </cell>
          <cell r="BJ27">
            <v>74.8146341463415</v>
          </cell>
          <cell r="BK27">
            <v>74.9634146341464</v>
          </cell>
          <cell r="BL27">
            <v>75.1121951219512</v>
          </cell>
          <cell r="BM27">
            <v>73.6073170731707</v>
          </cell>
        </row>
        <row r="28">
          <cell r="A28" t="str">
            <v>Bahrain</v>
          </cell>
          <cell r="B28" t="str">
            <v>BHR</v>
          </cell>
          <cell r="C28" t="str">
            <v>Life expectancy at birth, total (years)</v>
          </cell>
          <cell r="D28" t="str">
            <v>SP.DYN.LE00.IN</v>
          </cell>
          <cell r="E28">
            <v>51.869</v>
          </cell>
          <cell r="F28">
            <v>53.235</v>
          </cell>
          <cell r="G28">
            <v>54.59</v>
          </cell>
          <cell r="H28">
            <v>55.911</v>
          </cell>
          <cell r="I28">
            <v>57.182</v>
          </cell>
          <cell r="J28">
            <v>58.388</v>
          </cell>
          <cell r="K28">
            <v>59.524</v>
          </cell>
          <cell r="L28">
            <v>60.596</v>
          </cell>
          <cell r="M28">
            <v>61.609</v>
          </cell>
          <cell r="N28">
            <v>62.56</v>
          </cell>
          <cell r="O28">
            <v>63.449</v>
          </cell>
          <cell r="P28">
            <v>64.275</v>
          </cell>
          <cell r="Q28">
            <v>65.042</v>
          </cell>
          <cell r="R28">
            <v>65.757</v>
          </cell>
          <cell r="S28">
            <v>66.421</v>
          </cell>
          <cell r="T28">
            <v>67.04</v>
          </cell>
          <cell r="U28">
            <v>67.616</v>
          </cell>
          <cell r="V28">
            <v>68.152</v>
          </cell>
          <cell r="W28">
            <v>68.651</v>
          </cell>
          <cell r="X28">
            <v>69.117</v>
          </cell>
          <cell r="Y28">
            <v>69.55</v>
          </cell>
          <cell r="Z28">
            <v>69.951</v>
          </cell>
          <cell r="AA28">
            <v>70.317</v>
          </cell>
          <cell r="AB28">
            <v>70.651</v>
          </cell>
          <cell r="AC28">
            <v>70.957</v>
          </cell>
          <cell r="AD28">
            <v>71.237</v>
          </cell>
          <cell r="AE28">
            <v>71.496</v>
          </cell>
          <cell r="AF28">
            <v>71.736</v>
          </cell>
          <cell r="AG28">
            <v>71.962</v>
          </cell>
          <cell r="AH28">
            <v>72.178</v>
          </cell>
          <cell r="AI28">
            <v>72.39</v>
          </cell>
          <cell r="AJ28">
            <v>72.598</v>
          </cell>
          <cell r="AK28">
            <v>72.803</v>
          </cell>
          <cell r="AL28">
            <v>73.006</v>
          </cell>
          <cell r="AM28">
            <v>73.209</v>
          </cell>
          <cell r="AN28">
            <v>73.413</v>
          </cell>
          <cell r="AO28">
            <v>73.619</v>
          </cell>
          <cell r="AP28">
            <v>73.826</v>
          </cell>
          <cell r="AQ28">
            <v>74.033</v>
          </cell>
          <cell r="AR28">
            <v>74.239</v>
          </cell>
          <cell r="AS28">
            <v>74.44</v>
          </cell>
          <cell r="AT28">
            <v>74.635</v>
          </cell>
          <cell r="AU28">
            <v>74.822</v>
          </cell>
          <cell r="AV28">
            <v>74.999</v>
          </cell>
          <cell r="AW28">
            <v>75.167</v>
          </cell>
          <cell r="AX28">
            <v>75.326</v>
          </cell>
          <cell r="AY28">
            <v>75.478</v>
          </cell>
          <cell r="AZ28">
            <v>75.625</v>
          </cell>
          <cell r="BA28">
            <v>75.77</v>
          </cell>
          <cell r="BB28">
            <v>75.913</v>
          </cell>
          <cell r="BC28">
            <v>76.057</v>
          </cell>
          <cell r="BD28">
            <v>76.2</v>
          </cell>
          <cell r="BE28">
            <v>76.342</v>
          </cell>
          <cell r="BF28">
            <v>76.484</v>
          </cell>
          <cell r="BG28">
            <v>76.624</v>
          </cell>
          <cell r="BH28">
            <v>76.762</v>
          </cell>
          <cell r="BI28">
            <v>76.899</v>
          </cell>
          <cell r="BJ28">
            <v>77.032</v>
          </cell>
          <cell r="BK28">
            <v>77.163</v>
          </cell>
          <cell r="BL28">
            <v>77.292</v>
          </cell>
          <cell r="BM28">
            <v>77.419</v>
          </cell>
        </row>
        <row r="29">
          <cell r="A29" t="str">
            <v>Bahamas, The</v>
          </cell>
          <cell r="B29" t="str">
            <v>BHS</v>
          </cell>
          <cell r="C29" t="str">
            <v>Life expectancy at birth, total (years)</v>
          </cell>
          <cell r="D29" t="str">
            <v>SP.DYN.LE00.IN</v>
          </cell>
          <cell r="E29">
            <v>64.74</v>
          </cell>
          <cell r="F29">
            <v>64.885</v>
          </cell>
          <cell r="G29">
            <v>65.011</v>
          </cell>
          <cell r="H29">
            <v>65.121</v>
          </cell>
          <cell r="I29">
            <v>65.219</v>
          </cell>
          <cell r="J29">
            <v>65.31</v>
          </cell>
          <cell r="K29">
            <v>65.402</v>
          </cell>
          <cell r="L29">
            <v>65.499</v>
          </cell>
          <cell r="M29">
            <v>65.607</v>
          </cell>
          <cell r="N29">
            <v>65.73</v>
          </cell>
          <cell r="O29">
            <v>65.87</v>
          </cell>
          <cell r="P29">
            <v>66.031</v>
          </cell>
          <cell r="Q29">
            <v>66.209</v>
          </cell>
          <cell r="R29">
            <v>66.397</v>
          </cell>
          <cell r="S29">
            <v>66.593</v>
          </cell>
          <cell r="T29">
            <v>66.785</v>
          </cell>
          <cell r="U29">
            <v>66.962</v>
          </cell>
          <cell r="V29">
            <v>67.118</v>
          </cell>
          <cell r="W29">
            <v>67.253</v>
          </cell>
          <cell r="X29">
            <v>67.372</v>
          </cell>
          <cell r="Y29">
            <v>67.488</v>
          </cell>
          <cell r="Z29">
            <v>67.615</v>
          </cell>
          <cell r="AA29">
            <v>67.769</v>
          </cell>
          <cell r="AB29">
            <v>67.962</v>
          </cell>
          <cell r="AC29">
            <v>68.196</v>
          </cell>
          <cell r="AD29">
            <v>68.474</v>
          </cell>
          <cell r="AE29">
            <v>68.793</v>
          </cell>
          <cell r="AF29">
            <v>69.139</v>
          </cell>
          <cell r="AG29">
            <v>69.496</v>
          </cell>
          <cell r="AH29">
            <v>69.854</v>
          </cell>
          <cell r="AI29">
            <v>70.199</v>
          </cell>
          <cell r="AJ29">
            <v>70.518</v>
          </cell>
          <cell r="AK29">
            <v>70.807</v>
          </cell>
          <cell r="AL29">
            <v>71.061</v>
          </cell>
          <cell r="AM29">
            <v>71.276</v>
          </cell>
          <cell r="AN29">
            <v>71.451</v>
          </cell>
          <cell r="AO29">
            <v>71.589</v>
          </cell>
          <cell r="AP29">
            <v>71.698</v>
          </cell>
          <cell r="AQ29">
            <v>71.786</v>
          </cell>
          <cell r="AR29">
            <v>71.858</v>
          </cell>
          <cell r="AS29">
            <v>71.914</v>
          </cell>
          <cell r="AT29">
            <v>71.954</v>
          </cell>
          <cell r="AU29">
            <v>71.977</v>
          </cell>
          <cell r="AV29">
            <v>71.986</v>
          </cell>
          <cell r="AW29">
            <v>71.988</v>
          </cell>
          <cell r="AX29">
            <v>71.987</v>
          </cell>
          <cell r="AY29">
            <v>71.988</v>
          </cell>
          <cell r="AZ29">
            <v>71.998</v>
          </cell>
          <cell r="BA29">
            <v>72.022</v>
          </cell>
          <cell r="BB29">
            <v>72.067</v>
          </cell>
          <cell r="BC29">
            <v>72.144</v>
          </cell>
          <cell r="BD29">
            <v>72.263</v>
          </cell>
          <cell r="BE29">
            <v>72.424</v>
          </cell>
          <cell r="BF29">
            <v>72.62</v>
          </cell>
          <cell r="BG29">
            <v>72.847</v>
          </cell>
          <cell r="BH29">
            <v>73.088</v>
          </cell>
          <cell r="BI29">
            <v>73.329</v>
          </cell>
          <cell r="BJ29">
            <v>73.554</v>
          </cell>
          <cell r="BK29">
            <v>73.752</v>
          </cell>
          <cell r="BL29">
            <v>73.918</v>
          </cell>
          <cell r="BM29">
            <v>74.053</v>
          </cell>
        </row>
        <row r="30">
          <cell r="A30" t="str">
            <v>Bosnia and Herzegovina</v>
          </cell>
          <cell r="B30" t="str">
            <v>BIH</v>
          </cell>
          <cell r="C30" t="str">
            <v>Life expectancy at birth, total (years)</v>
          </cell>
          <cell r="D30" t="str">
            <v>SP.DYN.LE00.IN</v>
          </cell>
          <cell r="E30">
            <v>60.353</v>
          </cell>
          <cell r="F30">
            <v>61.019</v>
          </cell>
          <cell r="G30">
            <v>61.646</v>
          </cell>
          <cell r="H30">
            <v>62.243</v>
          </cell>
          <cell r="I30">
            <v>62.818</v>
          </cell>
          <cell r="J30">
            <v>63.381</v>
          </cell>
          <cell r="K30">
            <v>63.94</v>
          </cell>
          <cell r="L30">
            <v>64.499</v>
          </cell>
          <cell r="M30">
            <v>65.059</v>
          </cell>
          <cell r="N30">
            <v>65.621</v>
          </cell>
          <cell r="O30">
            <v>66.187</v>
          </cell>
          <cell r="P30">
            <v>66.756</v>
          </cell>
          <cell r="Q30">
            <v>67.32</v>
          </cell>
          <cell r="R30">
            <v>67.867</v>
          </cell>
          <cell r="S30">
            <v>68.39</v>
          </cell>
          <cell r="T30">
            <v>68.872</v>
          </cell>
          <cell r="U30">
            <v>69.296</v>
          </cell>
          <cell r="V30">
            <v>69.657</v>
          </cell>
          <cell r="W30">
            <v>69.954</v>
          </cell>
          <cell r="X30">
            <v>70.193</v>
          </cell>
          <cell r="Y30">
            <v>70.399</v>
          </cell>
          <cell r="Z30">
            <v>70.601</v>
          </cell>
          <cell r="AA30">
            <v>70.82</v>
          </cell>
          <cell r="AB30">
            <v>71.061</v>
          </cell>
          <cell r="AC30">
            <v>71.315</v>
          </cell>
          <cell r="AD30">
            <v>71.534</v>
          </cell>
          <cell r="AE30">
            <v>71.65</v>
          </cell>
          <cell r="AF30">
            <v>71.626</v>
          </cell>
          <cell r="AG30">
            <v>71.461</v>
          </cell>
          <cell r="AH30">
            <v>71.184</v>
          </cell>
          <cell r="AI30">
            <v>70.877</v>
          </cell>
          <cell r="AJ30">
            <v>70.645</v>
          </cell>
          <cell r="AK30">
            <v>70.577</v>
          </cell>
          <cell r="AL30">
            <v>70.725</v>
          </cell>
          <cell r="AM30">
            <v>71.093</v>
          </cell>
          <cell r="AN30">
            <v>71.645</v>
          </cell>
          <cell r="AO30">
            <v>72.307</v>
          </cell>
          <cell r="AP30">
            <v>72.976</v>
          </cell>
          <cell r="AQ30">
            <v>73.569</v>
          </cell>
          <cell r="AR30">
            <v>74.05</v>
          </cell>
          <cell r="AS30">
            <v>74.403</v>
          </cell>
          <cell r="AT30">
            <v>74.637</v>
          </cell>
          <cell r="AU30">
            <v>74.803</v>
          </cell>
          <cell r="AV30">
            <v>74.941</v>
          </cell>
          <cell r="AW30">
            <v>75.068</v>
          </cell>
          <cell r="AX30">
            <v>75.198</v>
          </cell>
          <cell r="AY30">
            <v>75.342</v>
          </cell>
          <cell r="AZ30">
            <v>75.498</v>
          </cell>
          <cell r="BA30">
            <v>75.665</v>
          </cell>
          <cell r="BB30">
            <v>75.844</v>
          </cell>
          <cell r="BC30">
            <v>76.031</v>
          </cell>
          <cell r="BD30">
            <v>76.219</v>
          </cell>
          <cell r="BE30">
            <v>76.401</v>
          </cell>
          <cell r="BF30">
            <v>76.569</v>
          </cell>
          <cell r="BG30">
            <v>76.723</v>
          </cell>
          <cell r="BH30">
            <v>76.865</v>
          </cell>
          <cell r="BI30">
            <v>76.998</v>
          </cell>
          <cell r="BJ30">
            <v>77.128</v>
          </cell>
          <cell r="BK30">
            <v>77.262</v>
          </cell>
          <cell r="BL30">
            <v>77.401</v>
          </cell>
          <cell r="BM30">
            <v>77.545</v>
          </cell>
        </row>
        <row r="31">
          <cell r="A31" t="str">
            <v>Belarus</v>
          </cell>
          <cell r="B31" t="str">
            <v>BLR</v>
          </cell>
          <cell r="C31" t="str">
            <v>Life expectancy at birth, total (years)</v>
          </cell>
          <cell r="D31" t="str">
            <v>SP.DYN.LE00.IN</v>
          </cell>
          <cell r="E31">
            <v>67.7080975609756</v>
          </cell>
          <cell r="F31">
            <v>68.2126585365854</v>
          </cell>
          <cell r="G31">
            <v>68.6358292682927</v>
          </cell>
          <cell r="H31">
            <v>68.9920731707317</v>
          </cell>
          <cell r="I31">
            <v>69.2899268292683</v>
          </cell>
          <cell r="J31">
            <v>69.5374146341464</v>
          </cell>
          <cell r="K31">
            <v>69.7346097560976</v>
          </cell>
          <cell r="L31">
            <v>69.8816585365854</v>
          </cell>
          <cell r="M31">
            <v>69.9826341463415</v>
          </cell>
          <cell r="N31">
            <v>70.0451463414634</v>
          </cell>
          <cell r="O31">
            <v>70.079243902439</v>
          </cell>
          <cell r="P31">
            <v>70.093</v>
          </cell>
          <cell r="Q31">
            <v>70.0924146341464</v>
          </cell>
          <cell r="R31">
            <v>70.0824390243902</v>
          </cell>
          <cell r="S31">
            <v>70.0680731707317</v>
          </cell>
          <cell r="T31">
            <v>70.0482682926829</v>
          </cell>
          <cell r="U31">
            <v>70.0159024390244</v>
          </cell>
          <cell r="V31">
            <v>69.9674146341464</v>
          </cell>
          <cell r="W31">
            <v>69.9063170731707</v>
          </cell>
          <cell r="X31">
            <v>69.8416341463415</v>
          </cell>
          <cell r="Y31">
            <v>69.8020243902439</v>
          </cell>
          <cell r="Z31">
            <v>69.8191707317073</v>
          </cell>
          <cell r="AA31">
            <v>69.9082195121951</v>
          </cell>
          <cell r="AB31">
            <v>70.0646585365854</v>
          </cell>
          <cell r="AC31">
            <v>70.2719268292683</v>
          </cell>
          <cell r="AD31">
            <v>70.9926829268293</v>
          </cell>
          <cell r="AE31">
            <v>71.549512195122</v>
          </cell>
          <cell r="AF31">
            <v>70.990243902439</v>
          </cell>
          <cell r="AG31">
            <v>71.3414634146341</v>
          </cell>
          <cell r="AH31">
            <v>71.4829268292683</v>
          </cell>
          <cell r="AI31">
            <v>70.8365853658537</v>
          </cell>
          <cell r="AJ31">
            <v>70.3780487804878</v>
          </cell>
          <cell r="AK31">
            <v>70.0219512195122</v>
          </cell>
          <cell r="AL31">
            <v>68.9707317073171</v>
          </cell>
          <cell r="AM31">
            <v>68.7682926829268</v>
          </cell>
          <cell r="AN31">
            <v>68.4609756097561</v>
          </cell>
          <cell r="AO31">
            <v>68.5121951219512</v>
          </cell>
          <cell r="AP31">
            <v>68.4609756097561</v>
          </cell>
          <cell r="AQ31">
            <v>68.4073170731707</v>
          </cell>
          <cell r="AR31">
            <v>67.9073170731707</v>
          </cell>
          <cell r="AS31">
            <v>68.9121951219512</v>
          </cell>
          <cell r="AT31">
            <v>68.5073170731707</v>
          </cell>
          <cell r="AU31">
            <v>68.0560975609756</v>
          </cell>
          <cell r="AV31">
            <v>68.5536585365854</v>
          </cell>
          <cell r="AW31">
            <v>68.9560975609756</v>
          </cell>
          <cell r="AX31">
            <v>68.8512195121951</v>
          </cell>
          <cell r="AY31">
            <v>69.4048780487805</v>
          </cell>
          <cell r="AZ31">
            <v>70.2073170731707</v>
          </cell>
          <cell r="BA31">
            <v>70.4560975609756</v>
          </cell>
          <cell r="BB31">
            <v>70.4073170731707</v>
          </cell>
          <cell r="BC31">
            <v>70.4048780487805</v>
          </cell>
          <cell r="BD31">
            <v>70.5536585365854</v>
          </cell>
          <cell r="BE31">
            <v>71.9658536585366</v>
          </cell>
          <cell r="BF31">
            <v>72.4707317073171</v>
          </cell>
          <cell r="BG31">
            <v>72.9707317073171</v>
          </cell>
          <cell r="BH31">
            <v>73.6243902439025</v>
          </cell>
          <cell r="BI31">
            <v>73.8268292682927</v>
          </cell>
          <cell r="BJ31">
            <v>74.1292682926829</v>
          </cell>
          <cell r="BK31">
            <v>74.1756097560976</v>
          </cell>
          <cell r="BL31">
            <v>74.2268292682927</v>
          </cell>
          <cell r="BM31">
            <v>74.2268292682927</v>
          </cell>
        </row>
        <row r="32">
          <cell r="A32" t="str">
            <v>Belize</v>
          </cell>
          <cell r="B32" t="str">
            <v>BLZ</v>
          </cell>
          <cell r="C32" t="str">
            <v>Life expectancy at birth, total (years)</v>
          </cell>
          <cell r="D32" t="str">
            <v>SP.DYN.LE00.IN</v>
          </cell>
          <cell r="E32">
            <v>59.981</v>
          </cell>
          <cell r="F32">
            <v>60.531</v>
          </cell>
          <cell r="G32">
            <v>61.092</v>
          </cell>
          <cell r="H32">
            <v>61.663</v>
          </cell>
          <cell r="I32">
            <v>62.241</v>
          </cell>
          <cell r="J32">
            <v>62.823</v>
          </cell>
          <cell r="K32">
            <v>63.402</v>
          </cell>
          <cell r="L32">
            <v>63.971</v>
          </cell>
          <cell r="M32">
            <v>64.525</v>
          </cell>
          <cell r="N32">
            <v>65.058</v>
          </cell>
          <cell r="O32">
            <v>65.566</v>
          </cell>
          <cell r="P32">
            <v>66.047</v>
          </cell>
          <cell r="Q32">
            <v>66.504</v>
          </cell>
          <cell r="R32">
            <v>66.939</v>
          </cell>
          <cell r="S32">
            <v>67.354</v>
          </cell>
          <cell r="T32">
            <v>67.751</v>
          </cell>
          <cell r="U32">
            <v>68.135</v>
          </cell>
          <cell r="V32">
            <v>68.509</v>
          </cell>
          <cell r="W32">
            <v>68.874</v>
          </cell>
          <cell r="X32">
            <v>69.229</v>
          </cell>
          <cell r="Y32">
            <v>69.577</v>
          </cell>
          <cell r="Z32">
            <v>69.921</v>
          </cell>
          <cell r="AA32">
            <v>70.257</v>
          </cell>
          <cell r="AB32">
            <v>70.575</v>
          </cell>
          <cell r="AC32">
            <v>70.865</v>
          </cell>
          <cell r="AD32">
            <v>71.11</v>
          </cell>
          <cell r="AE32">
            <v>71.294</v>
          </cell>
          <cell r="AF32">
            <v>71.405</v>
          </cell>
          <cell r="AG32">
            <v>71.437</v>
          </cell>
          <cell r="AH32">
            <v>71.386</v>
          </cell>
          <cell r="AI32">
            <v>71.242</v>
          </cell>
          <cell r="AJ32">
            <v>70.996</v>
          </cell>
          <cell r="AK32">
            <v>70.662</v>
          </cell>
          <cell r="AL32">
            <v>70.268</v>
          </cell>
          <cell r="AM32">
            <v>69.845</v>
          </cell>
          <cell r="AN32">
            <v>69.439</v>
          </cell>
          <cell r="AO32">
            <v>69.1</v>
          </cell>
          <cell r="AP32">
            <v>68.858</v>
          </cell>
          <cell r="AQ32">
            <v>68.734</v>
          </cell>
          <cell r="AR32">
            <v>68.734</v>
          </cell>
          <cell r="AS32">
            <v>68.847</v>
          </cell>
          <cell r="AT32">
            <v>69.04</v>
          </cell>
          <cell r="AU32">
            <v>69.272</v>
          </cell>
          <cell r="AV32">
            <v>69.511</v>
          </cell>
          <cell r="AW32">
            <v>69.749</v>
          </cell>
          <cell r="AX32">
            <v>69.998</v>
          </cell>
          <cell r="AY32">
            <v>70.286</v>
          </cell>
          <cell r="AZ32">
            <v>70.636</v>
          </cell>
          <cell r="BA32">
            <v>71.059</v>
          </cell>
          <cell r="BB32">
            <v>71.541</v>
          </cell>
          <cell r="BC32">
            <v>72.057</v>
          </cell>
          <cell r="BD32">
            <v>72.57</v>
          </cell>
          <cell r="BE32">
            <v>73.044</v>
          </cell>
          <cell r="BF32">
            <v>73.452</v>
          </cell>
          <cell r="BG32">
            <v>73.782</v>
          </cell>
          <cell r="BH32">
            <v>74.034</v>
          </cell>
          <cell r="BI32">
            <v>74.219</v>
          </cell>
          <cell r="BJ32">
            <v>74.365</v>
          </cell>
          <cell r="BK32">
            <v>74.496</v>
          </cell>
          <cell r="BL32">
            <v>74.623</v>
          </cell>
          <cell r="BM32">
            <v>74.754</v>
          </cell>
        </row>
        <row r="33">
          <cell r="A33" t="str">
            <v>Bermuda</v>
          </cell>
          <cell r="B33" t="str">
            <v>BMU</v>
          </cell>
          <cell r="C33" t="str">
            <v>Life expectancy at birth, total (years)</v>
          </cell>
          <cell r="D33" t="str">
            <v>SP.DYN.LE00.IN</v>
          </cell>
        </row>
        <row r="33">
          <cell r="J33">
            <v>68.8978048780488</v>
          </cell>
        </row>
        <row r="33">
          <cell r="O33">
            <v>70.29</v>
          </cell>
        </row>
        <row r="33">
          <cell r="Y33">
            <v>72.3046341463415</v>
          </cell>
        </row>
        <row r="33">
          <cell r="AJ33">
            <v>74.029512195122</v>
          </cell>
        </row>
        <row r="33">
          <cell r="AS33">
            <v>77.8853658536585</v>
          </cell>
          <cell r="AT33">
            <v>77.8853658536585</v>
          </cell>
          <cell r="AU33">
            <v>78.0878048780488</v>
          </cell>
          <cell r="AV33">
            <v>78.3341463414634</v>
          </cell>
          <cell r="AW33">
            <v>78.4853658536585</v>
          </cell>
          <cell r="AX33">
            <v>78.6853658536586</v>
          </cell>
          <cell r="AY33">
            <v>78.8878048780488</v>
          </cell>
          <cell r="AZ33">
            <v>78.9341463414634</v>
          </cell>
          <cell r="BA33">
            <v>79.2365853658537</v>
          </cell>
          <cell r="BB33">
            <v>79.3884390243903</v>
          </cell>
          <cell r="BC33">
            <v>79.2885365853658</v>
          </cell>
          <cell r="BD33">
            <v>81.1526829268293</v>
          </cell>
          <cell r="BE33">
            <v>81.6778048780488</v>
          </cell>
          <cell r="BF33">
            <v>80.5724390243902</v>
          </cell>
          <cell r="BG33">
            <v>80.7973170731707</v>
          </cell>
          <cell r="BH33">
            <v>81.0121951219512</v>
          </cell>
          <cell r="BI33">
            <v>81.2270731707317</v>
          </cell>
          <cell r="BJ33">
            <v>81.4419512195122</v>
          </cell>
          <cell r="BK33">
            <v>81.6517073170732</v>
          </cell>
          <cell r="BL33">
            <v>81.8665853658537</v>
          </cell>
          <cell r="BM33">
            <v>82.0560975609756</v>
          </cell>
        </row>
        <row r="34">
          <cell r="A34" t="str">
            <v>Bolivia</v>
          </cell>
          <cell r="B34" t="str">
            <v>BOL</v>
          </cell>
          <cell r="C34" t="str">
            <v>Life expectancy at birth, total (years)</v>
          </cell>
          <cell r="D34" t="str">
            <v>SP.DYN.LE00.IN</v>
          </cell>
          <cell r="E34">
            <v>41.82</v>
          </cell>
          <cell r="F34">
            <v>42.15</v>
          </cell>
          <cell r="G34">
            <v>42.49</v>
          </cell>
          <cell r="H34">
            <v>42.84</v>
          </cell>
          <cell r="I34">
            <v>43.199</v>
          </cell>
          <cell r="J34">
            <v>43.568</v>
          </cell>
          <cell r="K34">
            <v>43.947</v>
          </cell>
          <cell r="L34">
            <v>44.337</v>
          </cell>
          <cell r="M34">
            <v>44.737</v>
          </cell>
          <cell r="N34">
            <v>45.147</v>
          </cell>
          <cell r="O34">
            <v>45.568</v>
          </cell>
          <cell r="P34">
            <v>45.999</v>
          </cell>
          <cell r="Q34">
            <v>46.441</v>
          </cell>
          <cell r="R34">
            <v>46.893</v>
          </cell>
          <cell r="S34">
            <v>47.355</v>
          </cell>
          <cell r="T34">
            <v>47.828</v>
          </cell>
          <cell r="U34">
            <v>48.312</v>
          </cell>
          <cell r="V34">
            <v>48.806</v>
          </cell>
          <cell r="W34">
            <v>49.31</v>
          </cell>
          <cell r="X34">
            <v>49.824</v>
          </cell>
          <cell r="Y34">
            <v>50.349</v>
          </cell>
          <cell r="Z34">
            <v>50.883</v>
          </cell>
          <cell r="AA34">
            <v>51.427</v>
          </cell>
          <cell r="AB34">
            <v>51.98</v>
          </cell>
          <cell r="AC34">
            <v>52.543</v>
          </cell>
          <cell r="AD34">
            <v>53.115</v>
          </cell>
          <cell r="AE34">
            <v>53.695</v>
          </cell>
          <cell r="AF34">
            <v>54.284</v>
          </cell>
          <cell r="AG34">
            <v>54.881</v>
          </cell>
          <cell r="AH34">
            <v>55.486</v>
          </cell>
          <cell r="AI34">
            <v>56.099</v>
          </cell>
          <cell r="AJ34">
            <v>56.721</v>
          </cell>
          <cell r="AK34">
            <v>57.351</v>
          </cell>
          <cell r="AL34">
            <v>57.989</v>
          </cell>
          <cell r="AM34">
            <v>58.631</v>
          </cell>
          <cell r="AN34">
            <v>59.276</v>
          </cell>
          <cell r="AO34">
            <v>59.922</v>
          </cell>
          <cell r="AP34">
            <v>60.566</v>
          </cell>
          <cell r="AQ34">
            <v>61.204</v>
          </cell>
          <cell r="AR34">
            <v>61.835</v>
          </cell>
          <cell r="AS34">
            <v>62.452</v>
          </cell>
          <cell r="AT34">
            <v>63.054</v>
          </cell>
          <cell r="AU34">
            <v>63.64</v>
          </cell>
          <cell r="AV34">
            <v>64.21</v>
          </cell>
          <cell r="AW34">
            <v>64.766</v>
          </cell>
          <cell r="AX34">
            <v>65.312</v>
          </cell>
          <cell r="AY34">
            <v>65.853</v>
          </cell>
          <cell r="AZ34">
            <v>66.395</v>
          </cell>
          <cell r="BA34">
            <v>66.937</v>
          </cell>
          <cell r="BB34">
            <v>67.476</v>
          </cell>
          <cell r="BC34">
            <v>68.007</v>
          </cell>
          <cell r="BD34">
            <v>68.521</v>
          </cell>
          <cell r="BE34">
            <v>69.01</v>
          </cell>
          <cell r="BF34">
            <v>69.468</v>
          </cell>
          <cell r="BG34">
            <v>69.891</v>
          </cell>
          <cell r="BH34">
            <v>70.277</v>
          </cell>
          <cell r="BI34">
            <v>70.626</v>
          </cell>
          <cell r="BJ34">
            <v>70.945</v>
          </cell>
          <cell r="BK34">
            <v>71.239</v>
          </cell>
          <cell r="BL34">
            <v>71.513</v>
          </cell>
          <cell r="BM34">
            <v>71.771</v>
          </cell>
        </row>
        <row r="35">
          <cell r="A35" t="str">
            <v>Brazil</v>
          </cell>
          <cell r="B35" t="str">
            <v>BRA</v>
          </cell>
          <cell r="C35" t="str">
            <v>Life expectancy at birth, total (years)</v>
          </cell>
          <cell r="D35" t="str">
            <v>SP.DYN.LE00.IN</v>
          </cell>
          <cell r="E35">
            <v>54.143</v>
          </cell>
          <cell r="F35">
            <v>54.634</v>
          </cell>
          <cell r="G35">
            <v>55.13</v>
          </cell>
          <cell r="H35">
            <v>55.627</v>
          </cell>
          <cell r="I35">
            <v>56.121</v>
          </cell>
          <cell r="J35">
            <v>56.61</v>
          </cell>
          <cell r="K35">
            <v>57.091</v>
          </cell>
          <cell r="L35">
            <v>57.563</v>
          </cell>
          <cell r="M35">
            <v>58.025</v>
          </cell>
          <cell r="N35">
            <v>58.475</v>
          </cell>
          <cell r="O35">
            <v>58.911</v>
          </cell>
          <cell r="P35">
            <v>59.332</v>
          </cell>
          <cell r="Q35">
            <v>59.739</v>
          </cell>
          <cell r="R35">
            <v>60.132</v>
          </cell>
          <cell r="S35">
            <v>60.513</v>
          </cell>
          <cell r="T35">
            <v>60.884</v>
          </cell>
          <cell r="U35">
            <v>61.243</v>
          </cell>
          <cell r="V35">
            <v>61.595</v>
          </cell>
          <cell r="W35">
            <v>61.942</v>
          </cell>
          <cell r="X35">
            <v>62.286</v>
          </cell>
          <cell r="Y35">
            <v>62.63</v>
          </cell>
          <cell r="Z35">
            <v>62.976</v>
          </cell>
          <cell r="AA35">
            <v>63.326</v>
          </cell>
          <cell r="AB35">
            <v>63.68</v>
          </cell>
          <cell r="AC35">
            <v>64.039</v>
          </cell>
          <cell r="AD35">
            <v>64.406</v>
          </cell>
          <cell r="AE35">
            <v>64.782</v>
          </cell>
          <cell r="AF35">
            <v>65.165</v>
          </cell>
          <cell r="AG35">
            <v>65.553</v>
          </cell>
          <cell r="AH35">
            <v>65.947</v>
          </cell>
          <cell r="AI35">
            <v>66.343</v>
          </cell>
          <cell r="AJ35">
            <v>66.742</v>
          </cell>
          <cell r="AK35">
            <v>67.141</v>
          </cell>
          <cell r="AL35">
            <v>67.539</v>
          </cell>
          <cell r="AM35">
            <v>67.932</v>
          </cell>
          <cell r="AN35">
            <v>68.318</v>
          </cell>
          <cell r="AO35">
            <v>68.695</v>
          </cell>
          <cell r="AP35">
            <v>69.061</v>
          </cell>
          <cell r="AQ35">
            <v>69.419</v>
          </cell>
          <cell r="AR35">
            <v>69.769</v>
          </cell>
          <cell r="AS35">
            <v>70.116</v>
          </cell>
          <cell r="AT35">
            <v>70.462</v>
          </cell>
          <cell r="AU35">
            <v>70.813</v>
          </cell>
          <cell r="AV35">
            <v>71.17</v>
          </cell>
          <cell r="AW35">
            <v>71.531</v>
          </cell>
          <cell r="AX35">
            <v>71.896</v>
          </cell>
          <cell r="AY35">
            <v>72.26</v>
          </cell>
          <cell r="AZ35">
            <v>72.618</v>
          </cell>
          <cell r="BA35">
            <v>72.966</v>
          </cell>
          <cell r="BB35">
            <v>73.3</v>
          </cell>
          <cell r="BC35">
            <v>73.619</v>
          </cell>
          <cell r="BD35">
            <v>73.921</v>
          </cell>
          <cell r="BE35">
            <v>74.209</v>
          </cell>
          <cell r="BF35">
            <v>74.483</v>
          </cell>
          <cell r="BG35">
            <v>74.745</v>
          </cell>
          <cell r="BH35">
            <v>74.994</v>
          </cell>
          <cell r="BI35">
            <v>75.23</v>
          </cell>
          <cell r="BJ35">
            <v>75.456</v>
          </cell>
          <cell r="BK35">
            <v>75.672</v>
          </cell>
          <cell r="BL35">
            <v>75.881</v>
          </cell>
          <cell r="BM35">
            <v>76.084</v>
          </cell>
        </row>
        <row r="36">
          <cell r="A36" t="str">
            <v>Barbados</v>
          </cell>
          <cell r="B36" t="str">
            <v>BRB</v>
          </cell>
          <cell r="C36" t="str">
            <v>Life expectancy at birth, total (years)</v>
          </cell>
          <cell r="D36" t="str">
            <v>SP.DYN.LE00.IN</v>
          </cell>
          <cell r="E36">
            <v>64.472</v>
          </cell>
          <cell r="F36">
            <v>65.198</v>
          </cell>
          <cell r="G36">
            <v>65.831</v>
          </cell>
          <cell r="H36">
            <v>66.381</v>
          </cell>
          <cell r="I36">
            <v>66.86</v>
          </cell>
          <cell r="J36">
            <v>67.275</v>
          </cell>
          <cell r="K36">
            <v>67.628</v>
          </cell>
          <cell r="L36">
            <v>67.928</v>
          </cell>
          <cell r="M36">
            <v>68.187</v>
          </cell>
          <cell r="N36">
            <v>68.421</v>
          </cell>
          <cell r="O36">
            <v>68.65</v>
          </cell>
          <cell r="P36">
            <v>68.89</v>
          </cell>
          <cell r="Q36">
            <v>69.149</v>
          </cell>
          <cell r="R36">
            <v>69.436</v>
          </cell>
          <cell r="S36">
            <v>69.756</v>
          </cell>
          <cell r="T36">
            <v>70.113</v>
          </cell>
          <cell r="U36">
            <v>70.509</v>
          </cell>
          <cell r="V36">
            <v>70.931</v>
          </cell>
          <cell r="W36">
            <v>71.364</v>
          </cell>
          <cell r="X36">
            <v>71.8</v>
          </cell>
          <cell r="Y36">
            <v>72.222</v>
          </cell>
          <cell r="Z36">
            <v>72.618</v>
          </cell>
          <cell r="AA36">
            <v>72.98</v>
          </cell>
          <cell r="AB36">
            <v>73.303</v>
          </cell>
          <cell r="AC36">
            <v>73.585</v>
          </cell>
          <cell r="AD36">
            <v>73.825</v>
          </cell>
          <cell r="AE36">
            <v>74.029</v>
          </cell>
          <cell r="AF36">
            <v>74.206</v>
          </cell>
          <cell r="AG36">
            <v>74.372</v>
          </cell>
          <cell r="AH36">
            <v>74.534</v>
          </cell>
          <cell r="AI36">
            <v>74.704</v>
          </cell>
          <cell r="AJ36">
            <v>74.892</v>
          </cell>
          <cell r="AK36">
            <v>75.101</v>
          </cell>
          <cell r="AL36">
            <v>75.332</v>
          </cell>
          <cell r="AM36">
            <v>75.583</v>
          </cell>
          <cell r="AN36">
            <v>75.852</v>
          </cell>
          <cell r="AO36">
            <v>76.131</v>
          </cell>
          <cell r="AP36">
            <v>76.41</v>
          </cell>
          <cell r="AQ36">
            <v>76.68</v>
          </cell>
          <cell r="AR36">
            <v>76.933</v>
          </cell>
          <cell r="AS36">
            <v>77.162</v>
          </cell>
          <cell r="AT36">
            <v>77.362</v>
          </cell>
          <cell r="AU36">
            <v>77.534</v>
          </cell>
          <cell r="AV36">
            <v>77.682</v>
          </cell>
          <cell r="AW36">
            <v>77.808</v>
          </cell>
          <cell r="AX36">
            <v>77.915</v>
          </cell>
          <cell r="AY36">
            <v>78.009</v>
          </cell>
          <cell r="AZ36">
            <v>78.097</v>
          </cell>
          <cell r="BA36">
            <v>78.184</v>
          </cell>
          <cell r="BB36">
            <v>78.272</v>
          </cell>
          <cell r="BC36">
            <v>78.364</v>
          </cell>
          <cell r="BD36">
            <v>78.456</v>
          </cell>
          <cell r="BE36">
            <v>78.547</v>
          </cell>
          <cell r="BF36">
            <v>78.633</v>
          </cell>
          <cell r="BG36">
            <v>78.717</v>
          </cell>
          <cell r="BH36">
            <v>78.801</v>
          </cell>
          <cell r="BI36">
            <v>78.888</v>
          </cell>
          <cell r="BJ36">
            <v>78.981</v>
          </cell>
          <cell r="BK36">
            <v>79.081</v>
          </cell>
          <cell r="BL36">
            <v>79.19</v>
          </cell>
          <cell r="BM36">
            <v>79.308</v>
          </cell>
        </row>
        <row r="37">
          <cell r="A37" t="str">
            <v>Brunei Darussalam</v>
          </cell>
          <cell r="B37" t="str">
            <v>BRN</v>
          </cell>
          <cell r="C37" t="str">
            <v>Life expectancy at birth, total (years)</v>
          </cell>
          <cell r="D37" t="str">
            <v>SP.DYN.LE00.IN</v>
          </cell>
          <cell r="E37">
            <v>54.81</v>
          </cell>
          <cell r="F37">
            <v>55.81</v>
          </cell>
          <cell r="G37">
            <v>56.805</v>
          </cell>
          <cell r="H37">
            <v>57.756</v>
          </cell>
          <cell r="I37">
            <v>58.638</v>
          </cell>
          <cell r="J37">
            <v>59.434</v>
          </cell>
          <cell r="K37">
            <v>60.147</v>
          </cell>
          <cell r="L37">
            <v>60.803</v>
          </cell>
          <cell r="M37">
            <v>61.422</v>
          </cell>
          <cell r="N37">
            <v>62.013</v>
          </cell>
          <cell r="O37">
            <v>62.582</v>
          </cell>
          <cell r="P37">
            <v>63.134</v>
          </cell>
          <cell r="Q37">
            <v>63.671</v>
          </cell>
          <cell r="R37">
            <v>64.196</v>
          </cell>
          <cell r="S37">
            <v>64.709</v>
          </cell>
          <cell r="T37">
            <v>65.209</v>
          </cell>
          <cell r="U37">
            <v>65.696</v>
          </cell>
          <cell r="V37">
            <v>66.164</v>
          </cell>
          <cell r="W37">
            <v>66.61</v>
          </cell>
          <cell r="X37">
            <v>67.031</v>
          </cell>
          <cell r="Y37">
            <v>67.425</v>
          </cell>
          <cell r="Z37">
            <v>67.786</v>
          </cell>
          <cell r="AA37">
            <v>68.117</v>
          </cell>
          <cell r="AB37">
            <v>68.421</v>
          </cell>
          <cell r="AC37">
            <v>68.7</v>
          </cell>
          <cell r="AD37">
            <v>68.96</v>
          </cell>
          <cell r="AE37">
            <v>69.208</v>
          </cell>
          <cell r="AF37">
            <v>69.45</v>
          </cell>
          <cell r="AG37">
            <v>69.691</v>
          </cell>
          <cell r="AH37">
            <v>69.935</v>
          </cell>
          <cell r="AI37">
            <v>70.185</v>
          </cell>
          <cell r="AJ37">
            <v>70.439</v>
          </cell>
          <cell r="AK37">
            <v>70.696</v>
          </cell>
          <cell r="AL37">
            <v>70.951</v>
          </cell>
          <cell r="AM37">
            <v>71.207</v>
          </cell>
          <cell r="AN37">
            <v>71.465</v>
          </cell>
          <cell r="AO37">
            <v>71.727</v>
          </cell>
          <cell r="AP37">
            <v>71.994</v>
          </cell>
          <cell r="AQ37">
            <v>72.265</v>
          </cell>
          <cell r="AR37">
            <v>72.538</v>
          </cell>
          <cell r="AS37">
            <v>72.809</v>
          </cell>
          <cell r="AT37">
            <v>73.076</v>
          </cell>
          <cell r="AU37">
            <v>73.332</v>
          </cell>
          <cell r="AV37">
            <v>73.575</v>
          </cell>
          <cell r="AW37">
            <v>73.801</v>
          </cell>
          <cell r="AX37">
            <v>74.006</v>
          </cell>
          <cell r="AY37">
            <v>74.189</v>
          </cell>
          <cell r="AZ37">
            <v>74.351</v>
          </cell>
          <cell r="BA37">
            <v>74.494</v>
          </cell>
          <cell r="BB37">
            <v>74.623</v>
          </cell>
          <cell r="BC37">
            <v>74.74</v>
          </cell>
          <cell r="BD37">
            <v>74.852</v>
          </cell>
          <cell r="BE37">
            <v>74.962</v>
          </cell>
          <cell r="BF37">
            <v>75.075</v>
          </cell>
          <cell r="BG37">
            <v>75.193</v>
          </cell>
          <cell r="BH37">
            <v>75.318</v>
          </cell>
          <cell r="BI37">
            <v>75.45</v>
          </cell>
          <cell r="BJ37">
            <v>75.585</v>
          </cell>
          <cell r="BK37">
            <v>75.722</v>
          </cell>
          <cell r="BL37">
            <v>75.86</v>
          </cell>
          <cell r="BM37">
            <v>75.998</v>
          </cell>
        </row>
        <row r="38">
          <cell r="A38" t="str">
            <v>Bhutan</v>
          </cell>
          <cell r="B38" t="str">
            <v>BTN</v>
          </cell>
          <cell r="C38" t="str">
            <v>Life expectancy at birth, total (years)</v>
          </cell>
          <cell r="D38" t="str">
            <v>SP.DYN.LE00.IN</v>
          </cell>
          <cell r="E38">
            <v>34.526</v>
          </cell>
          <cell r="F38">
            <v>34.889</v>
          </cell>
          <cell r="G38">
            <v>35.29</v>
          </cell>
          <cell r="H38">
            <v>35.734</v>
          </cell>
          <cell r="I38">
            <v>36.22</v>
          </cell>
          <cell r="J38">
            <v>36.745</v>
          </cell>
          <cell r="K38">
            <v>37.303</v>
          </cell>
          <cell r="L38">
            <v>37.882</v>
          </cell>
          <cell r="M38">
            <v>38.469</v>
          </cell>
          <cell r="N38">
            <v>39.057</v>
          </cell>
          <cell r="O38">
            <v>39.635</v>
          </cell>
          <cell r="P38">
            <v>40.194</v>
          </cell>
          <cell r="Q38">
            <v>40.735</v>
          </cell>
          <cell r="R38">
            <v>41.263</v>
          </cell>
          <cell r="S38">
            <v>41.784</v>
          </cell>
          <cell r="T38">
            <v>42.311</v>
          </cell>
          <cell r="U38">
            <v>42.861</v>
          </cell>
          <cell r="V38">
            <v>43.447</v>
          </cell>
          <cell r="W38">
            <v>44.077</v>
          </cell>
          <cell r="X38">
            <v>44.751</v>
          </cell>
          <cell r="Y38">
            <v>45.464</v>
          </cell>
          <cell r="Z38">
            <v>46.204</v>
          </cell>
          <cell r="AA38">
            <v>46.954</v>
          </cell>
          <cell r="AB38">
            <v>47.702</v>
          </cell>
          <cell r="AC38">
            <v>48.442</v>
          </cell>
          <cell r="AD38">
            <v>49.173</v>
          </cell>
          <cell r="AE38">
            <v>49.901</v>
          </cell>
          <cell r="AF38">
            <v>50.632</v>
          </cell>
          <cell r="AG38">
            <v>51.372</v>
          </cell>
          <cell r="AH38">
            <v>52.122</v>
          </cell>
          <cell r="AI38">
            <v>52.878</v>
          </cell>
          <cell r="AJ38">
            <v>53.633</v>
          </cell>
          <cell r="AK38">
            <v>54.384</v>
          </cell>
          <cell r="AL38">
            <v>55.131</v>
          </cell>
          <cell r="AM38">
            <v>55.878</v>
          </cell>
          <cell r="AN38">
            <v>56.636</v>
          </cell>
          <cell r="AO38">
            <v>57.418</v>
          </cell>
          <cell r="AP38">
            <v>58.236</v>
          </cell>
          <cell r="AQ38">
            <v>59.089</v>
          </cell>
          <cell r="AR38">
            <v>59.974</v>
          </cell>
          <cell r="AS38">
            <v>60.884</v>
          </cell>
          <cell r="AT38">
            <v>61.808</v>
          </cell>
          <cell r="AU38">
            <v>62.728</v>
          </cell>
          <cell r="AV38">
            <v>63.624</v>
          </cell>
          <cell r="AW38">
            <v>64.483</v>
          </cell>
          <cell r="AX38">
            <v>65.289</v>
          </cell>
          <cell r="AY38">
            <v>66.031</v>
          </cell>
          <cell r="AZ38">
            <v>66.709</v>
          </cell>
          <cell r="BA38">
            <v>67.325</v>
          </cell>
          <cell r="BB38">
            <v>67.882</v>
          </cell>
          <cell r="BC38">
            <v>68.384</v>
          </cell>
          <cell r="BD38">
            <v>68.84</v>
          </cell>
          <cell r="BE38">
            <v>69.263</v>
          </cell>
          <cell r="BF38">
            <v>69.662</v>
          </cell>
          <cell r="BG38">
            <v>70.046</v>
          </cell>
          <cell r="BH38">
            <v>70.419</v>
          </cell>
          <cell r="BI38">
            <v>70.781</v>
          </cell>
          <cell r="BJ38">
            <v>71.129</v>
          </cell>
          <cell r="BK38">
            <v>71.46</v>
          </cell>
          <cell r="BL38">
            <v>71.777</v>
          </cell>
          <cell r="BM38">
            <v>72.08</v>
          </cell>
        </row>
        <row r="39">
          <cell r="A39" t="str">
            <v>Botswana</v>
          </cell>
          <cell r="B39" t="str">
            <v>BWA</v>
          </cell>
          <cell r="C39" t="str">
            <v>Life expectancy at birth, total (years)</v>
          </cell>
          <cell r="D39" t="str">
            <v>SP.DYN.LE00.IN</v>
          </cell>
          <cell r="E39">
            <v>49.179</v>
          </cell>
          <cell r="F39">
            <v>49.684</v>
          </cell>
          <cell r="G39">
            <v>50.171</v>
          </cell>
          <cell r="H39">
            <v>50.641</v>
          </cell>
          <cell r="I39">
            <v>51.099</v>
          </cell>
          <cell r="J39">
            <v>51.547</v>
          </cell>
          <cell r="K39">
            <v>51.991</v>
          </cell>
          <cell r="L39">
            <v>52.435</v>
          </cell>
          <cell r="M39">
            <v>52.885</v>
          </cell>
          <cell r="N39">
            <v>53.346</v>
          </cell>
          <cell r="O39">
            <v>53.824</v>
          </cell>
          <cell r="P39">
            <v>54.327</v>
          </cell>
          <cell r="Q39">
            <v>54.853</v>
          </cell>
          <cell r="R39">
            <v>55.398</v>
          </cell>
          <cell r="S39">
            <v>55.957</v>
          </cell>
          <cell r="T39">
            <v>56.524</v>
          </cell>
          <cell r="U39">
            <v>57.091</v>
          </cell>
          <cell r="V39">
            <v>57.649</v>
          </cell>
          <cell r="W39">
            <v>58.186</v>
          </cell>
          <cell r="X39">
            <v>58.692</v>
          </cell>
          <cell r="Y39">
            <v>59.174</v>
          </cell>
          <cell r="Z39">
            <v>59.647</v>
          </cell>
          <cell r="AA39">
            <v>60.109</v>
          </cell>
          <cell r="AB39">
            <v>60.543</v>
          </cell>
          <cell r="AC39">
            <v>60.916</v>
          </cell>
          <cell r="AD39">
            <v>61.167</v>
          </cell>
          <cell r="AE39">
            <v>61.227</v>
          </cell>
          <cell r="AF39">
            <v>61.059</v>
          </cell>
          <cell r="AG39">
            <v>60.651</v>
          </cell>
          <cell r="AH39">
            <v>60.016</v>
          </cell>
          <cell r="AI39">
            <v>59.191</v>
          </cell>
          <cell r="AJ39">
            <v>58.232</v>
          </cell>
          <cell r="AK39">
            <v>57.219</v>
          </cell>
          <cell r="AL39">
            <v>56.222</v>
          </cell>
          <cell r="AM39">
            <v>55.284</v>
          </cell>
          <cell r="AN39">
            <v>54.41</v>
          </cell>
          <cell r="AO39">
            <v>53.572</v>
          </cell>
          <cell r="AP39">
            <v>52.749</v>
          </cell>
          <cell r="AQ39">
            <v>51.947</v>
          </cell>
          <cell r="AR39">
            <v>51.214</v>
          </cell>
          <cell r="AS39">
            <v>50.629</v>
          </cell>
          <cell r="AT39">
            <v>50.281</v>
          </cell>
          <cell r="AU39">
            <v>50.232</v>
          </cell>
          <cell r="AV39">
            <v>50.518</v>
          </cell>
          <cell r="AW39">
            <v>51.15</v>
          </cell>
          <cell r="AX39">
            <v>52.13</v>
          </cell>
          <cell r="AY39">
            <v>53.435</v>
          </cell>
          <cell r="AZ39">
            <v>54.983</v>
          </cell>
          <cell r="BA39">
            <v>56.679</v>
          </cell>
          <cell r="BB39">
            <v>58.447</v>
          </cell>
          <cell r="BC39">
            <v>60.211</v>
          </cell>
          <cell r="BD39">
            <v>61.91</v>
          </cell>
          <cell r="BE39">
            <v>63.511</v>
          </cell>
          <cell r="BF39">
            <v>64.976</v>
          </cell>
          <cell r="BG39">
            <v>66.265</v>
          </cell>
          <cell r="BH39">
            <v>67.338</v>
          </cell>
          <cell r="BI39">
            <v>68.178</v>
          </cell>
          <cell r="BJ39">
            <v>68.812</v>
          </cell>
          <cell r="BK39">
            <v>69.275</v>
          </cell>
          <cell r="BL39">
            <v>69.592</v>
          </cell>
          <cell r="BM39">
            <v>69.793</v>
          </cell>
        </row>
        <row r="40">
          <cell r="A40" t="str">
            <v>Central African Republic</v>
          </cell>
          <cell r="B40" t="str">
            <v>CAF</v>
          </cell>
          <cell r="C40" t="str">
            <v>Life expectancy at birth, total (years)</v>
          </cell>
          <cell r="D40" t="str">
            <v>SP.DYN.LE00.IN</v>
          </cell>
          <cell r="E40">
            <v>36.249</v>
          </cell>
          <cell r="F40">
            <v>36.715</v>
          </cell>
          <cell r="G40">
            <v>37.19</v>
          </cell>
          <cell r="H40">
            <v>37.683</v>
          </cell>
          <cell r="I40">
            <v>38.201</v>
          </cell>
          <cell r="J40">
            <v>38.754</v>
          </cell>
          <cell r="K40">
            <v>39.355</v>
          </cell>
          <cell r="L40">
            <v>40.005</v>
          </cell>
          <cell r="M40">
            <v>40.703</v>
          </cell>
          <cell r="N40">
            <v>41.444</v>
          </cell>
          <cell r="O40">
            <v>42.223</v>
          </cell>
          <cell r="P40">
            <v>43.036</v>
          </cell>
          <cell r="Q40">
            <v>43.866</v>
          </cell>
          <cell r="R40">
            <v>44.695</v>
          </cell>
          <cell r="S40">
            <v>45.504</v>
          </cell>
          <cell r="T40">
            <v>46.275</v>
          </cell>
          <cell r="U40">
            <v>46.992</v>
          </cell>
          <cell r="V40">
            <v>47.648</v>
          </cell>
          <cell r="W40">
            <v>48.233</v>
          </cell>
          <cell r="X40">
            <v>48.737</v>
          </cell>
          <cell r="Y40">
            <v>49.153</v>
          </cell>
          <cell r="Z40">
            <v>49.476</v>
          </cell>
          <cell r="AA40">
            <v>49.713</v>
          </cell>
          <cell r="AB40">
            <v>49.872</v>
          </cell>
          <cell r="AC40">
            <v>49.955</v>
          </cell>
          <cell r="AD40">
            <v>49.966</v>
          </cell>
          <cell r="AE40">
            <v>49.912</v>
          </cell>
          <cell r="AF40">
            <v>49.797</v>
          </cell>
          <cell r="AG40">
            <v>49.624</v>
          </cell>
          <cell r="AH40">
            <v>49.397</v>
          </cell>
          <cell r="AI40">
            <v>49.104</v>
          </cell>
          <cell r="AJ40">
            <v>48.728</v>
          </cell>
          <cell r="AK40">
            <v>48.267</v>
          </cell>
          <cell r="AL40">
            <v>47.731</v>
          </cell>
          <cell r="AM40">
            <v>47.143</v>
          </cell>
          <cell r="AN40">
            <v>46.53</v>
          </cell>
          <cell r="AO40">
            <v>45.922</v>
          </cell>
          <cell r="AP40">
            <v>45.353</v>
          </cell>
          <cell r="AQ40">
            <v>44.857</v>
          </cell>
          <cell r="AR40">
            <v>44.461</v>
          </cell>
          <cell r="AS40">
            <v>44.19</v>
          </cell>
          <cell r="AT40">
            <v>44.061</v>
          </cell>
          <cell r="AU40">
            <v>44.063</v>
          </cell>
          <cell r="AV40">
            <v>44.182</v>
          </cell>
          <cell r="AW40">
            <v>44.413</v>
          </cell>
          <cell r="AX40">
            <v>44.744</v>
          </cell>
          <cell r="AY40">
            <v>45.158</v>
          </cell>
          <cell r="AZ40">
            <v>45.636</v>
          </cell>
          <cell r="BA40">
            <v>46.161</v>
          </cell>
          <cell r="BB40">
            <v>46.719</v>
          </cell>
          <cell r="BC40">
            <v>47.312</v>
          </cell>
          <cell r="BD40">
            <v>47.95</v>
          </cell>
          <cell r="BE40">
            <v>48.638</v>
          </cell>
          <cell r="BF40">
            <v>49.371</v>
          </cell>
          <cell r="BG40">
            <v>50.129</v>
          </cell>
          <cell r="BH40">
            <v>50.881</v>
          </cell>
          <cell r="BI40">
            <v>51.593</v>
          </cell>
          <cell r="BJ40">
            <v>52.24</v>
          </cell>
          <cell r="BK40">
            <v>52.805</v>
          </cell>
          <cell r="BL40">
            <v>53.283</v>
          </cell>
          <cell r="BM40">
            <v>53.679</v>
          </cell>
        </row>
        <row r="41">
          <cell r="A41" t="str">
            <v>Canada</v>
          </cell>
          <cell r="B41" t="str">
            <v>CAN</v>
          </cell>
          <cell r="C41" t="str">
            <v>Life expectancy at birth, total (years)</v>
          </cell>
          <cell r="D41" t="str">
            <v>SP.DYN.LE00.IN</v>
          </cell>
          <cell r="E41">
            <v>71.1331707317073</v>
          </cell>
          <cell r="F41">
            <v>71.3460975609756</v>
          </cell>
          <cell r="G41">
            <v>71.3670731707317</v>
          </cell>
          <cell r="H41">
            <v>71.3807317073171</v>
          </cell>
          <cell r="I41">
            <v>71.7763414634146</v>
          </cell>
          <cell r="J41">
            <v>71.8721951219512</v>
          </cell>
          <cell r="K41">
            <v>72.0043902439024</v>
          </cell>
          <cell r="L41">
            <v>72.2078048780488</v>
          </cell>
          <cell r="M41">
            <v>72.3534146341463</v>
          </cell>
          <cell r="N41">
            <v>72.5014634146341</v>
          </cell>
          <cell r="O41">
            <v>72.7004878048781</v>
          </cell>
          <cell r="P41">
            <v>73.0292682926829</v>
          </cell>
          <cell r="Q41">
            <v>72.9339024390244</v>
          </cell>
          <cell r="R41">
            <v>73.1626829268293</v>
          </cell>
          <cell r="S41">
            <v>73.2375609756098</v>
          </cell>
          <cell r="T41">
            <v>73.5217073170732</v>
          </cell>
          <cell r="U41">
            <v>73.8560975609756</v>
          </cell>
          <cell r="V41">
            <v>74.2156097560976</v>
          </cell>
          <cell r="W41">
            <v>74.529756097561</v>
          </cell>
          <cell r="X41">
            <v>74.8663414634146</v>
          </cell>
          <cell r="Y41">
            <v>75.0780487804878</v>
          </cell>
          <cell r="Z41">
            <v>75.4634146341463</v>
          </cell>
          <cell r="AA41">
            <v>75.7634146341463</v>
          </cell>
          <cell r="AB41">
            <v>76.0658536585366</v>
          </cell>
          <cell r="AC41">
            <v>76.2170731707317</v>
          </cell>
          <cell r="AD41">
            <v>76.3682926829268</v>
          </cell>
          <cell r="AE41">
            <v>76.519512195122</v>
          </cell>
          <cell r="AF41">
            <v>76.719512195122</v>
          </cell>
          <cell r="AG41">
            <v>76.919512195122</v>
          </cell>
          <cell r="AH41">
            <v>77.119512195122</v>
          </cell>
          <cell r="AI41">
            <v>77.4219512195122</v>
          </cell>
          <cell r="AJ41">
            <v>77.6219512195122</v>
          </cell>
          <cell r="AK41">
            <v>77.7243902439024</v>
          </cell>
          <cell r="AL41">
            <v>77.8243902439025</v>
          </cell>
          <cell r="AM41">
            <v>77.8268292682927</v>
          </cell>
          <cell r="AN41">
            <v>78.0292682926829</v>
          </cell>
          <cell r="AO41">
            <v>78.1804878048781</v>
          </cell>
          <cell r="AP41">
            <v>78.4317073170732</v>
          </cell>
          <cell r="AQ41">
            <v>78.6341463414634</v>
          </cell>
          <cell r="AR41">
            <v>78.8853658536585</v>
          </cell>
          <cell r="AS41">
            <v>79.1365853658537</v>
          </cell>
          <cell r="AT41">
            <v>79.3390243902439</v>
          </cell>
          <cell r="AU41">
            <v>79.490243902439</v>
          </cell>
          <cell r="AV41">
            <v>79.7414634146342</v>
          </cell>
          <cell r="AW41">
            <v>79.8926829268293</v>
          </cell>
          <cell r="AX41">
            <v>80.1926829268293</v>
          </cell>
          <cell r="AY41">
            <v>80.3439024390244</v>
          </cell>
          <cell r="AZ41">
            <v>80.5439024390244</v>
          </cell>
          <cell r="BA41">
            <v>80.6951219512195</v>
          </cell>
          <cell r="BB41">
            <v>80.9951219512195</v>
          </cell>
          <cell r="BC41">
            <v>81.2463414634146</v>
          </cell>
          <cell r="BD41">
            <v>81.4487804878049</v>
          </cell>
          <cell r="BE41">
            <v>81.6487804878049</v>
          </cell>
          <cell r="BF41">
            <v>81.7487804878049</v>
          </cell>
          <cell r="BG41">
            <v>81.8</v>
          </cell>
          <cell r="BH41">
            <v>81.9</v>
          </cell>
          <cell r="BI41">
            <v>81.9</v>
          </cell>
          <cell r="BJ41">
            <v>81.9</v>
          </cell>
          <cell r="BK41">
            <v>82.0487804878049</v>
          </cell>
          <cell r="BL41">
            <v>82.0487804878049</v>
          </cell>
          <cell r="BM41">
            <v>81.7487804878049</v>
          </cell>
        </row>
        <row r="42">
          <cell r="A42" t="str">
            <v>Central Europe and the Baltics</v>
          </cell>
          <cell r="B42" t="str">
            <v>CEB</v>
          </cell>
          <cell r="C42" t="str">
            <v>Life expectancy at birth, total (years)</v>
          </cell>
          <cell r="D42" t="str">
            <v>SP.DYN.LE00.IN</v>
          </cell>
          <cell r="E42">
            <v>67.8213886391755</v>
          </cell>
          <cell r="F42">
            <v>68.2621983438663</v>
          </cell>
          <cell r="G42">
            <v>68.0069256418108</v>
          </cell>
          <cell r="H42">
            <v>68.696047369717</v>
          </cell>
          <cell r="I42">
            <v>69.0524845388753</v>
          </cell>
          <cell r="J42">
            <v>69.2769975955159</v>
          </cell>
          <cell r="K42">
            <v>69.527071933978</v>
          </cell>
          <cell r="L42">
            <v>69.272742187699</v>
          </cell>
          <cell r="M42">
            <v>69.5360253048841</v>
          </cell>
          <cell r="N42">
            <v>69.2757342019814</v>
          </cell>
          <cell r="O42">
            <v>69.4469550552236</v>
          </cell>
          <cell r="P42">
            <v>69.4851657458499</v>
          </cell>
          <cell r="Q42">
            <v>69.9254412645743</v>
          </cell>
          <cell r="R42">
            <v>70.0677771920896</v>
          </cell>
          <cell r="S42">
            <v>70.3059393692971</v>
          </cell>
          <cell r="T42">
            <v>70.1744086942295</v>
          </cell>
          <cell r="U42">
            <v>70.3191488957891</v>
          </cell>
          <cell r="V42">
            <v>70.2423731482792</v>
          </cell>
          <cell r="W42">
            <v>70.1479321061395</v>
          </cell>
          <cell r="X42">
            <v>70.2393969939587</v>
          </cell>
          <cell r="Y42">
            <v>69.8905097980336</v>
          </cell>
          <cell r="Z42">
            <v>70.3720501777774</v>
          </cell>
          <cell r="AA42">
            <v>70.4554733187317</v>
          </cell>
          <cell r="AB42">
            <v>70.3897851694296</v>
          </cell>
          <cell r="AC42">
            <v>70.3491148561342</v>
          </cell>
          <cell r="AD42">
            <v>70.3128834663237</v>
          </cell>
          <cell r="AE42">
            <v>70.5651360397443</v>
          </cell>
          <cell r="AF42">
            <v>70.6117633312342</v>
          </cell>
          <cell r="AG42">
            <v>70.861708225052</v>
          </cell>
          <cell r="AH42">
            <v>70.7319722597485</v>
          </cell>
          <cell r="AI42">
            <v>70.6563313372586</v>
          </cell>
          <cell r="AJ42">
            <v>70.5752213034774</v>
          </cell>
          <cell r="AK42">
            <v>70.7328371314157</v>
          </cell>
          <cell r="AL42">
            <v>70.8459866151448</v>
          </cell>
          <cell r="AM42">
            <v>70.8695439447473</v>
          </cell>
          <cell r="AN42">
            <v>71.0254214282891</v>
          </cell>
          <cell r="AO42">
            <v>71.3360580189951</v>
          </cell>
          <cell r="AP42">
            <v>71.5172580696822</v>
          </cell>
          <cell r="AQ42">
            <v>71.8982376759956</v>
          </cell>
          <cell r="AR42">
            <v>72.1845610740875</v>
          </cell>
          <cell r="AS42">
            <v>72.719724722779</v>
          </cell>
          <cell r="AT42">
            <v>73.0961481937343</v>
          </cell>
          <cell r="AU42">
            <v>73.2424154880921</v>
          </cell>
          <cell r="AV42">
            <v>73.3822527825258</v>
          </cell>
          <cell r="AW42">
            <v>73.7304349327381</v>
          </cell>
          <cell r="AX42">
            <v>73.8449951359211</v>
          </cell>
          <cell r="AY42">
            <v>74.0926027308098</v>
          </cell>
          <cell r="AZ42">
            <v>74.2506487210768</v>
          </cell>
          <cell r="BA42">
            <v>74.5759526780779</v>
          </cell>
          <cell r="BB42">
            <v>74.9303639266576</v>
          </cell>
          <cell r="BC42">
            <v>75.2939657786314</v>
          </cell>
          <cell r="BD42">
            <v>75.8884748834282</v>
          </cell>
          <cell r="BE42">
            <v>75.993488603453</v>
          </cell>
          <cell r="BF42">
            <v>76.3551629869809</v>
          </cell>
          <cell r="BG42">
            <v>76.6756236113045</v>
          </cell>
          <cell r="BH42">
            <v>76.5718777647788</v>
          </cell>
          <cell r="BI42">
            <v>76.9698114171911</v>
          </cell>
          <cell r="BJ42">
            <v>76.9474426395729</v>
          </cell>
          <cell r="BK42">
            <v>76.9768226818402</v>
          </cell>
          <cell r="BL42">
            <v>77.2668440868557</v>
          </cell>
          <cell r="BM42">
            <v>76.1441688035782</v>
          </cell>
        </row>
        <row r="43">
          <cell r="A43" t="str">
            <v>Switzerland</v>
          </cell>
          <cell r="B43" t="str">
            <v>CHE</v>
          </cell>
          <cell r="C43" t="str">
            <v>Life expectancy at birth, total (years)</v>
          </cell>
          <cell r="D43" t="str">
            <v>SP.DYN.LE00.IN</v>
          </cell>
          <cell r="E43">
            <v>71.3134146341463</v>
          </cell>
          <cell r="F43">
            <v>71.6448780487805</v>
          </cell>
          <cell r="G43">
            <v>71.1960975609756</v>
          </cell>
          <cell r="H43">
            <v>71.1875609756098</v>
          </cell>
          <cell r="I43">
            <v>72.0778048780488</v>
          </cell>
          <cell r="J43">
            <v>72.2017073170732</v>
          </cell>
          <cell r="K43">
            <v>72.3356097560976</v>
          </cell>
          <cell r="L43">
            <v>72.6365853658537</v>
          </cell>
          <cell r="M43">
            <v>72.590243902439</v>
          </cell>
          <cell r="N43">
            <v>72.6126829268293</v>
          </cell>
          <cell r="O43">
            <v>73.020243902439</v>
          </cell>
          <cell r="P43">
            <v>73.1307317073171</v>
          </cell>
          <cell r="Q43">
            <v>73.6443902439024</v>
          </cell>
          <cell r="R43">
            <v>73.9409756097561</v>
          </cell>
          <cell r="S43">
            <v>74.2870731707317</v>
          </cell>
          <cell r="T43">
            <v>74.6656097560976</v>
          </cell>
          <cell r="U43">
            <v>74.7853658536585</v>
          </cell>
          <cell r="V43">
            <v>75.2380487804878</v>
          </cell>
          <cell r="W43">
            <v>75.1873170731707</v>
          </cell>
          <cell r="X43">
            <v>75.4660975609756</v>
          </cell>
          <cell r="Y43">
            <v>75.4592682926829</v>
          </cell>
          <cell r="Z43">
            <v>75.6931707317073</v>
          </cell>
          <cell r="AA43">
            <v>76.0339024390244</v>
          </cell>
          <cell r="AB43">
            <v>76.0312195121951</v>
          </cell>
          <cell r="AC43">
            <v>76.6085365853659</v>
          </cell>
          <cell r="AD43">
            <v>76.7336585365854</v>
          </cell>
          <cell r="AE43">
            <v>76.8990243902439</v>
          </cell>
          <cell r="AF43">
            <v>77.1975609756098</v>
          </cell>
          <cell r="AG43">
            <v>77.2265853658537</v>
          </cell>
          <cell r="AH43">
            <v>77.4212195121951</v>
          </cell>
          <cell r="AI43">
            <v>77.2424390243902</v>
          </cell>
          <cell r="AJ43">
            <v>77.5146341463415</v>
          </cell>
          <cell r="AK43">
            <v>77.8060975609756</v>
          </cell>
          <cell r="AL43">
            <v>78.0853658536586</v>
          </cell>
          <cell r="AM43">
            <v>78.35</v>
          </cell>
          <cell r="AN43">
            <v>78.4170731707317</v>
          </cell>
          <cell r="AO43">
            <v>78.8960975609756</v>
          </cell>
          <cell r="AP43">
            <v>79.079512195122</v>
          </cell>
          <cell r="AQ43">
            <v>79.3243902439025</v>
          </cell>
          <cell r="AR43">
            <v>79.580487804878</v>
          </cell>
          <cell r="AS43">
            <v>79.6804878048781</v>
          </cell>
          <cell r="AT43">
            <v>80.1804878048781</v>
          </cell>
          <cell r="AU43">
            <v>80.3853658536585</v>
          </cell>
          <cell r="AV43">
            <v>80.5365853658537</v>
          </cell>
          <cell r="AW43">
            <v>81.0878048780488</v>
          </cell>
          <cell r="AX43">
            <v>81.2365853658537</v>
          </cell>
          <cell r="AY43">
            <v>81.490243902439</v>
          </cell>
          <cell r="AZ43">
            <v>81.7414634146342</v>
          </cell>
          <cell r="BA43">
            <v>81.9926829268293</v>
          </cell>
          <cell r="BB43">
            <v>82.0439024390244</v>
          </cell>
          <cell r="BC43">
            <v>82.2463414634147</v>
          </cell>
          <cell r="BD43">
            <v>82.6951219512195</v>
          </cell>
          <cell r="BE43">
            <v>82.6975609756098</v>
          </cell>
          <cell r="BF43">
            <v>82.7975609756098</v>
          </cell>
          <cell r="BG43">
            <v>83.1975609756098</v>
          </cell>
          <cell r="BH43">
            <v>82.8975609756098</v>
          </cell>
          <cell r="BI43">
            <v>83.6024390243903</v>
          </cell>
          <cell r="BJ43">
            <v>83.5512195121951</v>
          </cell>
          <cell r="BK43">
            <v>83.7536585365854</v>
          </cell>
          <cell r="BL43">
            <v>83.9048780487805</v>
          </cell>
          <cell r="BM43">
            <v>83.1</v>
          </cell>
        </row>
        <row r="44">
          <cell r="A44" t="str">
            <v>Channel Islands</v>
          </cell>
          <cell r="B44" t="str">
            <v>CHI</v>
          </cell>
          <cell r="C44" t="str">
            <v>Life expectancy at birth, total (years)</v>
          </cell>
          <cell r="D44" t="str">
            <v>SP.DYN.LE00.IN</v>
          </cell>
          <cell r="E44">
            <v>70.739</v>
          </cell>
          <cell r="F44">
            <v>70.833</v>
          </cell>
          <cell r="G44">
            <v>70.928</v>
          </cell>
          <cell r="H44">
            <v>71.03</v>
          </cell>
          <cell r="I44">
            <v>71.143</v>
          </cell>
          <cell r="J44">
            <v>71.265</v>
          </cell>
          <cell r="K44">
            <v>71.391</v>
          </cell>
          <cell r="L44">
            <v>71.512</v>
          </cell>
          <cell r="M44">
            <v>71.623</v>
          </cell>
          <cell r="N44">
            <v>71.726</v>
          </cell>
          <cell r="O44">
            <v>71.823</v>
          </cell>
          <cell r="P44">
            <v>71.919</v>
          </cell>
          <cell r="Q44">
            <v>72.02</v>
          </cell>
          <cell r="R44">
            <v>72.133</v>
          </cell>
          <cell r="S44">
            <v>72.261</v>
          </cell>
          <cell r="T44">
            <v>72.409</v>
          </cell>
          <cell r="U44">
            <v>72.58</v>
          </cell>
          <cell r="V44">
            <v>72.773</v>
          </cell>
          <cell r="W44">
            <v>72.983</v>
          </cell>
          <cell r="X44">
            <v>73.208</v>
          </cell>
          <cell r="Y44">
            <v>73.439</v>
          </cell>
          <cell r="Z44">
            <v>73.668</v>
          </cell>
          <cell r="AA44">
            <v>73.89</v>
          </cell>
          <cell r="AB44">
            <v>74.101</v>
          </cell>
          <cell r="AC44">
            <v>74.3</v>
          </cell>
          <cell r="AD44">
            <v>74.486</v>
          </cell>
          <cell r="AE44">
            <v>74.66</v>
          </cell>
          <cell r="AF44">
            <v>74.829</v>
          </cell>
          <cell r="AG44">
            <v>75.004</v>
          </cell>
          <cell r="AH44">
            <v>75.192</v>
          </cell>
          <cell r="AI44">
            <v>75.41</v>
          </cell>
          <cell r="AJ44">
            <v>75.673</v>
          </cell>
          <cell r="AK44">
            <v>75.988</v>
          </cell>
          <cell r="AL44">
            <v>76.351</v>
          </cell>
          <cell r="AM44">
            <v>76.755</v>
          </cell>
          <cell r="AN44">
            <v>77.184</v>
          </cell>
          <cell r="AO44">
            <v>77.616</v>
          </cell>
          <cell r="AP44">
            <v>78.028</v>
          </cell>
          <cell r="AQ44">
            <v>78.406</v>
          </cell>
          <cell r="AR44">
            <v>78.742</v>
          </cell>
          <cell r="AS44">
            <v>79.037</v>
          </cell>
          <cell r="AT44">
            <v>79.3</v>
          </cell>
          <cell r="AU44">
            <v>79.548</v>
          </cell>
          <cell r="AV44">
            <v>79.795</v>
          </cell>
          <cell r="AW44">
            <v>80.045</v>
          </cell>
          <cell r="AX44">
            <v>80.298</v>
          </cell>
          <cell r="AY44">
            <v>80.553</v>
          </cell>
          <cell r="AZ44">
            <v>80.802</v>
          </cell>
          <cell r="BA44">
            <v>81.041</v>
          </cell>
          <cell r="BB44">
            <v>81.268</v>
          </cell>
          <cell r="BC44">
            <v>81.483</v>
          </cell>
          <cell r="BD44">
            <v>81.688</v>
          </cell>
          <cell r="BE44">
            <v>81.883</v>
          </cell>
          <cell r="BF44">
            <v>82.071</v>
          </cell>
          <cell r="BG44">
            <v>82.252</v>
          </cell>
          <cell r="BH44">
            <v>82.429</v>
          </cell>
          <cell r="BI44">
            <v>82.6</v>
          </cell>
          <cell r="BJ44">
            <v>82.766</v>
          </cell>
          <cell r="BK44">
            <v>82.928</v>
          </cell>
          <cell r="BL44">
            <v>83.086</v>
          </cell>
          <cell r="BM44">
            <v>83.24</v>
          </cell>
        </row>
        <row r="45">
          <cell r="A45" t="str">
            <v>Chile</v>
          </cell>
          <cell r="B45" t="str">
            <v>CHL</v>
          </cell>
          <cell r="C45" t="str">
            <v>Life expectancy at birth, total (years)</v>
          </cell>
          <cell r="D45" t="str">
            <v>SP.DYN.LE00.IN</v>
          </cell>
          <cell r="E45">
            <v>57.219</v>
          </cell>
          <cell r="F45">
            <v>57.616</v>
          </cell>
          <cell r="G45">
            <v>58.031</v>
          </cell>
          <cell r="H45">
            <v>58.467</v>
          </cell>
          <cell r="I45">
            <v>58.927</v>
          </cell>
          <cell r="J45">
            <v>59.415</v>
          </cell>
          <cell r="K45">
            <v>59.931</v>
          </cell>
          <cell r="L45">
            <v>60.474</v>
          </cell>
          <cell r="M45">
            <v>61.044</v>
          </cell>
          <cell r="N45">
            <v>61.637</v>
          </cell>
          <cell r="O45">
            <v>62.254</v>
          </cell>
          <cell r="P45">
            <v>62.895</v>
          </cell>
          <cell r="Q45">
            <v>63.555</v>
          </cell>
          <cell r="R45">
            <v>64.231</v>
          </cell>
          <cell r="S45">
            <v>64.917</v>
          </cell>
          <cell r="T45">
            <v>65.609</v>
          </cell>
          <cell r="U45">
            <v>66.307</v>
          </cell>
          <cell r="V45">
            <v>67.005</v>
          </cell>
          <cell r="W45">
            <v>67.698</v>
          </cell>
          <cell r="X45">
            <v>68.378</v>
          </cell>
          <cell r="Y45">
            <v>69.033</v>
          </cell>
          <cell r="Z45">
            <v>69.655</v>
          </cell>
          <cell r="AA45">
            <v>70.239</v>
          </cell>
          <cell r="AB45">
            <v>70.782</v>
          </cell>
          <cell r="AC45">
            <v>71.282</v>
          </cell>
          <cell r="AD45">
            <v>71.737</v>
          </cell>
          <cell r="AE45">
            <v>72.148</v>
          </cell>
          <cell r="AF45">
            <v>72.524</v>
          </cell>
          <cell r="AG45">
            <v>72.872</v>
          </cell>
          <cell r="AH45">
            <v>73.198</v>
          </cell>
          <cell r="AI45">
            <v>73.509</v>
          </cell>
          <cell r="AJ45">
            <v>73.808</v>
          </cell>
          <cell r="AK45">
            <v>74.1</v>
          </cell>
          <cell r="AL45">
            <v>74.386</v>
          </cell>
          <cell r="AM45">
            <v>74.671</v>
          </cell>
          <cell r="AN45">
            <v>74.957</v>
          </cell>
          <cell r="AO45">
            <v>75.244</v>
          </cell>
          <cell r="AP45">
            <v>75.53</v>
          </cell>
          <cell r="AQ45">
            <v>75.813</v>
          </cell>
          <cell r="AR45">
            <v>76.092</v>
          </cell>
          <cell r="AS45">
            <v>76.366</v>
          </cell>
          <cell r="AT45">
            <v>76.634</v>
          </cell>
          <cell r="AU45">
            <v>76.894</v>
          </cell>
          <cell r="AV45">
            <v>77.146</v>
          </cell>
          <cell r="AW45">
            <v>77.391</v>
          </cell>
          <cell r="AX45">
            <v>77.63</v>
          </cell>
          <cell r="AY45">
            <v>77.865</v>
          </cell>
          <cell r="AZ45">
            <v>78.099</v>
          </cell>
          <cell r="BA45">
            <v>78.33</v>
          </cell>
          <cell r="BB45">
            <v>78.558</v>
          </cell>
          <cell r="BC45">
            <v>78.779</v>
          </cell>
          <cell r="BD45">
            <v>78.986</v>
          </cell>
          <cell r="BE45">
            <v>79.176</v>
          </cell>
          <cell r="BF45">
            <v>79.349</v>
          </cell>
          <cell r="BG45">
            <v>79.504</v>
          </cell>
          <cell r="BH45">
            <v>79.646</v>
          </cell>
          <cell r="BI45">
            <v>79.779</v>
          </cell>
          <cell r="BJ45">
            <v>79.909</v>
          </cell>
          <cell r="BK45">
            <v>80.042</v>
          </cell>
          <cell r="BL45">
            <v>80.181</v>
          </cell>
          <cell r="BM45">
            <v>80.329</v>
          </cell>
        </row>
        <row r="46">
          <cell r="A46" t="str">
            <v>China</v>
          </cell>
          <cell r="B46" t="str">
            <v>CHN</v>
          </cell>
          <cell r="C46" t="str">
            <v>Life expectancy at birth, total (years)</v>
          </cell>
          <cell r="D46" t="str">
            <v>SP.DYN.LE00.IN</v>
          </cell>
          <cell r="E46">
            <v>43.725</v>
          </cell>
          <cell r="F46">
            <v>44.051</v>
          </cell>
          <cell r="G46">
            <v>44.783</v>
          </cell>
          <cell r="H46">
            <v>45.972</v>
          </cell>
          <cell r="I46">
            <v>47.592</v>
          </cell>
          <cell r="J46">
            <v>49.549</v>
          </cell>
          <cell r="K46">
            <v>51.696</v>
          </cell>
          <cell r="L46">
            <v>53.847</v>
          </cell>
          <cell r="M46">
            <v>55.843</v>
          </cell>
          <cell r="N46">
            <v>57.603</v>
          </cell>
          <cell r="O46">
            <v>59.085</v>
          </cell>
          <cell r="P46">
            <v>60.303</v>
          </cell>
          <cell r="Q46">
            <v>61.344</v>
          </cell>
          <cell r="R46">
            <v>62.281</v>
          </cell>
          <cell r="S46">
            <v>63.134</v>
          </cell>
          <cell r="T46">
            <v>63.915</v>
          </cell>
          <cell r="U46">
            <v>64.631</v>
          </cell>
          <cell r="V46">
            <v>65.278</v>
          </cell>
          <cell r="W46">
            <v>65.857</v>
          </cell>
          <cell r="X46">
            <v>66.377</v>
          </cell>
          <cell r="Y46">
            <v>66.844</v>
          </cell>
          <cell r="Z46">
            <v>67.26</v>
          </cell>
          <cell r="AA46">
            <v>67.627</v>
          </cell>
          <cell r="AB46">
            <v>67.949</v>
          </cell>
          <cell r="AC46">
            <v>68.231</v>
          </cell>
          <cell r="AD46">
            <v>68.473</v>
          </cell>
          <cell r="AE46">
            <v>68.673</v>
          </cell>
          <cell r="AF46">
            <v>68.831</v>
          </cell>
          <cell r="AG46">
            <v>68.954</v>
          </cell>
          <cell r="AH46">
            <v>69.054</v>
          </cell>
          <cell r="AI46">
            <v>69.145</v>
          </cell>
          <cell r="AJ46">
            <v>69.242</v>
          </cell>
          <cell r="AK46">
            <v>69.355</v>
          </cell>
          <cell r="AL46">
            <v>69.496</v>
          </cell>
          <cell r="AM46">
            <v>69.67</v>
          </cell>
          <cell r="AN46">
            <v>69.885</v>
          </cell>
          <cell r="AO46">
            <v>70.14</v>
          </cell>
          <cell r="AP46">
            <v>70.428</v>
          </cell>
          <cell r="AQ46">
            <v>70.737</v>
          </cell>
          <cell r="AR46">
            <v>71.063</v>
          </cell>
          <cell r="AS46">
            <v>71.397</v>
          </cell>
          <cell r="AT46">
            <v>71.732</v>
          </cell>
          <cell r="AU46">
            <v>72.061</v>
          </cell>
          <cell r="AV46">
            <v>72.381</v>
          </cell>
          <cell r="AW46">
            <v>72.689</v>
          </cell>
          <cell r="AX46">
            <v>72.985</v>
          </cell>
          <cell r="AY46">
            <v>73.271</v>
          </cell>
          <cell r="AZ46">
            <v>73.553</v>
          </cell>
          <cell r="BA46">
            <v>73.835</v>
          </cell>
          <cell r="BB46">
            <v>74.119</v>
          </cell>
          <cell r="BC46">
            <v>74.409</v>
          </cell>
          <cell r="BD46">
            <v>74.708</v>
          </cell>
          <cell r="BE46">
            <v>75.013</v>
          </cell>
          <cell r="BF46">
            <v>75.321</v>
          </cell>
          <cell r="BG46">
            <v>75.629</v>
          </cell>
          <cell r="BH46">
            <v>75.928</v>
          </cell>
          <cell r="BI46">
            <v>76.21</v>
          </cell>
          <cell r="BJ46">
            <v>76.47</v>
          </cell>
          <cell r="BK46">
            <v>76.704</v>
          </cell>
          <cell r="BL46">
            <v>76.912</v>
          </cell>
          <cell r="BM46">
            <v>77.097</v>
          </cell>
        </row>
        <row r="47">
          <cell r="A47" t="str">
            <v>Cote d'Ivoire</v>
          </cell>
          <cell r="B47" t="str">
            <v>CIV</v>
          </cell>
          <cell r="C47" t="str">
            <v>Life expectancy at birth, total (years)</v>
          </cell>
          <cell r="D47" t="str">
            <v>SP.DYN.LE00.IN</v>
          </cell>
          <cell r="E47">
            <v>36.095</v>
          </cell>
          <cell r="F47">
            <v>36.948</v>
          </cell>
          <cell r="G47">
            <v>37.78</v>
          </cell>
          <cell r="H47">
            <v>38.583</v>
          </cell>
          <cell r="I47">
            <v>39.358</v>
          </cell>
          <cell r="J47">
            <v>40.115</v>
          </cell>
          <cell r="K47">
            <v>40.873</v>
          </cell>
          <cell r="L47">
            <v>41.647</v>
          </cell>
          <cell r="M47">
            <v>42.449</v>
          </cell>
          <cell r="N47">
            <v>43.276</v>
          </cell>
          <cell r="O47">
            <v>44.123</v>
          </cell>
          <cell r="P47">
            <v>44.979</v>
          </cell>
          <cell r="Q47">
            <v>45.824</v>
          </cell>
          <cell r="R47">
            <v>46.64</v>
          </cell>
          <cell r="S47">
            <v>47.418</v>
          </cell>
          <cell r="T47">
            <v>48.147</v>
          </cell>
          <cell r="U47">
            <v>48.825</v>
          </cell>
          <cell r="V47">
            <v>49.456</v>
          </cell>
          <cell r="W47">
            <v>50.041</v>
          </cell>
          <cell r="X47">
            <v>50.579</v>
          </cell>
          <cell r="Y47">
            <v>51.072</v>
          </cell>
          <cell r="Z47">
            <v>51.525</v>
          </cell>
          <cell r="AA47">
            <v>51.94</v>
          </cell>
          <cell r="AB47">
            <v>52.314</v>
          </cell>
          <cell r="AC47">
            <v>52.645</v>
          </cell>
          <cell r="AD47">
            <v>52.922</v>
          </cell>
          <cell r="AE47">
            <v>53.139</v>
          </cell>
          <cell r="AF47">
            <v>53.286</v>
          </cell>
          <cell r="AG47">
            <v>53.357</v>
          </cell>
          <cell r="AH47">
            <v>53.35</v>
          </cell>
          <cell r="AI47">
            <v>53.254</v>
          </cell>
          <cell r="AJ47">
            <v>53.062</v>
          </cell>
          <cell r="AK47">
            <v>52.779</v>
          </cell>
          <cell r="AL47">
            <v>52.423</v>
          </cell>
          <cell r="AM47">
            <v>52.013</v>
          </cell>
          <cell r="AN47">
            <v>51.569</v>
          </cell>
          <cell r="AO47">
            <v>51.109</v>
          </cell>
          <cell r="AP47">
            <v>50.657</v>
          </cell>
          <cell r="AQ47">
            <v>50.242</v>
          </cell>
          <cell r="AR47">
            <v>49.891</v>
          </cell>
          <cell r="AS47">
            <v>49.635</v>
          </cell>
          <cell r="AT47">
            <v>49.495</v>
          </cell>
          <cell r="AU47">
            <v>49.475</v>
          </cell>
          <cell r="AV47">
            <v>49.572</v>
          </cell>
          <cell r="AW47">
            <v>49.788</v>
          </cell>
          <cell r="AX47">
            <v>50.12</v>
          </cell>
          <cell r="AY47">
            <v>50.561</v>
          </cell>
          <cell r="AZ47">
            <v>51.091</v>
          </cell>
          <cell r="BA47">
            <v>51.682</v>
          </cell>
          <cell r="BB47">
            <v>52.313</v>
          </cell>
          <cell r="BC47">
            <v>52.964</v>
          </cell>
          <cell r="BD47">
            <v>53.62</v>
          </cell>
          <cell r="BE47">
            <v>54.271</v>
          </cell>
          <cell r="BF47">
            <v>54.906</v>
          </cell>
          <cell r="BG47">
            <v>55.508</v>
          </cell>
          <cell r="BH47">
            <v>56.065</v>
          </cell>
          <cell r="BI47">
            <v>56.567</v>
          </cell>
          <cell r="BJ47">
            <v>57.017</v>
          </cell>
          <cell r="BK47">
            <v>57.422</v>
          </cell>
          <cell r="BL47">
            <v>57.783</v>
          </cell>
          <cell r="BM47">
            <v>58.104</v>
          </cell>
        </row>
        <row r="48">
          <cell r="A48" t="str">
            <v>Cameroon</v>
          </cell>
          <cell r="B48" t="str">
            <v>CMR</v>
          </cell>
          <cell r="C48" t="str">
            <v>Life expectancy at birth, total (years)</v>
          </cell>
          <cell r="D48" t="str">
            <v>SP.DYN.LE00.IN</v>
          </cell>
          <cell r="E48">
            <v>41.785</v>
          </cell>
          <cell r="F48">
            <v>42.255</v>
          </cell>
          <cell r="G48">
            <v>42.721</v>
          </cell>
          <cell r="H48">
            <v>43.182</v>
          </cell>
          <cell r="I48">
            <v>43.639</v>
          </cell>
          <cell r="J48">
            <v>44.095</v>
          </cell>
          <cell r="K48">
            <v>44.555</v>
          </cell>
          <cell r="L48">
            <v>45.025</v>
          </cell>
          <cell r="M48">
            <v>45.509</v>
          </cell>
          <cell r="N48">
            <v>46.008</v>
          </cell>
          <cell r="O48">
            <v>46.523</v>
          </cell>
          <cell r="P48">
            <v>47.053</v>
          </cell>
          <cell r="Q48">
            <v>47.593</v>
          </cell>
          <cell r="R48">
            <v>48.135</v>
          </cell>
          <cell r="S48">
            <v>48.675</v>
          </cell>
          <cell r="T48">
            <v>49.205</v>
          </cell>
          <cell r="U48">
            <v>49.719</v>
          </cell>
          <cell r="V48">
            <v>50.213</v>
          </cell>
          <cell r="W48">
            <v>50.682</v>
          </cell>
          <cell r="X48">
            <v>51.123</v>
          </cell>
          <cell r="Y48">
            <v>51.537</v>
          </cell>
          <cell r="Z48">
            <v>51.933</v>
          </cell>
          <cell r="AA48">
            <v>52.312</v>
          </cell>
          <cell r="AB48">
            <v>52.67</v>
          </cell>
          <cell r="AC48">
            <v>52.997</v>
          </cell>
          <cell r="AD48">
            <v>53.273</v>
          </cell>
          <cell r="AE48">
            <v>53.476</v>
          </cell>
          <cell r="AF48">
            <v>53.591</v>
          </cell>
          <cell r="AG48">
            <v>53.611</v>
          </cell>
          <cell r="AH48">
            <v>53.536</v>
          </cell>
          <cell r="AI48">
            <v>53.362</v>
          </cell>
          <cell r="AJ48">
            <v>53.088</v>
          </cell>
          <cell r="AK48">
            <v>52.738</v>
          </cell>
          <cell r="AL48">
            <v>52.343</v>
          </cell>
          <cell r="AM48">
            <v>51.936</v>
          </cell>
          <cell r="AN48">
            <v>51.554</v>
          </cell>
          <cell r="AO48">
            <v>51.238</v>
          </cell>
          <cell r="AP48">
            <v>51.009</v>
          </cell>
          <cell r="AQ48">
            <v>50.885</v>
          </cell>
          <cell r="AR48">
            <v>50.878</v>
          </cell>
          <cell r="AS48">
            <v>50.993</v>
          </cell>
          <cell r="AT48">
            <v>51.222</v>
          </cell>
          <cell r="AU48">
            <v>51.536</v>
          </cell>
          <cell r="AV48">
            <v>51.908</v>
          </cell>
          <cell r="AW48">
            <v>52.321</v>
          </cell>
          <cell r="AX48">
            <v>52.76</v>
          </cell>
          <cell r="AY48">
            <v>53.215</v>
          </cell>
          <cell r="AZ48">
            <v>53.681</v>
          </cell>
          <cell r="BA48">
            <v>54.153</v>
          </cell>
          <cell r="BB48">
            <v>54.627</v>
          </cell>
          <cell r="BC48">
            <v>55.101</v>
          </cell>
          <cell r="BD48">
            <v>55.581</v>
          </cell>
          <cell r="BE48">
            <v>56.073</v>
          </cell>
          <cell r="BF48">
            <v>56.576</v>
          </cell>
          <cell r="BG48">
            <v>57.083</v>
          </cell>
          <cell r="BH48">
            <v>57.583</v>
          </cell>
          <cell r="BI48">
            <v>58.063</v>
          </cell>
          <cell r="BJ48">
            <v>58.511</v>
          </cell>
          <cell r="BK48">
            <v>58.921</v>
          </cell>
          <cell r="BL48">
            <v>59.292</v>
          </cell>
          <cell r="BM48">
            <v>59.626</v>
          </cell>
        </row>
        <row r="49">
          <cell r="A49" t="str">
            <v>Congo, Dem. Rep.</v>
          </cell>
          <cell r="B49" t="str">
            <v>COD</v>
          </cell>
          <cell r="C49" t="str">
            <v>Life expectancy at birth, total (years)</v>
          </cell>
          <cell r="D49" t="str">
            <v>SP.DYN.LE00.IN</v>
          </cell>
          <cell r="E49">
            <v>41.098</v>
          </cell>
          <cell r="F49">
            <v>41.312</v>
          </cell>
          <cell r="G49">
            <v>41.529</v>
          </cell>
          <cell r="H49">
            <v>41.755</v>
          </cell>
          <cell r="I49">
            <v>41.995</v>
          </cell>
          <cell r="J49">
            <v>42.257</v>
          </cell>
          <cell r="K49">
            <v>42.549</v>
          </cell>
          <cell r="L49">
            <v>42.868</v>
          </cell>
          <cell r="M49">
            <v>43.208</v>
          </cell>
          <cell r="N49">
            <v>43.563</v>
          </cell>
          <cell r="O49">
            <v>43.915</v>
          </cell>
          <cell r="P49">
            <v>44.247</v>
          </cell>
          <cell r="Q49">
            <v>44.545</v>
          </cell>
          <cell r="R49">
            <v>44.804</v>
          </cell>
          <cell r="S49">
            <v>45.026</v>
          </cell>
          <cell r="T49">
            <v>45.222</v>
          </cell>
          <cell r="U49">
            <v>45.41</v>
          </cell>
          <cell r="V49">
            <v>45.609</v>
          </cell>
          <cell r="W49">
            <v>45.833</v>
          </cell>
          <cell r="X49">
            <v>46.086</v>
          </cell>
          <cell r="Y49">
            <v>46.363</v>
          </cell>
          <cell r="Z49">
            <v>46.651</v>
          </cell>
          <cell r="AA49">
            <v>46.937</v>
          </cell>
          <cell r="AB49">
            <v>47.208</v>
          </cell>
          <cell r="AC49">
            <v>47.461</v>
          </cell>
          <cell r="AD49">
            <v>47.705</v>
          </cell>
          <cell r="AE49">
            <v>47.955</v>
          </cell>
          <cell r="AF49">
            <v>48.221</v>
          </cell>
          <cell r="AG49">
            <v>48.502</v>
          </cell>
          <cell r="AH49">
            <v>48.787</v>
          </cell>
          <cell r="AI49">
            <v>49.043</v>
          </cell>
          <cell r="AJ49">
            <v>49.225</v>
          </cell>
          <cell r="AK49">
            <v>49.311</v>
          </cell>
          <cell r="AL49">
            <v>49.302</v>
          </cell>
          <cell r="AM49">
            <v>49.22</v>
          </cell>
          <cell r="AN49">
            <v>49.111</v>
          </cell>
          <cell r="AO49">
            <v>49.04</v>
          </cell>
          <cell r="AP49">
            <v>49.066</v>
          </cell>
          <cell r="AQ49">
            <v>49.233</v>
          </cell>
          <cell r="AR49">
            <v>49.557</v>
          </cell>
          <cell r="AS49">
            <v>50.041</v>
          </cell>
          <cell r="AT49">
            <v>50.667</v>
          </cell>
          <cell r="AU49">
            <v>51.385</v>
          </cell>
          <cell r="AV49">
            <v>52.144</v>
          </cell>
          <cell r="AW49">
            <v>52.917</v>
          </cell>
          <cell r="AX49">
            <v>53.675</v>
          </cell>
          <cell r="AY49">
            <v>54.401</v>
          </cell>
          <cell r="AZ49">
            <v>55.091</v>
          </cell>
          <cell r="BA49">
            <v>55.743</v>
          </cell>
          <cell r="BB49">
            <v>56.35</v>
          </cell>
          <cell r="BC49">
            <v>56.909</v>
          </cell>
          <cell r="BD49">
            <v>57.427</v>
          </cell>
          <cell r="BE49">
            <v>57.914</v>
          </cell>
          <cell r="BF49">
            <v>58.381</v>
          </cell>
          <cell r="BG49">
            <v>58.828</v>
          </cell>
          <cell r="BH49">
            <v>59.254</v>
          </cell>
          <cell r="BI49">
            <v>59.655</v>
          </cell>
          <cell r="BJ49">
            <v>60.026</v>
          </cell>
          <cell r="BK49">
            <v>60.368</v>
          </cell>
          <cell r="BL49">
            <v>60.681</v>
          </cell>
          <cell r="BM49">
            <v>60.971</v>
          </cell>
        </row>
        <row r="50">
          <cell r="A50" t="str">
            <v>Congo, Rep.</v>
          </cell>
          <cell r="B50" t="str">
            <v>COG</v>
          </cell>
          <cell r="C50" t="str">
            <v>Life expectancy at birth, total (years)</v>
          </cell>
          <cell r="D50" t="str">
            <v>SP.DYN.LE00.IN</v>
          </cell>
          <cell r="E50">
            <v>45.721</v>
          </cell>
          <cell r="F50">
            <v>46.338</v>
          </cell>
          <cell r="G50">
            <v>46.928</v>
          </cell>
          <cell r="H50">
            <v>47.486</v>
          </cell>
          <cell r="I50">
            <v>48.016</v>
          </cell>
          <cell r="J50">
            <v>48.517</v>
          </cell>
          <cell r="K50">
            <v>48.993</v>
          </cell>
          <cell r="L50">
            <v>49.448</v>
          </cell>
          <cell r="M50">
            <v>49.887</v>
          </cell>
          <cell r="N50">
            <v>50.313</v>
          </cell>
          <cell r="O50">
            <v>50.725</v>
          </cell>
          <cell r="P50">
            <v>51.126</v>
          </cell>
          <cell r="Q50">
            <v>51.514</v>
          </cell>
          <cell r="R50">
            <v>51.888</v>
          </cell>
          <cell r="S50">
            <v>52.249</v>
          </cell>
          <cell r="T50">
            <v>52.6</v>
          </cell>
          <cell r="U50">
            <v>52.944</v>
          </cell>
          <cell r="V50">
            <v>53.282</v>
          </cell>
          <cell r="W50">
            <v>53.611</v>
          </cell>
          <cell r="X50">
            <v>53.927</v>
          </cell>
          <cell r="Y50">
            <v>54.226</v>
          </cell>
          <cell r="Z50">
            <v>54.506</v>
          </cell>
          <cell r="AA50">
            <v>54.76</v>
          </cell>
          <cell r="AB50">
            <v>54.978</v>
          </cell>
          <cell r="AC50">
            <v>55.15</v>
          </cell>
          <cell r="AD50">
            <v>55.26</v>
          </cell>
          <cell r="AE50">
            <v>55.294</v>
          </cell>
          <cell r="AF50">
            <v>55.247</v>
          </cell>
          <cell r="AG50">
            <v>55.119</v>
          </cell>
          <cell r="AH50">
            <v>54.917</v>
          </cell>
          <cell r="AI50">
            <v>54.638</v>
          </cell>
          <cell r="AJ50">
            <v>54.281</v>
          </cell>
          <cell r="AK50">
            <v>53.867</v>
          </cell>
          <cell r="AL50">
            <v>53.424</v>
          </cell>
          <cell r="AM50">
            <v>52.984</v>
          </cell>
          <cell r="AN50">
            <v>52.583</v>
          </cell>
          <cell r="AO50">
            <v>52.252</v>
          </cell>
          <cell r="AP50">
            <v>52.016</v>
          </cell>
          <cell r="AQ50">
            <v>51.899</v>
          </cell>
          <cell r="AR50">
            <v>51.925</v>
          </cell>
          <cell r="AS50">
            <v>52.123</v>
          </cell>
          <cell r="AT50">
            <v>52.517</v>
          </cell>
          <cell r="AU50">
            <v>53.091</v>
          </cell>
          <cell r="AV50">
            <v>53.817</v>
          </cell>
          <cell r="AW50">
            <v>54.667</v>
          </cell>
          <cell r="AX50">
            <v>55.6</v>
          </cell>
          <cell r="AY50">
            <v>56.573</v>
          </cell>
          <cell r="AZ50">
            <v>57.541</v>
          </cell>
          <cell r="BA50">
            <v>58.466</v>
          </cell>
          <cell r="BB50">
            <v>59.321</v>
          </cell>
          <cell r="BC50">
            <v>60.093</v>
          </cell>
          <cell r="BD50">
            <v>60.785</v>
          </cell>
          <cell r="BE50">
            <v>61.423</v>
          </cell>
          <cell r="BF50">
            <v>62.022</v>
          </cell>
          <cell r="BG50">
            <v>62.582</v>
          </cell>
          <cell r="BH50">
            <v>63.097</v>
          </cell>
          <cell r="BI50">
            <v>63.556</v>
          </cell>
          <cell r="BJ50">
            <v>63.954</v>
          </cell>
          <cell r="BK50">
            <v>64.29</v>
          </cell>
          <cell r="BL50">
            <v>64.57</v>
          </cell>
          <cell r="BM50">
            <v>64.804</v>
          </cell>
        </row>
        <row r="51">
          <cell r="A51" t="str">
            <v>Colombia</v>
          </cell>
          <cell r="B51" t="str">
            <v>COL</v>
          </cell>
          <cell r="C51" t="str">
            <v>Life expectancy at birth, total (years)</v>
          </cell>
          <cell r="D51" t="str">
            <v>SP.DYN.LE00.IN</v>
          </cell>
          <cell r="E51">
            <v>57.269</v>
          </cell>
          <cell r="F51">
            <v>57.813</v>
          </cell>
          <cell r="G51">
            <v>58.329</v>
          </cell>
          <cell r="H51">
            <v>58.825</v>
          </cell>
          <cell r="I51">
            <v>59.308</v>
          </cell>
          <cell r="J51">
            <v>59.784</v>
          </cell>
          <cell r="K51">
            <v>60.257</v>
          </cell>
          <cell r="L51">
            <v>60.729</v>
          </cell>
          <cell r="M51">
            <v>61.201</v>
          </cell>
          <cell r="N51">
            <v>61.675</v>
          </cell>
          <cell r="O51">
            <v>62.152</v>
          </cell>
          <cell r="P51">
            <v>62.629</v>
          </cell>
          <cell r="Q51">
            <v>63.105</v>
          </cell>
          <cell r="R51">
            <v>63.578</v>
          </cell>
          <cell r="S51">
            <v>64.047</v>
          </cell>
          <cell r="T51">
            <v>64.518</v>
          </cell>
          <cell r="U51">
            <v>64.994</v>
          </cell>
          <cell r="V51">
            <v>65.477</v>
          </cell>
          <cell r="W51">
            <v>65.964</v>
          </cell>
          <cell r="X51">
            <v>66.451</v>
          </cell>
          <cell r="Y51">
            <v>66.926</v>
          </cell>
          <cell r="Z51">
            <v>67.38</v>
          </cell>
          <cell r="AA51">
            <v>67.802</v>
          </cell>
          <cell r="AB51">
            <v>68.187</v>
          </cell>
          <cell r="AC51">
            <v>68.529</v>
          </cell>
          <cell r="AD51">
            <v>68.823</v>
          </cell>
          <cell r="AE51">
            <v>69.065</v>
          </cell>
          <cell r="AF51">
            <v>69.266</v>
          </cell>
          <cell r="AG51">
            <v>69.436</v>
          </cell>
          <cell r="AH51">
            <v>69.591</v>
          </cell>
          <cell r="AI51">
            <v>69.75</v>
          </cell>
          <cell r="AJ51">
            <v>69.936</v>
          </cell>
          <cell r="AK51">
            <v>70.161</v>
          </cell>
          <cell r="AL51">
            <v>70.433</v>
          </cell>
          <cell r="AM51">
            <v>70.752</v>
          </cell>
          <cell r="AN51">
            <v>71.112</v>
          </cell>
          <cell r="AO51">
            <v>71.497</v>
          </cell>
          <cell r="AP51">
            <v>71.887</v>
          </cell>
          <cell r="AQ51">
            <v>72.264</v>
          </cell>
          <cell r="AR51">
            <v>72.619</v>
          </cell>
          <cell r="AS51">
            <v>72.945</v>
          </cell>
          <cell r="AT51">
            <v>73.241</v>
          </cell>
          <cell r="AU51">
            <v>73.517</v>
          </cell>
          <cell r="AV51">
            <v>73.777</v>
          </cell>
          <cell r="AW51">
            <v>74.026</v>
          </cell>
          <cell r="AX51">
            <v>74.265</v>
          </cell>
          <cell r="AY51">
            <v>74.5</v>
          </cell>
          <cell r="AZ51">
            <v>74.732</v>
          </cell>
          <cell r="BA51">
            <v>74.962</v>
          </cell>
          <cell r="BB51">
            <v>75.193</v>
          </cell>
          <cell r="BC51">
            <v>75.424</v>
          </cell>
          <cell r="BD51">
            <v>75.655</v>
          </cell>
          <cell r="BE51">
            <v>75.882</v>
          </cell>
          <cell r="BF51">
            <v>76.105</v>
          </cell>
          <cell r="BG51">
            <v>76.322</v>
          </cell>
          <cell r="BH51">
            <v>76.531</v>
          </cell>
          <cell r="BI51">
            <v>76.732</v>
          </cell>
          <cell r="BJ51">
            <v>76.925</v>
          </cell>
          <cell r="BK51">
            <v>77.109</v>
          </cell>
          <cell r="BL51">
            <v>77.287</v>
          </cell>
          <cell r="BM51">
            <v>77.46</v>
          </cell>
        </row>
        <row r="52">
          <cell r="A52" t="str">
            <v>Comoros</v>
          </cell>
          <cell r="B52" t="str">
            <v>COM</v>
          </cell>
          <cell r="C52" t="str">
            <v>Life expectancy at birth, total (years)</v>
          </cell>
          <cell r="D52" t="str">
            <v>SP.DYN.LE00.IN</v>
          </cell>
          <cell r="E52">
            <v>41.447</v>
          </cell>
          <cell r="F52">
            <v>41.846</v>
          </cell>
          <cell r="G52">
            <v>42.245</v>
          </cell>
          <cell r="H52">
            <v>42.644</v>
          </cell>
          <cell r="I52">
            <v>43.043</v>
          </cell>
          <cell r="J52">
            <v>43.446</v>
          </cell>
          <cell r="K52">
            <v>43.858</v>
          </cell>
          <cell r="L52">
            <v>44.283</v>
          </cell>
          <cell r="M52">
            <v>44.724</v>
          </cell>
          <cell r="N52">
            <v>45.179</v>
          </cell>
          <cell r="O52">
            <v>45.642</v>
          </cell>
          <cell r="P52">
            <v>46.103</v>
          </cell>
          <cell r="Q52">
            <v>46.557</v>
          </cell>
          <cell r="R52">
            <v>47.001</v>
          </cell>
          <cell r="S52">
            <v>47.441</v>
          </cell>
          <cell r="T52">
            <v>47.887</v>
          </cell>
          <cell r="U52">
            <v>48.356</v>
          </cell>
          <cell r="V52">
            <v>48.86</v>
          </cell>
          <cell r="W52">
            <v>49.406</v>
          </cell>
          <cell r="X52">
            <v>49.992</v>
          </cell>
          <cell r="Y52">
            <v>50.615</v>
          </cell>
          <cell r="Z52">
            <v>51.265</v>
          </cell>
          <cell r="AA52">
            <v>51.925</v>
          </cell>
          <cell r="AB52">
            <v>52.58</v>
          </cell>
          <cell r="AC52">
            <v>53.221</v>
          </cell>
          <cell r="AD52">
            <v>53.843</v>
          </cell>
          <cell r="AE52">
            <v>54.446</v>
          </cell>
          <cell r="AF52">
            <v>55.033</v>
          </cell>
          <cell r="AG52">
            <v>55.605</v>
          </cell>
          <cell r="AH52">
            <v>56.154</v>
          </cell>
          <cell r="AI52">
            <v>56.677</v>
          </cell>
          <cell r="AJ52">
            <v>57.168</v>
          </cell>
          <cell r="AK52">
            <v>57.623</v>
          </cell>
          <cell r="AL52">
            <v>58.038</v>
          </cell>
          <cell r="AM52">
            <v>58.407</v>
          </cell>
          <cell r="AN52">
            <v>58.722</v>
          </cell>
          <cell r="AO52">
            <v>58.972</v>
          </cell>
          <cell r="AP52">
            <v>59.16</v>
          </cell>
          <cell r="AQ52">
            <v>59.294</v>
          </cell>
          <cell r="AR52">
            <v>59.388</v>
          </cell>
          <cell r="AS52">
            <v>59.46</v>
          </cell>
          <cell r="AT52">
            <v>59.529</v>
          </cell>
          <cell r="AU52">
            <v>59.617</v>
          </cell>
          <cell r="AV52">
            <v>59.738</v>
          </cell>
          <cell r="AW52">
            <v>59.904</v>
          </cell>
          <cell r="AX52">
            <v>60.126</v>
          </cell>
          <cell r="AY52">
            <v>60.407</v>
          </cell>
          <cell r="AZ52">
            <v>60.734</v>
          </cell>
          <cell r="BA52">
            <v>61.094</v>
          </cell>
          <cell r="BB52">
            <v>61.475</v>
          </cell>
          <cell r="BC52">
            <v>61.862</v>
          </cell>
          <cell r="BD52">
            <v>62.24</v>
          </cell>
          <cell r="BE52">
            <v>62.595</v>
          </cell>
          <cell r="BF52">
            <v>62.922</v>
          </cell>
          <cell r="BG52">
            <v>63.214</v>
          </cell>
          <cell r="BH52">
            <v>63.471</v>
          </cell>
          <cell r="BI52">
            <v>63.7</v>
          </cell>
          <cell r="BJ52">
            <v>63.912</v>
          </cell>
          <cell r="BK52">
            <v>64.118</v>
          </cell>
          <cell r="BL52">
            <v>64.321</v>
          </cell>
          <cell r="BM52">
            <v>64.525</v>
          </cell>
        </row>
        <row r="53">
          <cell r="A53" t="str">
            <v>Cabo Verde</v>
          </cell>
          <cell r="B53" t="str">
            <v>CPV</v>
          </cell>
          <cell r="C53" t="str">
            <v>Life expectancy at birth, total (years)</v>
          </cell>
          <cell r="D53" t="str">
            <v>SP.DYN.LE00.IN</v>
          </cell>
          <cell r="E53">
            <v>48.461</v>
          </cell>
          <cell r="F53">
            <v>48.66</v>
          </cell>
          <cell r="G53">
            <v>48.944</v>
          </cell>
          <cell r="H53">
            <v>49.323</v>
          </cell>
          <cell r="I53">
            <v>49.797</v>
          </cell>
          <cell r="J53">
            <v>50.345</v>
          </cell>
          <cell r="K53">
            <v>50.934</v>
          </cell>
          <cell r="L53">
            <v>51.532</v>
          </cell>
          <cell r="M53">
            <v>52.119</v>
          </cell>
          <cell r="N53">
            <v>52.698</v>
          </cell>
          <cell r="O53">
            <v>53.298</v>
          </cell>
          <cell r="P53">
            <v>53.97</v>
          </cell>
          <cell r="Q53">
            <v>54.745</v>
          </cell>
          <cell r="R53">
            <v>55.631</v>
          </cell>
          <cell r="S53">
            <v>56.609</v>
          </cell>
          <cell r="T53">
            <v>57.63</v>
          </cell>
          <cell r="U53">
            <v>58.626</v>
          </cell>
          <cell r="V53">
            <v>59.535</v>
          </cell>
          <cell r="W53">
            <v>60.312</v>
          </cell>
          <cell r="X53">
            <v>60.941</v>
          </cell>
          <cell r="Y53">
            <v>61.425</v>
          </cell>
          <cell r="Z53">
            <v>61.794</v>
          </cell>
          <cell r="AA53">
            <v>62.101</v>
          </cell>
          <cell r="AB53">
            <v>62.392</v>
          </cell>
          <cell r="AC53">
            <v>62.689</v>
          </cell>
          <cell r="AD53">
            <v>63.004</v>
          </cell>
          <cell r="AE53">
            <v>63.338</v>
          </cell>
          <cell r="AF53">
            <v>63.678</v>
          </cell>
          <cell r="AG53">
            <v>64.015</v>
          </cell>
          <cell r="AH53">
            <v>64.349</v>
          </cell>
          <cell r="AI53">
            <v>64.676</v>
          </cell>
          <cell r="AJ53">
            <v>64.992</v>
          </cell>
          <cell r="AK53">
            <v>65.298</v>
          </cell>
          <cell r="AL53">
            <v>65.598</v>
          </cell>
          <cell r="AM53">
            <v>65.899</v>
          </cell>
          <cell r="AN53">
            <v>66.224</v>
          </cell>
          <cell r="AO53">
            <v>66.596</v>
          </cell>
          <cell r="AP53">
            <v>67.026</v>
          </cell>
          <cell r="AQ53">
            <v>67.512</v>
          </cell>
          <cell r="AR53">
            <v>68.041</v>
          </cell>
          <cell r="AS53">
            <v>68.583</v>
          </cell>
          <cell r="AT53">
            <v>69.099</v>
          </cell>
          <cell r="AU53">
            <v>69.557</v>
          </cell>
          <cell r="AV53">
            <v>69.932</v>
          </cell>
          <cell r="AW53">
            <v>70.219</v>
          </cell>
          <cell r="AX53">
            <v>70.424</v>
          </cell>
          <cell r="AY53">
            <v>70.565</v>
          </cell>
          <cell r="AZ53">
            <v>70.676</v>
          </cell>
          <cell r="BA53">
            <v>70.786</v>
          </cell>
          <cell r="BB53">
            <v>70.911</v>
          </cell>
          <cell r="BC53">
            <v>71.062</v>
          </cell>
          <cell r="BD53">
            <v>71.243</v>
          </cell>
          <cell r="BE53">
            <v>71.445</v>
          </cell>
          <cell r="BF53">
            <v>71.661</v>
          </cell>
          <cell r="BG53">
            <v>71.886</v>
          </cell>
          <cell r="BH53">
            <v>72.117</v>
          </cell>
          <cell r="BI53">
            <v>72.347</v>
          </cell>
          <cell r="BJ53">
            <v>72.57</v>
          </cell>
          <cell r="BK53">
            <v>72.782</v>
          </cell>
          <cell r="BL53">
            <v>72.981</v>
          </cell>
          <cell r="BM53">
            <v>73.166</v>
          </cell>
        </row>
        <row r="54">
          <cell r="A54" t="str">
            <v>Costa Rica</v>
          </cell>
          <cell r="B54" t="str">
            <v>CRI</v>
          </cell>
          <cell r="C54" t="str">
            <v>Life expectancy at birth, total (years)</v>
          </cell>
          <cell r="D54" t="str">
            <v>SP.DYN.LE00.IN</v>
          </cell>
          <cell r="E54">
            <v>60.381</v>
          </cell>
          <cell r="F54">
            <v>61.018</v>
          </cell>
          <cell r="G54">
            <v>61.638</v>
          </cell>
          <cell r="H54">
            <v>62.236</v>
          </cell>
          <cell r="I54">
            <v>62.807</v>
          </cell>
          <cell r="J54">
            <v>63.348</v>
          </cell>
          <cell r="K54">
            <v>63.862</v>
          </cell>
          <cell r="L54">
            <v>64.358</v>
          </cell>
          <cell r="M54">
            <v>64.847</v>
          </cell>
          <cell r="N54">
            <v>65.339</v>
          </cell>
          <cell r="O54">
            <v>65.844</v>
          </cell>
          <cell r="P54">
            <v>66.378</v>
          </cell>
          <cell r="Q54">
            <v>66.943</v>
          </cell>
          <cell r="R54">
            <v>67.541</v>
          </cell>
          <cell r="S54">
            <v>68.17</v>
          </cell>
          <cell r="T54">
            <v>68.825</v>
          </cell>
          <cell r="U54">
            <v>69.501</v>
          </cell>
          <cell r="V54">
            <v>70.182</v>
          </cell>
          <cell r="W54">
            <v>70.853</v>
          </cell>
          <cell r="X54">
            <v>71.501</v>
          </cell>
          <cell r="Y54">
            <v>72.113</v>
          </cell>
          <cell r="Z54">
            <v>72.678</v>
          </cell>
          <cell r="AA54">
            <v>73.193</v>
          </cell>
          <cell r="AB54">
            <v>73.657</v>
          </cell>
          <cell r="AC54">
            <v>74.07</v>
          </cell>
          <cell r="AD54">
            <v>74.429</v>
          </cell>
          <cell r="AE54">
            <v>74.738</v>
          </cell>
          <cell r="AF54">
            <v>75.006</v>
          </cell>
          <cell r="AG54">
            <v>75.243</v>
          </cell>
          <cell r="AH54">
            <v>75.456</v>
          </cell>
          <cell r="AI54">
            <v>75.654</v>
          </cell>
          <cell r="AJ54">
            <v>75.844</v>
          </cell>
          <cell r="AK54">
            <v>76.028</v>
          </cell>
          <cell r="AL54">
            <v>76.211</v>
          </cell>
          <cell r="AM54">
            <v>76.394</v>
          </cell>
          <cell r="AN54">
            <v>76.579</v>
          </cell>
          <cell r="AO54">
            <v>76.765</v>
          </cell>
          <cell r="AP54">
            <v>76.948</v>
          </cell>
          <cell r="AQ54">
            <v>77.124</v>
          </cell>
          <cell r="AR54">
            <v>77.293</v>
          </cell>
          <cell r="AS54">
            <v>77.452</v>
          </cell>
          <cell r="AT54">
            <v>77.601</v>
          </cell>
          <cell r="AU54">
            <v>77.74</v>
          </cell>
          <cell r="AV54">
            <v>77.871</v>
          </cell>
          <cell r="AW54">
            <v>77.996</v>
          </cell>
          <cell r="AX54">
            <v>78.117</v>
          </cell>
          <cell r="AY54">
            <v>78.239</v>
          </cell>
          <cell r="AZ54">
            <v>78.362</v>
          </cell>
          <cell r="BA54">
            <v>78.491</v>
          </cell>
          <cell r="BB54">
            <v>78.626</v>
          </cell>
          <cell r="BC54">
            <v>78.769</v>
          </cell>
          <cell r="BD54">
            <v>78.919</v>
          </cell>
          <cell r="BE54">
            <v>79.074</v>
          </cell>
          <cell r="BF54">
            <v>79.234</v>
          </cell>
          <cell r="BG54">
            <v>79.398</v>
          </cell>
          <cell r="BH54">
            <v>79.565</v>
          </cell>
          <cell r="BI54">
            <v>79.738</v>
          </cell>
          <cell r="BJ54">
            <v>79.914</v>
          </cell>
          <cell r="BK54">
            <v>80.095</v>
          </cell>
          <cell r="BL54">
            <v>80.279</v>
          </cell>
          <cell r="BM54">
            <v>80.465</v>
          </cell>
        </row>
        <row r="55">
          <cell r="A55" t="str">
            <v>Caribbean small states</v>
          </cell>
          <cell r="B55" t="str">
            <v>CSS</v>
          </cell>
          <cell r="C55" t="str">
            <v>Life expectancy at birth, total (years)</v>
          </cell>
          <cell r="D55" t="str">
            <v>SP.DYN.LE00.IN</v>
          </cell>
          <cell r="E55">
            <v>62.746305722896</v>
          </cell>
          <cell r="F55">
            <v>63.1261295344345</v>
          </cell>
          <cell r="G55">
            <v>63.4764532438635</v>
          </cell>
          <cell r="H55">
            <v>63.8044403921558</v>
          </cell>
          <cell r="I55">
            <v>64.1137961976087</v>
          </cell>
          <cell r="J55">
            <v>64.4077185739597</v>
          </cell>
          <cell r="K55">
            <v>64.6846643045793</v>
          </cell>
          <cell r="L55">
            <v>64.9436249641923</v>
          </cell>
          <cell r="M55">
            <v>65.1869935830684</v>
          </cell>
          <cell r="N55">
            <v>65.4199313697729</v>
          </cell>
          <cell r="O55">
            <v>65.6488153705236</v>
          </cell>
          <cell r="P55">
            <v>65.8803894089968</v>
          </cell>
          <cell r="Q55">
            <v>66.1188858047226</v>
          </cell>
          <cell r="R55">
            <v>66.3649988133262</v>
          </cell>
          <cell r="S55">
            <v>66.6182917204174</v>
          </cell>
          <cell r="T55">
            <v>66.8756819878115</v>
          </cell>
          <cell r="U55">
            <v>67.1333687695977</v>
          </cell>
          <cell r="V55">
            <v>67.385205588536</v>
          </cell>
          <cell r="W55">
            <v>67.6278462075631</v>
          </cell>
          <cell r="X55">
            <v>67.8614235160659</v>
          </cell>
          <cell r="Y55">
            <v>68.0867090062554</v>
          </cell>
          <cell r="Z55">
            <v>68.3031310751414</v>
          </cell>
          <cell r="AA55">
            <v>68.5178059622527</v>
          </cell>
          <cell r="AB55">
            <v>68.7189416944098</v>
          </cell>
          <cell r="AC55">
            <v>68.9209380530157</v>
          </cell>
          <cell r="AD55">
            <v>69.1226754541662</v>
          </cell>
          <cell r="AE55">
            <v>69.3297832686428</v>
          </cell>
          <cell r="AF55">
            <v>69.5487151073563</v>
          </cell>
          <cell r="AG55">
            <v>69.7631926126977</v>
          </cell>
          <cell r="AH55">
            <v>69.9841935478638</v>
          </cell>
          <cell r="AI55">
            <v>70.1976294496303</v>
          </cell>
          <cell r="AJ55">
            <v>70.3940058270798</v>
          </cell>
          <cell r="AK55">
            <v>70.5880735712039</v>
          </cell>
          <cell r="AL55">
            <v>70.7125441207323</v>
          </cell>
          <cell r="AM55">
            <v>70.8344884104947</v>
          </cell>
          <cell r="AN55">
            <v>70.9375146705054</v>
          </cell>
          <cell r="AO55">
            <v>71.0289855096728</v>
          </cell>
          <cell r="AP55">
            <v>71.1637653023237</v>
          </cell>
          <cell r="AQ55">
            <v>71.2103108266725</v>
          </cell>
          <cell r="AR55">
            <v>71.3102789309098</v>
          </cell>
          <cell r="AS55">
            <v>71.4191794169244</v>
          </cell>
          <cell r="AT55">
            <v>71.537999419379</v>
          </cell>
          <cell r="AU55">
            <v>71.7133625669446</v>
          </cell>
          <cell r="AV55">
            <v>71.7919937858925</v>
          </cell>
          <cell r="AW55">
            <v>71.923541000794</v>
          </cell>
          <cell r="AX55">
            <v>72.0557087318544</v>
          </cell>
          <cell r="AY55">
            <v>72.1870360757779</v>
          </cell>
          <cell r="AZ55">
            <v>72.3160565360721</v>
          </cell>
          <cell r="BA55">
            <v>72.4407885010073</v>
          </cell>
          <cell r="BB55">
            <v>72.5617494160666</v>
          </cell>
          <cell r="BC55">
            <v>72.6794042337237</v>
          </cell>
          <cell r="BD55">
            <v>72.7952950904323</v>
          </cell>
          <cell r="BE55">
            <v>72.9118093762699</v>
          </cell>
          <cell r="BF55">
            <v>73.0301385446206</v>
          </cell>
          <cell r="BG55">
            <v>73.1505917872827</v>
          </cell>
          <cell r="BH55">
            <v>73.2730249020468</v>
          </cell>
          <cell r="BI55">
            <v>73.395957988226</v>
          </cell>
          <cell r="BJ55">
            <v>73.5174899503021</v>
          </cell>
          <cell r="BK55">
            <v>73.6371062810432</v>
          </cell>
          <cell r="BL55">
            <v>73.7547323090936</v>
          </cell>
          <cell r="BM55">
            <v>73.8709059808875</v>
          </cell>
        </row>
        <row r="56">
          <cell r="A56" t="str">
            <v>Cuba</v>
          </cell>
          <cell r="B56" t="str">
            <v>CUB</v>
          </cell>
          <cell r="C56" t="str">
            <v>Life expectancy at birth, total (years)</v>
          </cell>
          <cell r="D56" t="str">
            <v>SP.DYN.LE00.IN</v>
          </cell>
          <cell r="E56">
            <v>63.834</v>
          </cell>
          <cell r="F56">
            <v>64.446</v>
          </cell>
          <cell r="G56">
            <v>65.066</v>
          </cell>
          <cell r="H56">
            <v>65.695</v>
          </cell>
          <cell r="I56">
            <v>66.327</v>
          </cell>
          <cell r="J56">
            <v>66.956</v>
          </cell>
          <cell r="K56">
            <v>67.573</v>
          </cell>
          <cell r="L56">
            <v>68.171</v>
          </cell>
          <cell r="M56">
            <v>68.744</v>
          </cell>
          <cell r="N56">
            <v>69.29</v>
          </cell>
          <cell r="O56">
            <v>69.809</v>
          </cell>
          <cell r="P56">
            <v>70.306</v>
          </cell>
          <cell r="Q56">
            <v>70.787</v>
          </cell>
          <cell r="R56">
            <v>71.255</v>
          </cell>
          <cell r="S56">
            <v>71.707</v>
          </cell>
          <cell r="T56">
            <v>72.138</v>
          </cell>
          <cell r="U56">
            <v>72.543</v>
          </cell>
          <cell r="V56">
            <v>72.915</v>
          </cell>
          <cell r="W56">
            <v>73.249</v>
          </cell>
          <cell r="X56">
            <v>73.543</v>
          </cell>
          <cell r="Y56">
            <v>73.794</v>
          </cell>
          <cell r="Z56">
            <v>74.004</v>
          </cell>
          <cell r="AA56">
            <v>74.175</v>
          </cell>
          <cell r="AB56">
            <v>74.315</v>
          </cell>
          <cell r="AC56">
            <v>74.427</v>
          </cell>
          <cell r="AD56">
            <v>74.511</v>
          </cell>
          <cell r="AE56">
            <v>74.566</v>
          </cell>
          <cell r="AF56">
            <v>74.595</v>
          </cell>
          <cell r="AG56">
            <v>74.607</v>
          </cell>
          <cell r="AH56">
            <v>74.615</v>
          </cell>
          <cell r="AI56">
            <v>74.638</v>
          </cell>
          <cell r="AJ56">
            <v>74.696</v>
          </cell>
          <cell r="AK56">
            <v>74.801</v>
          </cell>
          <cell r="AL56">
            <v>74.957</v>
          </cell>
          <cell r="AM56">
            <v>75.164</v>
          </cell>
          <cell r="AN56">
            <v>75.412</v>
          </cell>
          <cell r="AO56">
            <v>75.686</v>
          </cell>
          <cell r="AP56">
            <v>75.964</v>
          </cell>
          <cell r="AQ56">
            <v>76.23</v>
          </cell>
          <cell r="AR56">
            <v>76.475</v>
          </cell>
          <cell r="AS56">
            <v>76.699</v>
          </cell>
          <cell r="AT56">
            <v>76.905</v>
          </cell>
          <cell r="AU56">
            <v>77.105</v>
          </cell>
          <cell r="AV56">
            <v>77.303</v>
          </cell>
          <cell r="AW56">
            <v>77.499</v>
          </cell>
          <cell r="AX56">
            <v>77.688</v>
          </cell>
          <cell r="AY56">
            <v>77.864</v>
          </cell>
          <cell r="AZ56">
            <v>78.019</v>
          </cell>
          <cell r="BA56">
            <v>78.15</v>
          </cell>
          <cell r="BB56">
            <v>78.256</v>
          </cell>
          <cell r="BC56">
            <v>78.338</v>
          </cell>
          <cell r="BD56">
            <v>78.4</v>
          </cell>
          <cell r="BE56">
            <v>78.446</v>
          </cell>
          <cell r="BF56">
            <v>78.485</v>
          </cell>
          <cell r="BG56">
            <v>78.521</v>
          </cell>
          <cell r="BH56">
            <v>78.561</v>
          </cell>
          <cell r="BI56">
            <v>78.607</v>
          </cell>
          <cell r="BJ56">
            <v>78.662</v>
          </cell>
          <cell r="BK56">
            <v>78.726</v>
          </cell>
          <cell r="BL56">
            <v>78.802</v>
          </cell>
          <cell r="BM56">
            <v>78.892</v>
          </cell>
        </row>
        <row r="57">
          <cell r="A57" t="str">
            <v>Curacao</v>
          </cell>
          <cell r="B57" t="str">
            <v>CUW</v>
          </cell>
          <cell r="C57" t="str">
            <v>Life expectancy at birth, total (years)</v>
          </cell>
          <cell r="D57" t="str">
            <v>SP.DYN.LE00.IN</v>
          </cell>
        </row>
        <row r="57">
          <cell r="AY57">
            <v>74.709756097561</v>
          </cell>
          <cell r="AZ57">
            <v>75.3634146341464</v>
          </cell>
          <cell r="BA57">
            <v>75.309756097561</v>
          </cell>
          <cell r="BB57">
            <v>76.1560975609756</v>
          </cell>
        </row>
        <row r="57">
          <cell r="BD57">
            <v>77.4731707317073</v>
          </cell>
          <cell r="BE57">
            <v>77.5243902439024</v>
          </cell>
          <cell r="BF57">
            <v>77.8268292682927</v>
          </cell>
          <cell r="BG57">
            <v>77.9756097560976</v>
          </cell>
          <cell r="BH57">
            <v>78.0756097560976</v>
          </cell>
          <cell r="BI57">
            <v>77.719512195122</v>
          </cell>
          <cell r="BJ57">
            <v>78.0170731707317</v>
          </cell>
        </row>
        <row r="58">
          <cell r="A58" t="str">
            <v>Cayman Islands</v>
          </cell>
          <cell r="B58" t="str">
            <v>CYM</v>
          </cell>
          <cell r="C58" t="str">
            <v>Life expectancy at birth, total (years)</v>
          </cell>
          <cell r="D58" t="str">
            <v>SP.DYN.LE00.IN</v>
          </cell>
        </row>
        <row r="58">
          <cell r="BC58">
            <v>82.190243902439</v>
          </cell>
        </row>
        <row r="59">
          <cell r="A59" t="str">
            <v>Cyprus</v>
          </cell>
          <cell r="B59" t="str">
            <v>CYP</v>
          </cell>
          <cell r="C59" t="str">
            <v>Life expectancy at birth, total (years)</v>
          </cell>
          <cell r="D59" t="str">
            <v>SP.DYN.LE00.IN</v>
          </cell>
          <cell r="E59">
            <v>69.618</v>
          </cell>
          <cell r="F59">
            <v>69.949</v>
          </cell>
          <cell r="G59">
            <v>70.272</v>
          </cell>
          <cell r="H59">
            <v>70.587</v>
          </cell>
          <cell r="I59">
            <v>70.895</v>
          </cell>
          <cell r="J59">
            <v>71.197</v>
          </cell>
          <cell r="K59">
            <v>71.491</v>
          </cell>
          <cell r="L59">
            <v>71.776</v>
          </cell>
          <cell r="M59">
            <v>72.052</v>
          </cell>
          <cell r="N59">
            <v>72.318</v>
          </cell>
          <cell r="O59">
            <v>72.576</v>
          </cell>
          <cell r="P59">
            <v>72.825</v>
          </cell>
          <cell r="Q59">
            <v>73.067</v>
          </cell>
          <cell r="R59">
            <v>73.302</v>
          </cell>
          <cell r="S59">
            <v>73.53</v>
          </cell>
          <cell r="T59">
            <v>73.753</v>
          </cell>
          <cell r="U59">
            <v>73.971</v>
          </cell>
          <cell r="V59">
            <v>74.183</v>
          </cell>
          <cell r="W59">
            <v>74.39</v>
          </cell>
          <cell r="X59">
            <v>74.592</v>
          </cell>
          <cell r="Y59">
            <v>74.79</v>
          </cell>
          <cell r="Z59">
            <v>74.983</v>
          </cell>
          <cell r="AA59">
            <v>75.173</v>
          </cell>
          <cell r="AB59">
            <v>75.358</v>
          </cell>
          <cell r="AC59">
            <v>75.54</v>
          </cell>
          <cell r="AD59">
            <v>75.718</v>
          </cell>
          <cell r="AE59">
            <v>75.893</v>
          </cell>
          <cell r="AF59">
            <v>76.064</v>
          </cell>
          <cell r="AG59">
            <v>76.231</v>
          </cell>
          <cell r="AH59">
            <v>76.394</v>
          </cell>
          <cell r="AI59">
            <v>76.554</v>
          </cell>
          <cell r="AJ59">
            <v>76.712</v>
          </cell>
          <cell r="AK59">
            <v>76.866</v>
          </cell>
          <cell r="AL59">
            <v>77.017</v>
          </cell>
          <cell r="AM59">
            <v>77.166</v>
          </cell>
          <cell r="AN59">
            <v>77.312</v>
          </cell>
          <cell r="AO59">
            <v>77.456</v>
          </cell>
          <cell r="AP59">
            <v>77.598</v>
          </cell>
          <cell r="AQ59">
            <v>77.738</v>
          </cell>
          <cell r="AR59">
            <v>77.875</v>
          </cell>
          <cell r="AS59">
            <v>78.009</v>
          </cell>
          <cell r="AT59">
            <v>78.139</v>
          </cell>
          <cell r="AU59">
            <v>78.264</v>
          </cell>
          <cell r="AV59">
            <v>78.385</v>
          </cell>
          <cell r="AW59">
            <v>78.506</v>
          </cell>
          <cell r="AX59">
            <v>78.63</v>
          </cell>
          <cell r="AY59">
            <v>78.764</v>
          </cell>
          <cell r="AZ59">
            <v>78.91</v>
          </cell>
          <cell r="BA59">
            <v>79.071</v>
          </cell>
          <cell r="BB59">
            <v>79.245</v>
          </cell>
          <cell r="BC59">
            <v>79.43</v>
          </cell>
          <cell r="BD59">
            <v>79.621</v>
          </cell>
          <cell r="BE59">
            <v>79.812</v>
          </cell>
          <cell r="BF59">
            <v>79.999</v>
          </cell>
          <cell r="BG59">
            <v>80.178</v>
          </cell>
          <cell r="BH59">
            <v>80.35</v>
          </cell>
          <cell r="BI59">
            <v>80.513</v>
          </cell>
          <cell r="BJ59">
            <v>80.672</v>
          </cell>
          <cell r="BK59">
            <v>80.828</v>
          </cell>
          <cell r="BL59">
            <v>80.982</v>
          </cell>
          <cell r="BM59">
            <v>81.135</v>
          </cell>
        </row>
        <row r="60">
          <cell r="A60" t="str">
            <v>Czech Republic</v>
          </cell>
          <cell r="B60" t="str">
            <v>CZE</v>
          </cell>
          <cell r="C60" t="str">
            <v>Life expectancy at birth, total (years)</v>
          </cell>
          <cell r="D60" t="str">
            <v>SP.DYN.LE00.IN</v>
          </cell>
          <cell r="E60">
            <v>70.3487804878049</v>
          </cell>
          <cell r="F60">
            <v>70.5126829268293</v>
          </cell>
          <cell r="G60">
            <v>69.7868292682927</v>
          </cell>
          <cell r="H60">
            <v>70.3043902439025</v>
          </cell>
          <cell r="I60">
            <v>70.459512195122</v>
          </cell>
          <cell r="J60">
            <v>70.1631707317073</v>
          </cell>
          <cell r="K60">
            <v>70.3848780487805</v>
          </cell>
          <cell r="L60">
            <v>70.2641463414634</v>
          </cell>
          <cell r="M60">
            <v>69.8407317073171</v>
          </cell>
          <cell r="N60">
            <v>69.3670731707317</v>
          </cell>
          <cell r="O60">
            <v>69.440243902439</v>
          </cell>
          <cell r="P60">
            <v>69.6770731707317</v>
          </cell>
          <cell r="Q60">
            <v>70.1765853658537</v>
          </cell>
          <cell r="R60">
            <v>70.0226829268293</v>
          </cell>
          <cell r="S60">
            <v>70.0865853658537</v>
          </cell>
          <cell r="T60">
            <v>70.4146341463415</v>
          </cell>
          <cell r="U60">
            <v>70.5326829268293</v>
          </cell>
          <cell r="V60">
            <v>70.5734146341463</v>
          </cell>
          <cell r="W60">
            <v>70.6439024390244</v>
          </cell>
          <cell r="X60">
            <v>70.749512195122</v>
          </cell>
          <cell r="Y60">
            <v>70.2780487804878</v>
          </cell>
          <cell r="Z60">
            <v>70.7221951219512</v>
          </cell>
          <cell r="AA60">
            <v>70.8078048780488</v>
          </cell>
          <cell r="AB60">
            <v>70.5914634146341</v>
          </cell>
          <cell r="AC60">
            <v>70.8375609756098</v>
          </cell>
          <cell r="AD60">
            <v>71.0463414634146</v>
          </cell>
          <cell r="AE60">
            <v>70.9973170731707</v>
          </cell>
          <cell r="AF60">
            <v>71.4456097560976</v>
          </cell>
          <cell r="AG60">
            <v>71.6414634146342</v>
          </cell>
          <cell r="AH60">
            <v>71.6756097560976</v>
          </cell>
          <cell r="AI60">
            <v>71.3839024390244</v>
          </cell>
          <cell r="AJ60">
            <v>71.8982926829268</v>
          </cell>
          <cell r="AK60">
            <v>72.2717073170732</v>
          </cell>
          <cell r="AL60">
            <v>72.7678048780488</v>
          </cell>
          <cell r="AM60">
            <v>72.9726829268293</v>
          </cell>
          <cell r="AN60">
            <v>73.0748780487805</v>
          </cell>
          <cell r="AO60">
            <v>73.7146341463415</v>
          </cell>
          <cell r="AP60">
            <v>73.8248780487805</v>
          </cell>
          <cell r="AQ60">
            <v>74.5146341463415</v>
          </cell>
          <cell r="AR60">
            <v>74.6682926829268</v>
          </cell>
          <cell r="AS60">
            <v>74.9682926829268</v>
          </cell>
          <cell r="AT60">
            <v>75.1731707317073</v>
          </cell>
          <cell r="AU60">
            <v>75.2219512195122</v>
          </cell>
          <cell r="AV60">
            <v>75.1707317073171</v>
          </cell>
          <cell r="AW60">
            <v>75.7219512195122</v>
          </cell>
          <cell r="AX60">
            <v>75.9243902439025</v>
          </cell>
          <cell r="AY60">
            <v>76.5243902439024</v>
          </cell>
          <cell r="AZ60">
            <v>76.7243902439025</v>
          </cell>
          <cell r="BA60">
            <v>76.9756097560976</v>
          </cell>
          <cell r="BB60">
            <v>77.0780487804878</v>
          </cell>
          <cell r="BC60">
            <v>77.4243902439025</v>
          </cell>
          <cell r="BD60">
            <v>77.8731707317073</v>
          </cell>
          <cell r="BE60">
            <v>78.0756097560976</v>
          </cell>
          <cell r="BF60">
            <v>78.1756097560976</v>
          </cell>
          <cell r="BG60">
            <v>78.8243902439024</v>
          </cell>
          <cell r="BH60">
            <v>78.5780487804878</v>
          </cell>
          <cell r="BI60">
            <v>79.0268292682927</v>
          </cell>
          <cell r="BJ60">
            <v>78.9780487804878</v>
          </cell>
          <cell r="BK60">
            <v>79.0292682926829</v>
          </cell>
          <cell r="BL60">
            <v>79.2292682926829</v>
          </cell>
          <cell r="BM60">
            <v>78.2268292682927</v>
          </cell>
        </row>
        <row r="61">
          <cell r="A61" t="str">
            <v>Germany</v>
          </cell>
          <cell r="B61" t="str">
            <v>DEU</v>
          </cell>
          <cell r="C61" t="str">
            <v>Life expectancy at birth, total (years)</v>
          </cell>
          <cell r="D61" t="str">
            <v>SP.DYN.LE00.IN</v>
          </cell>
          <cell r="E61">
            <v>69.3100243902439</v>
          </cell>
          <cell r="F61">
            <v>69.508</v>
          </cell>
          <cell r="G61">
            <v>69.6915365853659</v>
          </cell>
          <cell r="H61">
            <v>69.8596097560976</v>
          </cell>
          <cell r="I61">
            <v>70.0137073170732</v>
          </cell>
          <cell r="J61">
            <v>70.1518292682927</v>
          </cell>
          <cell r="K61">
            <v>70.2714146341463</v>
          </cell>
          <cell r="L61">
            <v>70.374</v>
          </cell>
          <cell r="M61">
            <v>70.4650975609756</v>
          </cell>
          <cell r="N61">
            <v>70.5506829268293</v>
          </cell>
          <cell r="O61">
            <v>70.6397804878049</v>
          </cell>
          <cell r="P61">
            <v>70.7428780487805</v>
          </cell>
          <cell r="Q61">
            <v>70.867</v>
          </cell>
          <cell r="R61">
            <v>71.0166829268293</v>
          </cell>
          <cell r="S61">
            <v>71.1954146341463</v>
          </cell>
          <cell r="T61">
            <v>71.4017317073171</v>
          </cell>
          <cell r="U61">
            <v>71.6341463414634</v>
          </cell>
          <cell r="V61">
            <v>71.8836829268293</v>
          </cell>
          <cell r="W61">
            <v>72.1432926829268</v>
          </cell>
          <cell r="X61">
            <v>72.4085365853659</v>
          </cell>
          <cell r="Y61">
            <v>72.6779024390244</v>
          </cell>
          <cell r="Z61">
            <v>72.9503902439024</v>
          </cell>
          <cell r="AA61">
            <v>73.227</v>
          </cell>
          <cell r="AB61">
            <v>73.5051951219512</v>
          </cell>
          <cell r="AC61">
            <v>73.7829268292683</v>
          </cell>
          <cell r="AD61">
            <v>74.0546341463415</v>
          </cell>
          <cell r="AE61">
            <v>74.3137317073171</v>
          </cell>
          <cell r="AF61">
            <v>74.5596829268293</v>
          </cell>
          <cell r="AG61">
            <v>74.7924878048781</v>
          </cell>
          <cell r="AH61">
            <v>75.0131463414634</v>
          </cell>
          <cell r="AI61">
            <v>75.227756097561</v>
          </cell>
          <cell r="AJ61">
            <v>75.319512195122</v>
          </cell>
          <cell r="AK61">
            <v>75.819512195122</v>
          </cell>
          <cell r="AL61">
            <v>75.8707317073171</v>
          </cell>
          <cell r="AM61">
            <v>76.2707317073171</v>
          </cell>
          <cell r="AN61">
            <v>76.4219512195122</v>
          </cell>
          <cell r="AO61">
            <v>76.6731707317073</v>
          </cell>
          <cell r="AP61">
            <v>77.0731707317073</v>
          </cell>
          <cell r="AQ61">
            <v>77.4756097560976</v>
          </cell>
          <cell r="AR61">
            <v>77.7268292682927</v>
          </cell>
          <cell r="AS61">
            <v>77.9268292682927</v>
          </cell>
          <cell r="AT61">
            <v>78.3292682926829</v>
          </cell>
          <cell r="AU61">
            <v>78.2292682926829</v>
          </cell>
          <cell r="AV61">
            <v>78.3804878048781</v>
          </cell>
          <cell r="AW61">
            <v>78.6804878048781</v>
          </cell>
          <cell r="AX61">
            <v>78.9317073170732</v>
          </cell>
          <cell r="AY61">
            <v>79.1317073170732</v>
          </cell>
          <cell r="AZ61">
            <v>79.5341463414634</v>
          </cell>
          <cell r="BA61">
            <v>79.7365853658537</v>
          </cell>
          <cell r="BB61">
            <v>79.8365853658537</v>
          </cell>
          <cell r="BC61">
            <v>79.9878048780488</v>
          </cell>
          <cell r="BD61">
            <v>80.4365853658537</v>
          </cell>
          <cell r="BE61">
            <v>80.5390243902439</v>
          </cell>
          <cell r="BF61">
            <v>80.490243902439</v>
          </cell>
          <cell r="BG61">
            <v>81.090243902439</v>
          </cell>
          <cell r="BH61">
            <v>80.6414634146341</v>
          </cell>
          <cell r="BI61">
            <v>80.990243902439</v>
          </cell>
          <cell r="BJ61">
            <v>80.9926829268293</v>
          </cell>
          <cell r="BK61">
            <v>80.8926829268293</v>
          </cell>
          <cell r="BL61">
            <v>81.2926829268293</v>
          </cell>
          <cell r="BM61">
            <v>80.9414634146342</v>
          </cell>
        </row>
        <row r="62">
          <cell r="A62" t="str">
            <v>Djibouti</v>
          </cell>
          <cell r="B62" t="str">
            <v>DJI</v>
          </cell>
          <cell r="C62" t="str">
            <v>Life expectancy at birth, total (years)</v>
          </cell>
          <cell r="D62" t="str">
            <v>SP.DYN.LE00.IN</v>
          </cell>
          <cell r="E62">
            <v>44.038</v>
          </cell>
          <cell r="F62">
            <v>44.469</v>
          </cell>
          <cell r="G62">
            <v>44.892</v>
          </cell>
          <cell r="H62">
            <v>45.309</v>
          </cell>
          <cell r="I62">
            <v>45.727</v>
          </cell>
          <cell r="J62">
            <v>46.166</v>
          </cell>
          <cell r="K62">
            <v>46.654</v>
          </cell>
          <cell r="L62">
            <v>47.203</v>
          </cell>
          <cell r="M62">
            <v>47.814</v>
          </cell>
          <cell r="N62">
            <v>48.476</v>
          </cell>
          <cell r="O62">
            <v>49.16</v>
          </cell>
          <cell r="P62">
            <v>49.827</v>
          </cell>
          <cell r="Q62">
            <v>50.442</v>
          </cell>
          <cell r="R62">
            <v>50.982</v>
          </cell>
          <cell r="S62">
            <v>51.442</v>
          </cell>
          <cell r="T62">
            <v>51.832</v>
          </cell>
          <cell r="U62">
            <v>52.177</v>
          </cell>
          <cell r="V62">
            <v>52.513</v>
          </cell>
          <cell r="W62">
            <v>52.865</v>
          </cell>
          <cell r="X62">
            <v>53.241</v>
          </cell>
          <cell r="Y62">
            <v>53.639</v>
          </cell>
          <cell r="Z62">
            <v>54.049</v>
          </cell>
          <cell r="AA62">
            <v>54.451</v>
          </cell>
          <cell r="AB62">
            <v>54.828</v>
          </cell>
          <cell r="AC62">
            <v>55.174</v>
          </cell>
          <cell r="AD62">
            <v>55.488</v>
          </cell>
          <cell r="AE62">
            <v>55.772</v>
          </cell>
          <cell r="AF62">
            <v>56.032</v>
          </cell>
          <cell r="AG62">
            <v>56.271</v>
          </cell>
          <cell r="AH62">
            <v>56.488</v>
          </cell>
          <cell r="AI62">
            <v>56.678</v>
          </cell>
          <cell r="AJ62">
            <v>56.831</v>
          </cell>
          <cell r="AK62">
            <v>56.943</v>
          </cell>
          <cell r="AL62">
            <v>57.017</v>
          </cell>
          <cell r="AM62">
            <v>57.056</v>
          </cell>
          <cell r="AN62">
            <v>57.065</v>
          </cell>
          <cell r="AO62">
            <v>57.05</v>
          </cell>
          <cell r="AP62">
            <v>57.022</v>
          </cell>
          <cell r="AQ62">
            <v>56.998</v>
          </cell>
          <cell r="AR62">
            <v>56.992</v>
          </cell>
          <cell r="AS62">
            <v>57.022</v>
          </cell>
          <cell r="AT62">
            <v>57.1</v>
          </cell>
          <cell r="AU62">
            <v>57.235</v>
          </cell>
          <cell r="AV62">
            <v>57.427</v>
          </cell>
          <cell r="AW62">
            <v>57.682</v>
          </cell>
          <cell r="AX62">
            <v>57.991</v>
          </cell>
          <cell r="AY62">
            <v>58.34</v>
          </cell>
          <cell r="AZ62">
            <v>58.719</v>
          </cell>
          <cell r="BA62">
            <v>59.124</v>
          </cell>
          <cell r="BB62">
            <v>59.561</v>
          </cell>
          <cell r="BC62">
            <v>60.062</v>
          </cell>
          <cell r="BD62">
            <v>60.667</v>
          </cell>
          <cell r="BE62">
            <v>61.395</v>
          </cell>
          <cell r="BF62">
            <v>62.239</v>
          </cell>
          <cell r="BG62">
            <v>63.171</v>
          </cell>
          <cell r="BH62">
            <v>64.136</v>
          </cell>
          <cell r="BI62">
            <v>65.064</v>
          </cell>
          <cell r="BJ62">
            <v>65.893</v>
          </cell>
          <cell r="BK62">
            <v>66.582</v>
          </cell>
          <cell r="BL62">
            <v>67.112</v>
          </cell>
          <cell r="BM62">
            <v>67.49</v>
          </cell>
        </row>
        <row r="63">
          <cell r="A63" t="str">
            <v>Dominica</v>
          </cell>
          <cell r="B63" t="str">
            <v>DMA</v>
          </cell>
          <cell r="C63" t="str">
            <v>Life expectancy at birth, total (years)</v>
          </cell>
          <cell r="D63" t="str">
            <v>SP.DYN.LE00.IN</v>
          </cell>
        </row>
        <row r="63">
          <cell r="AA63">
            <v>71.4634146341463</v>
          </cell>
        </row>
        <row r="63">
          <cell r="AF63">
            <v>71.9634146341463</v>
          </cell>
        </row>
        <row r="63">
          <cell r="AK63">
            <v>73.9512195121951</v>
          </cell>
        </row>
        <row r="63">
          <cell r="AP63">
            <v>75.9512195121951</v>
          </cell>
        </row>
        <row r="63">
          <cell r="AU63">
            <v>76.5975609756098</v>
          </cell>
        </row>
        <row r="64">
          <cell r="A64" t="str">
            <v>Denmark</v>
          </cell>
          <cell r="B64" t="str">
            <v>DNK</v>
          </cell>
          <cell r="C64" t="str">
            <v>Life expectancy at birth, total (years)</v>
          </cell>
          <cell r="D64" t="str">
            <v>SP.DYN.LE00.IN</v>
          </cell>
          <cell r="E64">
            <v>72.1765853658537</v>
          </cell>
          <cell r="F64">
            <v>72.4382926829268</v>
          </cell>
          <cell r="G64">
            <v>72.319756097561</v>
          </cell>
          <cell r="H64">
            <v>72.4004878048781</v>
          </cell>
          <cell r="I64">
            <v>72.4851219512195</v>
          </cell>
          <cell r="J64">
            <v>72.3707317073171</v>
          </cell>
          <cell r="K64">
            <v>72.4441463414634</v>
          </cell>
          <cell r="L64">
            <v>72.9221951219512</v>
          </cell>
          <cell r="M64">
            <v>73.1214634146341</v>
          </cell>
          <cell r="N64">
            <v>73.2209756097561</v>
          </cell>
          <cell r="O64">
            <v>73.3434146341463</v>
          </cell>
          <cell r="P64">
            <v>73.4146341463415</v>
          </cell>
          <cell r="Q64">
            <v>73.4390243902439</v>
          </cell>
          <cell r="R64">
            <v>73.6821951219512</v>
          </cell>
          <cell r="S64">
            <v>73.8082926829268</v>
          </cell>
          <cell r="T64">
            <v>74.0751219512195</v>
          </cell>
          <cell r="U64">
            <v>73.739756097561</v>
          </cell>
          <cell r="V64">
            <v>74.6324390243903</v>
          </cell>
          <cell r="W64">
            <v>74.3929268292683</v>
          </cell>
          <cell r="X64">
            <v>74.2192682926829</v>
          </cell>
          <cell r="Y64">
            <v>74.1017073170732</v>
          </cell>
          <cell r="Z64">
            <v>74.2304878048781</v>
          </cell>
          <cell r="AA64">
            <v>74.5512195121951</v>
          </cell>
          <cell r="AB64">
            <v>74.4204878048781</v>
          </cell>
          <cell r="AC64">
            <v>74.5621951219512</v>
          </cell>
          <cell r="AD64">
            <v>74.4275609756098</v>
          </cell>
          <cell r="AE64">
            <v>74.579756097561</v>
          </cell>
          <cell r="AF64">
            <v>74.6912195121951</v>
          </cell>
          <cell r="AG64">
            <v>74.7717073170732</v>
          </cell>
          <cell r="AH64">
            <v>74.799756097561</v>
          </cell>
          <cell r="AI64">
            <v>74.8053658536585</v>
          </cell>
          <cell r="AJ64">
            <v>75.1578048780488</v>
          </cell>
          <cell r="AK64">
            <v>75.1941463414634</v>
          </cell>
          <cell r="AL64">
            <v>75.1168292682927</v>
          </cell>
          <cell r="AM64">
            <v>75.3751219512195</v>
          </cell>
          <cell r="AN64">
            <v>75.2126829268293</v>
          </cell>
          <cell r="AO64">
            <v>75.5914634146342</v>
          </cell>
          <cell r="AP64">
            <v>75.9451219512195</v>
          </cell>
          <cell r="AQ64">
            <v>76.1390243902439</v>
          </cell>
          <cell r="AR64">
            <v>76.3414634146341</v>
          </cell>
          <cell r="AS64">
            <v>76.5926829268293</v>
          </cell>
          <cell r="AT64">
            <v>76.7926829268293</v>
          </cell>
          <cell r="AU64">
            <v>76.8951219512195</v>
          </cell>
          <cell r="AV64">
            <v>77.1439024390244</v>
          </cell>
          <cell r="AW64">
            <v>77.4926829268293</v>
          </cell>
          <cell r="AX64">
            <v>77.8439024390244</v>
          </cell>
          <cell r="AY64">
            <v>78.0951219512195</v>
          </cell>
          <cell r="AZ64">
            <v>78.1951219512195</v>
          </cell>
          <cell r="BA64">
            <v>78.4463414634146</v>
          </cell>
          <cell r="BB64">
            <v>78.5975609756098</v>
          </cell>
          <cell r="BC64">
            <v>79.1</v>
          </cell>
          <cell r="BD64">
            <v>79.8</v>
          </cell>
          <cell r="BE64">
            <v>80.0512195121951</v>
          </cell>
          <cell r="BF64">
            <v>80.3</v>
          </cell>
          <cell r="BG64">
            <v>80.7</v>
          </cell>
          <cell r="BH64">
            <v>80.7024390243902</v>
          </cell>
          <cell r="BI64">
            <v>80.8536585365854</v>
          </cell>
          <cell r="BJ64">
            <v>81.1024390243903</v>
          </cell>
          <cell r="BK64">
            <v>80.9536585365854</v>
          </cell>
          <cell r="BL64">
            <v>81.4512195121951</v>
          </cell>
          <cell r="BM64">
            <v>81.5512195121951</v>
          </cell>
        </row>
        <row r="65">
          <cell r="A65" t="str">
            <v>Dominican Republic</v>
          </cell>
          <cell r="B65" t="str">
            <v>DOM</v>
          </cell>
          <cell r="C65" t="str">
            <v>Life expectancy at birth, total (years)</v>
          </cell>
          <cell r="D65" t="str">
            <v>SP.DYN.LE00.IN</v>
          </cell>
          <cell r="E65">
            <v>51.602</v>
          </cell>
          <cell r="F65">
            <v>52.306</v>
          </cell>
          <cell r="G65">
            <v>52.997</v>
          </cell>
          <cell r="H65">
            <v>53.675</v>
          </cell>
          <cell r="I65">
            <v>54.34</v>
          </cell>
          <cell r="J65">
            <v>54.993</v>
          </cell>
          <cell r="K65">
            <v>55.635</v>
          </cell>
          <cell r="L65">
            <v>56.267</v>
          </cell>
          <cell r="M65">
            <v>56.889</v>
          </cell>
          <cell r="N65">
            <v>57.498</v>
          </cell>
          <cell r="O65">
            <v>58.093</v>
          </cell>
          <cell r="P65">
            <v>58.671</v>
          </cell>
          <cell r="Q65">
            <v>59.229</v>
          </cell>
          <cell r="R65">
            <v>59.764</v>
          </cell>
          <cell r="S65">
            <v>60.277</v>
          </cell>
          <cell r="T65">
            <v>60.764</v>
          </cell>
          <cell r="U65">
            <v>61.226</v>
          </cell>
          <cell r="V65">
            <v>61.663</v>
          </cell>
          <cell r="W65">
            <v>62.079</v>
          </cell>
          <cell r="X65">
            <v>62.477</v>
          </cell>
          <cell r="Y65">
            <v>62.861</v>
          </cell>
          <cell r="Z65">
            <v>63.234</v>
          </cell>
          <cell r="AA65">
            <v>63.601</v>
          </cell>
          <cell r="AB65">
            <v>63.964</v>
          </cell>
          <cell r="AC65">
            <v>64.326</v>
          </cell>
          <cell r="AD65">
            <v>64.692</v>
          </cell>
          <cell r="AE65">
            <v>65.065</v>
          </cell>
          <cell r="AF65">
            <v>65.443</v>
          </cell>
          <cell r="AG65">
            <v>65.822</v>
          </cell>
          <cell r="AH65">
            <v>66.201</v>
          </cell>
          <cell r="AI65">
            <v>66.574</v>
          </cell>
          <cell r="AJ65">
            <v>66.932</v>
          </cell>
          <cell r="AK65">
            <v>67.272</v>
          </cell>
          <cell r="AL65">
            <v>67.591</v>
          </cell>
          <cell r="AM65">
            <v>67.887</v>
          </cell>
          <cell r="AN65">
            <v>68.164</v>
          </cell>
          <cell r="AO65">
            <v>68.425</v>
          </cell>
          <cell r="AP65">
            <v>68.677</v>
          </cell>
          <cell r="AQ65">
            <v>68.925</v>
          </cell>
          <cell r="AR65">
            <v>69.175</v>
          </cell>
          <cell r="AS65">
            <v>69.429</v>
          </cell>
          <cell r="AT65">
            <v>69.69</v>
          </cell>
          <cell r="AU65">
            <v>69.957</v>
          </cell>
          <cell r="AV65">
            <v>70.227</v>
          </cell>
          <cell r="AW65">
            <v>70.499</v>
          </cell>
          <cell r="AX65">
            <v>70.771</v>
          </cell>
          <cell r="AY65">
            <v>71.041</v>
          </cell>
          <cell r="AZ65">
            <v>71.304</v>
          </cell>
          <cell r="BA65">
            <v>71.559</v>
          </cell>
          <cell r="BB65">
            <v>71.806</v>
          </cell>
          <cell r="BC65">
            <v>72.046</v>
          </cell>
          <cell r="BD65">
            <v>72.284</v>
          </cell>
          <cell r="BE65">
            <v>72.523</v>
          </cell>
          <cell r="BF65">
            <v>72.763</v>
          </cell>
          <cell r="BG65">
            <v>73.003</v>
          </cell>
          <cell r="BH65">
            <v>73.241</v>
          </cell>
          <cell r="BI65">
            <v>73.471</v>
          </cell>
          <cell r="BJ65">
            <v>73.689</v>
          </cell>
          <cell r="BK65">
            <v>73.892</v>
          </cell>
          <cell r="BL65">
            <v>74.081</v>
          </cell>
          <cell r="BM65">
            <v>74.257</v>
          </cell>
        </row>
        <row r="66">
          <cell r="A66" t="str">
            <v>Algeria</v>
          </cell>
          <cell r="B66" t="str">
            <v>DZA</v>
          </cell>
          <cell r="C66" t="str">
            <v>Life expectancy at birth, total (years)</v>
          </cell>
          <cell r="D66" t="str">
            <v>SP.DYN.LE00.IN</v>
          </cell>
          <cell r="E66">
            <v>46.141</v>
          </cell>
          <cell r="F66">
            <v>46.599</v>
          </cell>
          <cell r="G66">
            <v>47.056</v>
          </cell>
          <cell r="H66">
            <v>47.509</v>
          </cell>
          <cell r="I66">
            <v>47.958</v>
          </cell>
          <cell r="J66">
            <v>48.394</v>
          </cell>
          <cell r="K66">
            <v>48.811</v>
          </cell>
          <cell r="L66">
            <v>49.21</v>
          </cell>
          <cell r="M66">
            <v>49.597</v>
          </cell>
          <cell r="N66">
            <v>49.982</v>
          </cell>
          <cell r="O66">
            <v>50.372</v>
          </cell>
          <cell r="P66">
            <v>50.773</v>
          </cell>
          <cell r="Q66">
            <v>51.201</v>
          </cell>
          <cell r="R66">
            <v>51.676</v>
          </cell>
          <cell r="S66">
            <v>52.218</v>
          </cell>
          <cell r="T66">
            <v>52.866</v>
          </cell>
          <cell r="U66">
            <v>53.661</v>
          </cell>
          <cell r="V66">
            <v>54.609</v>
          </cell>
          <cell r="W66">
            <v>55.7</v>
          </cell>
          <cell r="X66">
            <v>56.909</v>
          </cell>
          <cell r="Y66">
            <v>58.198</v>
          </cell>
          <cell r="Z66">
            <v>59.519</v>
          </cell>
          <cell r="AA66">
            <v>60.813</v>
          </cell>
          <cell r="AB66">
            <v>62.029</v>
          </cell>
          <cell r="AC66">
            <v>63.13</v>
          </cell>
          <cell r="AD66">
            <v>64.087</v>
          </cell>
          <cell r="AE66">
            <v>64.884</v>
          </cell>
          <cell r="AF66">
            <v>65.545</v>
          </cell>
          <cell r="AG66">
            <v>66.097</v>
          </cell>
          <cell r="AH66">
            <v>66.554</v>
          </cell>
          <cell r="AI66">
            <v>66.938</v>
          </cell>
          <cell r="AJ66">
            <v>67.27</v>
          </cell>
          <cell r="AK66">
            <v>67.575</v>
          </cell>
          <cell r="AL66">
            <v>67.877</v>
          </cell>
          <cell r="AM66">
            <v>68.194</v>
          </cell>
          <cell r="AN66">
            <v>68.54</v>
          </cell>
          <cell r="AO66">
            <v>68.919</v>
          </cell>
          <cell r="AP66">
            <v>69.323</v>
          </cell>
          <cell r="AQ66">
            <v>69.745</v>
          </cell>
          <cell r="AR66">
            <v>70.183</v>
          </cell>
          <cell r="AS66">
            <v>70.64</v>
          </cell>
          <cell r="AT66">
            <v>71.116</v>
          </cell>
          <cell r="AU66">
            <v>71.605</v>
          </cell>
          <cell r="AV66">
            <v>72.101</v>
          </cell>
          <cell r="AW66">
            <v>72.594</v>
          </cell>
          <cell r="AX66">
            <v>73.072</v>
          </cell>
          <cell r="AY66">
            <v>73.521</v>
          </cell>
          <cell r="AZ66">
            <v>73.936</v>
          </cell>
          <cell r="BA66">
            <v>74.311</v>
          </cell>
          <cell r="BB66">
            <v>74.644</v>
          </cell>
          <cell r="BC66">
            <v>74.938</v>
          </cell>
          <cell r="BD66">
            <v>75.199</v>
          </cell>
          <cell r="BE66">
            <v>75.436</v>
          </cell>
          <cell r="BF66">
            <v>75.661</v>
          </cell>
          <cell r="BG66">
            <v>75.878</v>
          </cell>
          <cell r="BH66">
            <v>76.09</v>
          </cell>
          <cell r="BI66">
            <v>76.298</v>
          </cell>
          <cell r="BJ66">
            <v>76.499</v>
          </cell>
          <cell r="BK66">
            <v>76.693</v>
          </cell>
          <cell r="BL66">
            <v>76.88</v>
          </cell>
          <cell r="BM66">
            <v>77.063</v>
          </cell>
        </row>
        <row r="67">
          <cell r="A67" t="str">
            <v>East Asia &amp; Pacific (excluding high income)</v>
          </cell>
          <cell r="B67" t="str">
            <v>EAP</v>
          </cell>
          <cell r="C67" t="str">
            <v>Life expectancy at birth, total (years)</v>
          </cell>
          <cell r="D67" t="str">
            <v>SP.DYN.LE00.IN</v>
          </cell>
          <cell r="E67">
            <v>45.6132421081577</v>
          </cell>
          <cell r="F67">
            <v>46.0582563060064</v>
          </cell>
          <cell r="G67">
            <v>46.7743286694995</v>
          </cell>
          <cell r="H67">
            <v>47.7988099601838</v>
          </cell>
          <cell r="I67">
            <v>49.1371928489461</v>
          </cell>
          <cell r="J67">
            <v>50.7133848186174</v>
          </cell>
          <cell r="K67">
            <v>52.4128008447262</v>
          </cell>
          <cell r="L67">
            <v>54.1011159911242</v>
          </cell>
          <cell r="M67">
            <v>55.6597626254696</v>
          </cell>
          <cell r="N67">
            <v>57.032992841803</v>
          </cell>
          <cell r="O67">
            <v>58.1955416941263</v>
          </cell>
          <cell r="P67">
            <v>59.1642602883229</v>
          </cell>
          <cell r="Q67">
            <v>60.0071561050637</v>
          </cell>
          <cell r="R67">
            <v>60.7837747192751</v>
          </cell>
          <cell r="S67">
            <v>61.5122095488833</v>
          </cell>
          <cell r="T67">
            <v>62.2030759636108</v>
          </cell>
          <cell r="U67">
            <v>62.8627810175481</v>
          </cell>
          <cell r="V67">
            <v>63.4828569769217</v>
          </cell>
          <cell r="W67">
            <v>64.0579501446034</v>
          </cell>
          <cell r="X67">
            <v>64.5872773616788</v>
          </cell>
          <cell r="Y67">
            <v>65.0689834518249</v>
          </cell>
          <cell r="Z67">
            <v>65.5048564498771</v>
          </cell>
          <cell r="AA67">
            <v>65.9006552907077</v>
          </cell>
          <cell r="AB67">
            <v>66.2583561110179</v>
          </cell>
          <cell r="AC67">
            <v>66.5814036192577</v>
          </cell>
          <cell r="AD67">
            <v>66.8719651999373</v>
          </cell>
          <cell r="AE67">
            <v>67.1295897655348</v>
          </cell>
          <cell r="AF67">
            <v>67.3545851339576</v>
          </cell>
          <cell r="AG67">
            <v>67.550374932725</v>
          </cell>
          <cell r="AH67">
            <v>67.7246537508745</v>
          </cell>
          <cell r="AI67">
            <v>67.8861495452952</v>
          </cell>
          <cell r="AJ67">
            <v>68.0436250915421</v>
          </cell>
          <cell r="AK67">
            <v>68.2032432776185</v>
          </cell>
          <cell r="AL67">
            <v>68.3744927679924</v>
          </cell>
          <cell r="AM67">
            <v>68.5624787458108</v>
          </cell>
          <cell r="AN67">
            <v>68.774124444422</v>
          </cell>
          <cell r="AO67">
            <v>69.0108744756694</v>
          </cell>
          <cell r="AP67">
            <v>69.2702186452569</v>
          </cell>
          <cell r="AQ67">
            <v>69.5457763523391</v>
          </cell>
          <cell r="AR67">
            <v>69.836067274731</v>
          </cell>
          <cell r="AS67">
            <v>70.136177010739</v>
          </cell>
          <cell r="AT67">
            <v>70.4422854482861</v>
          </cell>
          <cell r="AU67">
            <v>70.7483653259318</v>
          </cell>
          <cell r="AV67">
            <v>71.0512663221546</v>
          </cell>
          <cell r="AW67">
            <v>71.3488173948196</v>
          </cell>
          <cell r="AX67">
            <v>71.6407032997134</v>
          </cell>
          <cell r="AY67">
            <v>71.9275696944326</v>
          </cell>
          <cell r="AZ67">
            <v>72.2123465128119</v>
          </cell>
          <cell r="BA67">
            <v>72.4966401585636</v>
          </cell>
          <cell r="BB67">
            <v>72.7807241732529</v>
          </cell>
          <cell r="BC67">
            <v>73.066264292376</v>
          </cell>
          <cell r="BD67">
            <v>73.3557386668668</v>
          </cell>
          <cell r="BE67">
            <v>73.6476911162518</v>
          </cell>
          <cell r="BF67">
            <v>73.9384117979514</v>
          </cell>
          <cell r="BG67">
            <v>74.2257369925711</v>
          </cell>
          <cell r="BH67">
            <v>74.5022718470481</v>
          </cell>
          <cell r="BI67">
            <v>74.7620466808602</v>
          </cell>
          <cell r="BJ67">
            <v>75.0019150982618</v>
          </cell>
          <cell r="BK67">
            <v>75.2176631582702</v>
          </cell>
          <cell r="BL67">
            <v>75.4097032387878</v>
          </cell>
          <cell r="BM67">
            <v>75.5811244020328</v>
          </cell>
        </row>
        <row r="68">
          <cell r="A68" t="str">
            <v>Early-demographic dividend</v>
          </cell>
          <cell r="B68" t="str">
            <v>EAR</v>
          </cell>
          <cell r="C68" t="str">
            <v>Life expectancy at birth, total (years)</v>
          </cell>
          <cell r="D68" t="str">
            <v>SP.DYN.LE00.IN</v>
          </cell>
          <cell r="E68">
            <v>45.0908980757071</v>
          </cell>
          <cell r="F68">
            <v>45.7493597471344</v>
          </cell>
          <cell r="G68">
            <v>46.3443940248381</v>
          </cell>
          <cell r="H68">
            <v>46.8749093575582</v>
          </cell>
          <cell r="I68">
            <v>47.4564371059037</v>
          </cell>
          <cell r="J68">
            <v>48.0284202943493</v>
          </cell>
          <cell r="K68">
            <v>48.6436372219771</v>
          </cell>
          <cell r="L68">
            <v>49.1871974907994</v>
          </cell>
          <cell r="M68">
            <v>49.7162938790462</v>
          </cell>
          <cell r="N68">
            <v>50.2349827671224</v>
          </cell>
          <cell r="O68">
            <v>50.7493708916516</v>
          </cell>
          <cell r="P68">
            <v>51.2682237051302</v>
          </cell>
          <cell r="Q68">
            <v>51.7935433988766</v>
          </cell>
          <cell r="R68">
            <v>52.33452504815</v>
          </cell>
          <cell r="S68">
            <v>52.8844076702772</v>
          </cell>
          <cell r="T68">
            <v>53.4427570232729</v>
          </cell>
          <cell r="U68">
            <v>54.0036752165782</v>
          </cell>
          <cell r="V68">
            <v>54.5535913847593</v>
          </cell>
          <cell r="W68">
            <v>55.08662524023</v>
          </cell>
          <cell r="X68">
            <v>55.5959779489059</v>
          </cell>
          <cell r="Y68">
            <v>56.0781637407922</v>
          </cell>
          <cell r="Z68">
            <v>56.5366453489153</v>
          </cell>
          <cell r="AA68">
            <v>56.9797230730955</v>
          </cell>
          <cell r="AB68">
            <v>57.4175088198828</v>
          </cell>
          <cell r="AC68">
            <v>57.8536474759867</v>
          </cell>
          <cell r="AD68">
            <v>58.2919852321808</v>
          </cell>
          <cell r="AE68">
            <v>58.7316980302494</v>
          </cell>
          <cell r="AF68">
            <v>59.1719666054661</v>
          </cell>
          <cell r="AG68">
            <v>59.6082571468616</v>
          </cell>
          <cell r="AH68">
            <v>60.0478565454732</v>
          </cell>
          <cell r="AI68">
            <v>60.4912627866053</v>
          </cell>
          <cell r="AJ68">
            <v>60.9284393648416</v>
          </cell>
          <cell r="AK68">
            <v>61.3629261584389</v>
          </cell>
          <cell r="AL68">
            <v>61.7947182041695</v>
          </cell>
          <cell r="AM68">
            <v>62.2150007160469</v>
          </cell>
          <cell r="AN68">
            <v>62.6193189805484</v>
          </cell>
          <cell r="AO68">
            <v>63.0057221957229</v>
          </cell>
          <cell r="AP68">
            <v>63.3732862071217</v>
          </cell>
          <cell r="AQ68">
            <v>63.7261203106604</v>
          </cell>
          <cell r="AR68">
            <v>64.068791483042</v>
          </cell>
          <cell r="AS68">
            <v>64.4030772420034</v>
          </cell>
          <cell r="AT68">
            <v>64.73386603595</v>
          </cell>
          <cell r="AU68">
            <v>65.0651668967003</v>
          </cell>
          <cell r="AV68">
            <v>65.4022589694683</v>
          </cell>
          <cell r="AW68">
            <v>65.74821736383</v>
          </cell>
          <cell r="AX68">
            <v>66.1062088115301</v>
          </cell>
          <cell r="AY68">
            <v>66.480344635492</v>
          </cell>
          <cell r="AZ68">
            <v>66.8666471494141</v>
          </cell>
          <cell r="BA68">
            <v>67.2624996097162</v>
          </cell>
          <cell r="BB68">
            <v>67.661689856882</v>
          </cell>
          <cell r="BC68">
            <v>68.0560210364218</v>
          </cell>
          <cell r="BD68">
            <v>68.4389041334532</v>
          </cell>
          <cell r="BE68">
            <v>68.8032052554736</v>
          </cell>
          <cell r="BF68">
            <v>69.1451633998496</v>
          </cell>
          <cell r="BG68">
            <v>69.460918965504</v>
          </cell>
          <cell r="BH68">
            <v>69.7485062321695</v>
          </cell>
          <cell r="BI68">
            <v>70.0112350713132</v>
          </cell>
          <cell r="BJ68">
            <v>70.254234698029</v>
          </cell>
          <cell r="BK68">
            <v>70.4832383376349</v>
          </cell>
          <cell r="BL68">
            <v>70.7012013247764</v>
          </cell>
          <cell r="BM68">
            <v>70.9112394136255</v>
          </cell>
        </row>
        <row r="69">
          <cell r="A69" t="str">
            <v>East Asia &amp; Pacific</v>
          </cell>
          <cell r="B69" t="str">
            <v>EAS</v>
          </cell>
          <cell r="C69" t="str">
            <v>Life expectancy at birth, total (years)</v>
          </cell>
          <cell r="D69" t="str">
            <v>SP.DYN.LE00.IN</v>
          </cell>
          <cell r="E69">
            <v>48.4291210941606</v>
          </cell>
          <cell r="F69">
            <v>48.9276891131823</v>
          </cell>
          <cell r="G69">
            <v>49.5917615522331</v>
          </cell>
          <cell r="H69">
            <v>50.5575393348621</v>
          </cell>
          <cell r="I69">
            <v>51.7436498780001</v>
          </cell>
          <cell r="J69">
            <v>53.101452947326</v>
          </cell>
          <cell r="K69">
            <v>54.6232385849628</v>
          </cell>
          <cell r="L69">
            <v>56.0986619674692</v>
          </cell>
          <cell r="M69">
            <v>57.4703355200803</v>
          </cell>
          <cell r="N69">
            <v>58.690463739512</v>
          </cell>
          <cell r="O69">
            <v>59.7309296892469</v>
          </cell>
          <cell r="P69">
            <v>60.656577202752</v>
          </cell>
          <cell r="Q69">
            <v>61.4484456877158</v>
          </cell>
          <cell r="R69">
            <v>62.1495027093517</v>
          </cell>
          <cell r="S69">
            <v>62.8439897104353</v>
          </cell>
          <cell r="T69">
            <v>63.5117758407642</v>
          </cell>
          <cell r="U69">
            <v>64.1251166366742</v>
          </cell>
          <cell r="V69">
            <v>64.7094247003621</v>
          </cell>
          <cell r="W69">
            <v>65.2341020150786</v>
          </cell>
          <cell r="X69">
            <v>65.7279586649818</v>
          </cell>
          <cell r="Y69">
            <v>66.1443156231867</v>
          </cell>
          <cell r="Z69">
            <v>66.5642950918801</v>
          </cell>
          <cell r="AA69">
            <v>66.9598301605086</v>
          </cell>
          <cell r="AB69">
            <v>67.2826484463569</v>
          </cell>
          <cell r="AC69">
            <v>67.6153143158554</v>
          </cell>
          <cell r="AD69">
            <v>67.9045653140042</v>
          </cell>
          <cell r="AE69">
            <v>68.1722705012441</v>
          </cell>
          <cell r="AF69">
            <v>68.4095256901199</v>
          </cell>
          <cell r="AG69">
            <v>68.5815835013748</v>
          </cell>
          <cell r="AH69">
            <v>68.7718940850915</v>
          </cell>
          <cell r="AI69">
            <v>68.9272226154335</v>
          </cell>
          <cell r="AJ69">
            <v>69.0975869301756</v>
          </cell>
          <cell r="AK69">
            <v>69.246273766776</v>
          </cell>
          <cell r="AL69">
            <v>69.4188034421254</v>
          </cell>
          <cell r="AM69">
            <v>69.6183501238768</v>
          </cell>
          <cell r="AN69">
            <v>69.7964669920655</v>
          </cell>
          <cell r="AO69">
            <v>70.0644997610769</v>
          </cell>
          <cell r="AP69">
            <v>70.3257516665501</v>
          </cell>
          <cell r="AQ69">
            <v>70.5848518048123</v>
          </cell>
          <cell r="AR69">
            <v>70.8551712828902</v>
          </cell>
          <cell r="AS69">
            <v>71.1719187711375</v>
          </cell>
          <cell r="AT69">
            <v>71.4817171620473</v>
          </cell>
          <cell r="AU69">
            <v>71.7747648581386</v>
          </cell>
          <cell r="AV69">
            <v>72.0675282474941</v>
          </cell>
          <cell r="AW69">
            <v>72.3611445681635</v>
          </cell>
          <cell r="AX69">
            <v>72.624620748718</v>
          </cell>
          <cell r="AY69">
            <v>72.9216443010547</v>
          </cell>
          <cell r="AZ69">
            <v>73.2009338754334</v>
          </cell>
          <cell r="BA69">
            <v>73.469895503291</v>
          </cell>
          <cell r="BB69">
            <v>73.7591251644885</v>
          </cell>
          <cell r="BC69">
            <v>74.0129991679213</v>
          </cell>
          <cell r="BD69">
            <v>74.2661288330307</v>
          </cell>
          <cell r="BE69">
            <v>74.5628325394207</v>
          </cell>
          <cell r="BF69">
            <v>74.8494438608504</v>
          </cell>
          <cell r="BG69">
            <v>75.1268699576521</v>
          </cell>
          <cell r="BH69">
            <v>75.3946135673733</v>
          </cell>
          <cell r="BI69">
            <v>75.6381496317599</v>
          </cell>
          <cell r="BJ69">
            <v>75.8692506429109</v>
          </cell>
          <cell r="BK69">
            <v>76.0725154861572</v>
          </cell>
          <cell r="BL69">
            <v>76.2668758663658</v>
          </cell>
          <cell r="BM69">
            <v>76.4449787247609</v>
          </cell>
        </row>
        <row r="70">
          <cell r="A70" t="str">
            <v>Europe &amp; Central Asia (excluding high income)</v>
          </cell>
          <cell r="B70" t="str">
            <v>ECA</v>
          </cell>
          <cell r="C70" t="str">
            <v>Life expectancy at birth, total (years)</v>
          </cell>
          <cell r="D70" t="str">
            <v>SP.DYN.LE00.IN</v>
          </cell>
          <cell r="E70">
            <v>63.1815919984247</v>
          </cell>
          <cell r="F70">
            <v>63.6829935710452</v>
          </cell>
          <cell r="G70">
            <v>64.0605076392738</v>
          </cell>
          <cell r="H70">
            <v>64.4209433086932</v>
          </cell>
          <cell r="I70">
            <v>64.7242227489859</v>
          </cell>
          <cell r="J70">
            <v>64.9598938024002</v>
          </cell>
          <cell r="K70">
            <v>65.1408891082164</v>
          </cell>
          <cell r="L70">
            <v>65.2660779578707</v>
          </cell>
          <cell r="M70">
            <v>65.4132552178237</v>
          </cell>
          <cell r="N70">
            <v>65.4924896311523</v>
          </cell>
          <cell r="O70">
            <v>65.7355815718573</v>
          </cell>
          <cell r="P70">
            <v>65.9212441899509</v>
          </cell>
          <cell r="Q70">
            <v>65.9694654254902</v>
          </cell>
          <cell r="R70">
            <v>66.0486439214787</v>
          </cell>
          <cell r="S70">
            <v>66.1255522875032</v>
          </cell>
          <cell r="T70">
            <v>65.9225431254079</v>
          </cell>
          <cell r="U70">
            <v>65.8961361794582</v>
          </cell>
          <cell r="V70">
            <v>65.8998808137823</v>
          </cell>
          <cell r="W70">
            <v>65.9888981755583</v>
          </cell>
          <cell r="X70">
            <v>65.9489477104558</v>
          </cell>
          <cell r="Y70">
            <v>66.0879241527491</v>
          </cell>
          <cell r="Z70">
            <v>66.2990230246915</v>
          </cell>
          <cell r="AA70">
            <v>66.6447676271782</v>
          </cell>
          <cell r="AB70">
            <v>66.7611591439507</v>
          </cell>
          <cell r="AC70">
            <v>66.7628234896558</v>
          </cell>
          <cell r="AD70">
            <v>67.1997148526251</v>
          </cell>
          <cell r="AE70">
            <v>68.0258523036109</v>
          </cell>
          <cell r="AF70">
            <v>68.2283593707329</v>
          </cell>
          <cell r="AG70">
            <v>68.2969599260439</v>
          </cell>
          <cell r="AH70">
            <v>68.2345248352321</v>
          </cell>
          <cell r="AI70">
            <v>68.082441932305</v>
          </cell>
          <cell r="AJ70">
            <v>67.8715525937334</v>
          </cell>
          <cell r="AK70">
            <v>67.0820168200877</v>
          </cell>
          <cell r="AL70">
            <v>66.125366560143</v>
          </cell>
          <cell r="AM70">
            <v>65.8937153844665</v>
          </cell>
          <cell r="AN70">
            <v>65.9071713227595</v>
          </cell>
          <cell r="AO70">
            <v>66.5726599337864</v>
          </cell>
          <cell r="AP70">
            <v>67.2487497094183</v>
          </cell>
          <cell r="AQ70">
            <v>67.5807088765382</v>
          </cell>
          <cell r="AR70">
            <v>67.3069828549889</v>
          </cell>
          <cell r="AS70">
            <v>67.337566425936</v>
          </cell>
          <cell r="AT70">
            <v>67.4919453303049</v>
          </cell>
          <cell r="AU70">
            <v>67.5872649281583</v>
          </cell>
          <cell r="AV70">
            <v>67.7034467288333</v>
          </cell>
          <cell r="AW70">
            <v>68.0585229993511</v>
          </cell>
          <cell r="AX70">
            <v>68.1849485777971</v>
          </cell>
          <cell r="AY70">
            <v>68.8374841902391</v>
          </cell>
          <cell r="AZ70">
            <v>69.3598516939836</v>
          </cell>
          <cell r="BA70">
            <v>69.7003964634869</v>
          </cell>
          <cell r="BB70">
            <v>70.3066154986717</v>
          </cell>
          <cell r="BC70">
            <v>70.6532977018848</v>
          </cell>
          <cell r="BD70">
            <v>71.209763794709</v>
          </cell>
          <cell r="BE70">
            <v>71.5930449730436</v>
          </cell>
          <cell r="BF70">
            <v>72.0245098317789</v>
          </cell>
          <cell r="BG70">
            <v>72.26466946172</v>
          </cell>
          <cell r="BH70">
            <v>72.5943147971481</v>
          </cell>
          <cell r="BI70">
            <v>72.9539253154256</v>
          </cell>
          <cell r="BJ70">
            <v>73.4230765949035</v>
          </cell>
          <cell r="BK70">
            <v>73.6000333576392</v>
          </cell>
          <cell r="BL70">
            <v>73.8758543655586</v>
          </cell>
          <cell r="BM70">
            <v>73.1039947304536</v>
          </cell>
        </row>
        <row r="71">
          <cell r="A71" t="str">
            <v>Europe &amp; Central Asia</v>
          </cell>
          <cell r="B71" t="str">
            <v>ECS</v>
          </cell>
          <cell r="C71" t="str">
            <v>Life expectancy at birth, total (years)</v>
          </cell>
          <cell r="D71" t="str">
            <v>SP.DYN.LE00.IN</v>
          </cell>
          <cell r="E71">
            <v>67.026435413655</v>
          </cell>
          <cell r="F71">
            <v>67.3885338898154</v>
          </cell>
          <cell r="G71">
            <v>67.4799311019591</v>
          </cell>
          <cell r="H71">
            <v>67.7470651335077</v>
          </cell>
          <cell r="I71">
            <v>68.1417723981343</v>
          </cell>
          <cell r="J71">
            <v>68.2906707468951</v>
          </cell>
          <cell r="K71">
            <v>68.4985435684593</v>
          </cell>
          <cell r="L71">
            <v>68.6204804595619</v>
          </cell>
          <cell r="M71">
            <v>68.6888707518313</v>
          </cell>
          <cell r="N71">
            <v>68.6941030817557</v>
          </cell>
          <cell r="O71">
            <v>68.9690839787938</v>
          </cell>
          <cell r="P71">
            <v>69.1055264216999</v>
          </cell>
          <cell r="Q71">
            <v>69.3096411011788</v>
          </cell>
          <cell r="R71">
            <v>69.4047793940427</v>
          </cell>
          <cell r="S71">
            <v>69.6085767733455</v>
          </cell>
          <cell r="T71">
            <v>69.5830636390749</v>
          </cell>
          <cell r="U71">
            <v>69.6838439108226</v>
          </cell>
          <cell r="V71">
            <v>69.8562126981655</v>
          </cell>
          <cell r="W71">
            <v>69.9452966873969</v>
          </cell>
          <cell r="X71">
            <v>70.063808452761</v>
          </cell>
          <cell r="Y71">
            <v>70.1681844894079</v>
          </cell>
          <cell r="Z71">
            <v>70.4327638529872</v>
          </cell>
          <cell r="AA71">
            <v>70.7234136307739</v>
          </cell>
          <cell r="AB71">
            <v>70.7928574412492</v>
          </cell>
          <cell r="AC71">
            <v>70.9436454744406</v>
          </cell>
          <cell r="AD71">
            <v>71.1566237905595</v>
          </cell>
          <cell r="AE71">
            <v>71.642546774868</v>
          </cell>
          <cell r="AF71">
            <v>71.8600094176492</v>
          </cell>
          <cell r="AG71">
            <v>71.9876443673966</v>
          </cell>
          <cell r="AH71">
            <v>72.049689648667</v>
          </cell>
          <cell r="AI71">
            <v>72.0512976618057</v>
          </cell>
          <cell r="AJ71">
            <v>71.9817228822749</v>
          </cell>
          <cell r="AK71">
            <v>71.8662868141588</v>
          </cell>
          <cell r="AL71">
            <v>71.5235832028307</v>
          </cell>
          <cell r="AM71">
            <v>71.6023110916159</v>
          </cell>
          <cell r="AN71">
            <v>71.6829334512188</v>
          </cell>
          <cell r="AO71">
            <v>72.118682028516</v>
          </cell>
          <cell r="AP71">
            <v>72.534548497755</v>
          </cell>
          <cell r="AQ71">
            <v>72.8547277785227</v>
          </cell>
          <cell r="AR71">
            <v>72.873024383446</v>
          </cell>
          <cell r="AS71">
            <v>73.0289483910262</v>
          </cell>
          <cell r="AT71">
            <v>73.2935511418416</v>
          </cell>
          <cell r="AU71">
            <v>73.4064878913644</v>
          </cell>
          <cell r="AV71">
            <v>73.5145656247101</v>
          </cell>
          <cell r="AW71">
            <v>73.9582790245898</v>
          </cell>
          <cell r="AX71">
            <v>74.1204195983135</v>
          </cell>
          <cell r="AY71">
            <v>74.6181881702959</v>
          </cell>
          <cell r="AZ71">
            <v>74.9759239094508</v>
          </cell>
          <cell r="BA71">
            <v>75.2437254102825</v>
          </cell>
          <cell r="BB71">
            <v>75.6426621333643</v>
          </cell>
          <cell r="BC71">
            <v>75.9449243614252</v>
          </cell>
          <cell r="BD71">
            <v>76.4604357341034</v>
          </cell>
          <cell r="BE71">
            <v>76.6226139269226</v>
          </cell>
          <cell r="BF71">
            <v>76.9562530796372</v>
          </cell>
          <cell r="BG71">
            <v>77.283114899785</v>
          </cell>
          <cell r="BH71">
            <v>77.2405490023075</v>
          </cell>
          <cell r="BI71">
            <v>77.5956406653906</v>
          </cell>
          <cell r="BJ71">
            <v>77.7899565668106</v>
          </cell>
          <cell r="BK71">
            <v>77.9092530428108</v>
          </cell>
          <cell r="BL71">
            <v>78.1591274605138</v>
          </cell>
          <cell r="BM71">
            <v>77.3901512978773</v>
          </cell>
        </row>
        <row r="72">
          <cell r="A72" t="str">
            <v>Ecuador</v>
          </cell>
          <cell r="B72" t="str">
            <v>ECU</v>
          </cell>
          <cell r="C72" t="str">
            <v>Life expectancy at birth, total (years)</v>
          </cell>
          <cell r="D72" t="str">
            <v>SP.DYN.LE00.IN</v>
          </cell>
          <cell r="E72">
            <v>52.982</v>
          </cell>
          <cell r="F72">
            <v>53.547</v>
          </cell>
          <cell r="G72">
            <v>54.098</v>
          </cell>
          <cell r="H72">
            <v>54.635</v>
          </cell>
          <cell r="I72">
            <v>55.158</v>
          </cell>
          <cell r="J72">
            <v>55.669</v>
          </cell>
          <cell r="K72">
            <v>56.174</v>
          </cell>
          <cell r="L72">
            <v>56.676</v>
          </cell>
          <cell r="M72">
            <v>57.181</v>
          </cell>
          <cell r="N72">
            <v>57.69</v>
          </cell>
          <cell r="O72">
            <v>58.203</v>
          </cell>
          <cell r="P72">
            <v>58.718</v>
          </cell>
          <cell r="Q72">
            <v>59.232</v>
          </cell>
          <cell r="R72">
            <v>59.745</v>
          </cell>
          <cell r="S72">
            <v>60.258</v>
          </cell>
          <cell r="T72">
            <v>60.774</v>
          </cell>
          <cell r="U72">
            <v>61.298</v>
          </cell>
          <cell r="V72">
            <v>61.834</v>
          </cell>
          <cell r="W72">
            <v>62.382</v>
          </cell>
          <cell r="X72">
            <v>62.942</v>
          </cell>
          <cell r="Y72">
            <v>63.512</v>
          </cell>
          <cell r="Z72">
            <v>64.089</v>
          </cell>
          <cell r="AA72">
            <v>64.669</v>
          </cell>
          <cell r="AB72">
            <v>65.246</v>
          </cell>
          <cell r="AC72">
            <v>65.814</v>
          </cell>
          <cell r="AD72">
            <v>66.371</v>
          </cell>
          <cell r="AE72">
            <v>66.911</v>
          </cell>
          <cell r="AF72">
            <v>67.436</v>
          </cell>
          <cell r="AG72">
            <v>67.943</v>
          </cell>
          <cell r="AH72">
            <v>68.431</v>
          </cell>
          <cell r="AI72">
            <v>68.899</v>
          </cell>
          <cell r="AJ72">
            <v>69.347</v>
          </cell>
          <cell r="AK72">
            <v>69.777</v>
          </cell>
          <cell r="AL72">
            <v>70.189</v>
          </cell>
          <cell r="AM72">
            <v>70.587</v>
          </cell>
          <cell r="AN72">
            <v>70.972</v>
          </cell>
          <cell r="AO72">
            <v>71.348</v>
          </cell>
          <cell r="AP72">
            <v>71.716</v>
          </cell>
          <cell r="AQ72">
            <v>72.075</v>
          </cell>
          <cell r="AR72">
            <v>72.425</v>
          </cell>
          <cell r="AS72">
            <v>72.761</v>
          </cell>
          <cell r="AT72">
            <v>73.078</v>
          </cell>
          <cell r="AU72">
            <v>73.371</v>
          </cell>
          <cell r="AV72">
            <v>73.641</v>
          </cell>
          <cell r="AW72">
            <v>73.887</v>
          </cell>
          <cell r="AX72">
            <v>74.112</v>
          </cell>
          <cell r="AY72">
            <v>74.319</v>
          </cell>
          <cell r="AZ72">
            <v>74.514</v>
          </cell>
          <cell r="BA72">
            <v>74.705</v>
          </cell>
          <cell r="BB72">
            <v>74.895</v>
          </cell>
          <cell r="BC72">
            <v>75.089</v>
          </cell>
          <cell r="BD72">
            <v>75.289</v>
          </cell>
          <cell r="BE72">
            <v>75.495</v>
          </cell>
          <cell r="BF72">
            <v>75.707</v>
          </cell>
          <cell r="BG72">
            <v>75.923</v>
          </cell>
          <cell r="BH72">
            <v>76.143</v>
          </cell>
          <cell r="BI72">
            <v>76.365</v>
          </cell>
          <cell r="BJ72">
            <v>76.584</v>
          </cell>
          <cell r="BK72">
            <v>76.8</v>
          </cell>
          <cell r="BL72">
            <v>77.01</v>
          </cell>
          <cell r="BM72">
            <v>77.216</v>
          </cell>
        </row>
        <row r="73">
          <cell r="A73" t="str">
            <v>Egypt, Arab Rep.</v>
          </cell>
          <cell r="B73" t="str">
            <v>EGY</v>
          </cell>
          <cell r="C73" t="str">
            <v>Life expectancy at birth, total (years)</v>
          </cell>
          <cell r="D73" t="str">
            <v>SP.DYN.LE00.IN</v>
          </cell>
          <cell r="E73">
            <v>48.042</v>
          </cell>
          <cell r="F73">
            <v>48.609</v>
          </cell>
          <cell r="G73">
            <v>49.134</v>
          </cell>
          <cell r="H73">
            <v>49.628</v>
          </cell>
          <cell r="I73">
            <v>50.101</v>
          </cell>
          <cell r="J73">
            <v>50.545</v>
          </cell>
          <cell r="K73">
            <v>50.945</v>
          </cell>
          <cell r="L73">
            <v>51.292</v>
          </cell>
          <cell r="M73">
            <v>51.592</v>
          </cell>
          <cell r="N73">
            <v>51.865</v>
          </cell>
          <cell r="O73">
            <v>52.146</v>
          </cell>
          <cell r="P73">
            <v>52.479</v>
          </cell>
          <cell r="Q73">
            <v>52.894</v>
          </cell>
          <cell r="R73">
            <v>53.408</v>
          </cell>
          <cell r="S73">
            <v>54.021</v>
          </cell>
          <cell r="T73">
            <v>54.717</v>
          </cell>
          <cell r="U73">
            <v>55.465</v>
          </cell>
          <cell r="V73">
            <v>56.222</v>
          </cell>
          <cell r="W73">
            <v>56.958</v>
          </cell>
          <cell r="X73">
            <v>57.659</v>
          </cell>
          <cell r="Y73">
            <v>58.332</v>
          </cell>
          <cell r="Z73">
            <v>58.995</v>
          </cell>
          <cell r="AA73">
            <v>59.671</v>
          </cell>
          <cell r="AB73">
            <v>60.372</v>
          </cell>
          <cell r="AC73">
            <v>61.091</v>
          </cell>
          <cell r="AD73">
            <v>61.806</v>
          </cell>
          <cell r="AE73">
            <v>62.487</v>
          </cell>
          <cell r="AF73">
            <v>63.11</v>
          </cell>
          <cell r="AG73">
            <v>63.662</v>
          </cell>
          <cell r="AH73">
            <v>64.143</v>
          </cell>
          <cell r="AI73">
            <v>64.572</v>
          </cell>
          <cell r="AJ73">
            <v>64.978</v>
          </cell>
          <cell r="AK73">
            <v>65.392</v>
          </cell>
          <cell r="AL73">
            <v>65.831</v>
          </cell>
          <cell r="AM73">
            <v>66.298</v>
          </cell>
          <cell r="AN73">
            <v>66.779</v>
          </cell>
          <cell r="AO73">
            <v>67.249</v>
          </cell>
          <cell r="AP73">
            <v>67.68</v>
          </cell>
          <cell r="AQ73">
            <v>68.051</v>
          </cell>
          <cell r="AR73">
            <v>68.357</v>
          </cell>
          <cell r="AS73">
            <v>68.602</v>
          </cell>
          <cell r="AT73">
            <v>68.796</v>
          </cell>
          <cell r="AU73">
            <v>68.961</v>
          </cell>
          <cell r="AV73">
            <v>69.116</v>
          </cell>
          <cell r="AW73">
            <v>69.271</v>
          </cell>
          <cell r="AX73">
            <v>69.434</v>
          </cell>
          <cell r="AY73">
            <v>69.608</v>
          </cell>
          <cell r="AZ73">
            <v>69.788</v>
          </cell>
          <cell r="BA73">
            <v>69.971</v>
          </cell>
          <cell r="BB73">
            <v>70.159</v>
          </cell>
          <cell r="BC73">
            <v>70.349</v>
          </cell>
          <cell r="BD73">
            <v>70.543</v>
          </cell>
          <cell r="BE73">
            <v>70.736</v>
          </cell>
          <cell r="BF73">
            <v>70.928</v>
          </cell>
          <cell r="BG73">
            <v>71.117</v>
          </cell>
          <cell r="BH73">
            <v>71.302</v>
          </cell>
          <cell r="BI73">
            <v>71.482</v>
          </cell>
          <cell r="BJ73">
            <v>71.656</v>
          </cell>
          <cell r="BK73">
            <v>71.825</v>
          </cell>
          <cell r="BL73">
            <v>71.99</v>
          </cell>
          <cell r="BM73">
            <v>72.15</v>
          </cell>
        </row>
        <row r="74">
          <cell r="A74" t="str">
            <v>Euro area</v>
          </cell>
          <cell r="B74" t="str">
            <v>EMU</v>
          </cell>
          <cell r="C74" t="str">
            <v>Life expectancy at birth, total (years)</v>
          </cell>
          <cell r="D74" t="str">
            <v>SP.DYN.LE00.IN</v>
          </cell>
          <cell r="E74">
            <v>69.2905809584246</v>
          </cell>
          <cell r="F74">
            <v>69.6602710840239</v>
          </cell>
          <cell r="G74">
            <v>69.6173922820555</v>
          </cell>
          <cell r="H74">
            <v>69.7855451260776</v>
          </cell>
          <cell r="I74">
            <v>70.2443059948782</v>
          </cell>
          <cell r="J74">
            <v>70.3291236997545</v>
          </cell>
          <cell r="K74">
            <v>70.60485703103</v>
          </cell>
          <cell r="L74">
            <v>70.7439896879658</v>
          </cell>
          <cell r="M74">
            <v>70.7934093077814</v>
          </cell>
          <cell r="N74">
            <v>70.7996013366937</v>
          </cell>
          <cell r="O74">
            <v>71.1581516003368</v>
          </cell>
          <cell r="P74">
            <v>71.2659676943109</v>
          </cell>
          <cell r="Q74">
            <v>71.6054109305217</v>
          </cell>
          <cell r="R74">
            <v>71.7003516204169</v>
          </cell>
          <cell r="S74">
            <v>72.0260620054932</v>
          </cell>
          <cell r="T74">
            <v>72.1692344190886</v>
          </cell>
          <cell r="U74">
            <v>72.4346682996659</v>
          </cell>
          <cell r="V74">
            <v>72.7900421107401</v>
          </cell>
          <cell r="W74">
            <v>73.011120857664</v>
          </cell>
          <cell r="X74">
            <v>73.3343658906986</v>
          </cell>
          <cell r="Y74">
            <v>73.5286066467174</v>
          </cell>
          <cell r="Z74">
            <v>73.811385155963</v>
          </cell>
          <cell r="AA74">
            <v>74.1543970122634</v>
          </cell>
          <cell r="AB74">
            <v>74.2289419853338</v>
          </cell>
          <cell r="AC74">
            <v>74.5873466492362</v>
          </cell>
          <cell r="AD74">
            <v>74.7571878354449</v>
          </cell>
          <cell r="AE74">
            <v>75.0567777696908</v>
          </cell>
          <cell r="AF74">
            <v>75.34820613101</v>
          </cell>
          <cell r="AG74">
            <v>75.5359303960587</v>
          </cell>
          <cell r="AH74">
            <v>75.7618834240685</v>
          </cell>
          <cell r="AI74">
            <v>75.9118079279498</v>
          </cell>
          <cell r="AJ74">
            <v>76.0261624414818</v>
          </cell>
          <cell r="AK74">
            <v>76.3812568111208</v>
          </cell>
          <cell r="AL74">
            <v>76.4879515937767</v>
          </cell>
          <cell r="AM74">
            <v>76.7962739311348</v>
          </cell>
          <cell r="AN74">
            <v>76.9558606154123</v>
          </cell>
          <cell r="AO74">
            <v>77.2184494369966</v>
          </cell>
          <cell r="AP74">
            <v>77.5815359829604</v>
          </cell>
          <cell r="AQ74">
            <v>77.7971788636979</v>
          </cell>
          <cell r="AR74">
            <v>78.0212365020157</v>
          </cell>
          <cell r="AS74">
            <v>78.2750703806688</v>
          </cell>
          <cell r="AT74">
            <v>78.5971125491709</v>
          </cell>
          <cell r="AU74">
            <v>78.6844678732507</v>
          </cell>
          <cell r="AV74">
            <v>78.7071794941705</v>
          </cell>
          <cell r="AW74">
            <v>79.2787016383767</v>
          </cell>
          <cell r="AX74">
            <v>79.4262830238741</v>
          </cell>
          <cell r="AY74">
            <v>79.8561324008539</v>
          </cell>
          <cell r="AZ74">
            <v>80.0998819166968</v>
          </cell>
          <cell r="BA74">
            <v>80.3029157917899</v>
          </cell>
          <cell r="BB74">
            <v>80.5051815068132</v>
          </cell>
          <cell r="BC74">
            <v>80.7467809595169</v>
          </cell>
          <cell r="BD74">
            <v>81.2328248541922</v>
          </cell>
          <cell r="BE74">
            <v>81.2271581838087</v>
          </cell>
          <cell r="BF74">
            <v>81.5123287222875</v>
          </cell>
          <cell r="BG74">
            <v>81.9429827046427</v>
          </cell>
          <cell r="BH74">
            <v>81.5692290983944</v>
          </cell>
          <cell r="BI74">
            <v>81.9545453224235</v>
          </cell>
          <cell r="BJ74">
            <v>81.9323163550777</v>
          </cell>
          <cell r="BK74">
            <v>82.0495811667699</v>
          </cell>
          <cell r="BL74">
            <v>82.3261827822172</v>
          </cell>
          <cell r="BM74">
            <v>81.5358828056894</v>
          </cell>
        </row>
        <row r="75">
          <cell r="A75" t="str">
            <v>Eritrea</v>
          </cell>
          <cell r="B75" t="str">
            <v>ERI</v>
          </cell>
          <cell r="C75" t="str">
            <v>Life expectancy at birth, total (years)</v>
          </cell>
          <cell r="D75" t="str">
            <v>SP.DYN.LE00.IN</v>
          </cell>
          <cell r="E75">
            <v>38.419</v>
          </cell>
          <cell r="F75">
            <v>39.075</v>
          </cell>
          <cell r="G75">
            <v>39.693</v>
          </cell>
          <cell r="H75">
            <v>40.259</v>
          </cell>
          <cell r="I75">
            <v>40.768</v>
          </cell>
          <cell r="J75">
            <v>41.221</v>
          </cell>
          <cell r="K75">
            <v>41.63</v>
          </cell>
          <cell r="L75">
            <v>42.015</v>
          </cell>
          <cell r="M75">
            <v>42.394</v>
          </cell>
          <cell r="N75">
            <v>42.773</v>
          </cell>
          <cell r="O75">
            <v>43.156</v>
          </cell>
          <cell r="P75">
            <v>43.545</v>
          </cell>
          <cell r="Q75">
            <v>43.934</v>
          </cell>
          <cell r="R75">
            <v>44.316</v>
          </cell>
          <cell r="S75">
            <v>44.691</v>
          </cell>
          <cell r="T75">
            <v>45.054</v>
          </cell>
          <cell r="U75">
            <v>45.404</v>
          </cell>
          <cell r="V75">
            <v>45.739</v>
          </cell>
          <cell r="W75">
            <v>46.059</v>
          </cell>
          <cell r="X75">
            <v>46.364</v>
          </cell>
          <cell r="Y75">
            <v>46.654</v>
          </cell>
          <cell r="Z75">
            <v>46.927</v>
          </cell>
          <cell r="AA75">
            <v>47.187</v>
          </cell>
          <cell r="AB75">
            <v>47.441</v>
          </cell>
          <cell r="AC75">
            <v>47.695</v>
          </cell>
          <cell r="AD75">
            <v>47.956</v>
          </cell>
          <cell r="AE75">
            <v>48.23</v>
          </cell>
          <cell r="AF75">
            <v>48.522</v>
          </cell>
          <cell r="AG75">
            <v>48.841</v>
          </cell>
          <cell r="AH75">
            <v>49.192</v>
          </cell>
          <cell r="AI75">
            <v>49.588</v>
          </cell>
          <cell r="AJ75">
            <v>50.04</v>
          </cell>
          <cell r="AK75">
            <v>50.545</v>
          </cell>
          <cell r="AL75">
            <v>51.1</v>
          </cell>
          <cell r="AM75">
            <v>51.696</v>
          </cell>
          <cell r="AN75">
            <v>52.316</v>
          </cell>
          <cell r="AO75">
            <v>52.938</v>
          </cell>
          <cell r="AP75">
            <v>53.548</v>
          </cell>
          <cell r="AQ75">
            <v>54.137</v>
          </cell>
          <cell r="AR75">
            <v>54.707</v>
          </cell>
          <cell r="AS75">
            <v>55.273</v>
          </cell>
          <cell r="AT75">
            <v>55.864</v>
          </cell>
          <cell r="AU75">
            <v>56.5</v>
          </cell>
          <cell r="AV75">
            <v>57.191</v>
          </cell>
          <cell r="AW75">
            <v>57.932</v>
          </cell>
          <cell r="AX75">
            <v>58.707</v>
          </cell>
          <cell r="AY75">
            <v>59.487</v>
          </cell>
          <cell r="AZ75">
            <v>60.243</v>
          </cell>
          <cell r="BA75">
            <v>60.952</v>
          </cell>
          <cell r="BB75">
            <v>61.602</v>
          </cell>
          <cell r="BC75">
            <v>62.193</v>
          </cell>
          <cell r="BD75">
            <v>62.732</v>
          </cell>
          <cell r="BE75">
            <v>63.238</v>
          </cell>
          <cell r="BF75">
            <v>63.726</v>
          </cell>
          <cell r="BG75">
            <v>64.201</v>
          </cell>
          <cell r="BH75">
            <v>64.664</v>
          </cell>
          <cell r="BI75">
            <v>65.111</v>
          </cell>
          <cell r="BJ75">
            <v>65.538</v>
          </cell>
          <cell r="BK75">
            <v>65.941</v>
          </cell>
          <cell r="BL75">
            <v>66.321</v>
          </cell>
          <cell r="BM75">
            <v>66.679</v>
          </cell>
        </row>
        <row r="76">
          <cell r="A76" t="str">
            <v>Spain</v>
          </cell>
          <cell r="B76" t="str">
            <v>ESP</v>
          </cell>
          <cell r="C76" t="str">
            <v>Life expectancy at birth, total (years)</v>
          </cell>
          <cell r="D76" t="str">
            <v>SP.DYN.LE00.IN</v>
          </cell>
          <cell r="E76">
            <v>69.1092682926829</v>
          </cell>
          <cell r="F76">
            <v>69.4804878048781</v>
          </cell>
          <cell r="G76">
            <v>69.5190243902439</v>
          </cell>
          <cell r="H76">
            <v>69.6812195121951</v>
          </cell>
          <cell r="I76">
            <v>70.399756097561</v>
          </cell>
          <cell r="J76">
            <v>70.8092682926829</v>
          </cell>
          <cell r="K76">
            <v>71.0551219512195</v>
          </cell>
          <cell r="L76">
            <v>71.2529268292683</v>
          </cell>
          <cell r="M76">
            <v>71.5378048780488</v>
          </cell>
          <cell r="N76">
            <v>71.0575609756098</v>
          </cell>
          <cell r="O76">
            <v>72.0273170731707</v>
          </cell>
          <cell r="P76">
            <v>71.630243902439</v>
          </cell>
          <cell r="Q76">
            <v>72.8180487804878</v>
          </cell>
          <cell r="R76">
            <v>72.6107317073171</v>
          </cell>
          <cell r="S76">
            <v>72.969756097561</v>
          </cell>
          <cell r="T76">
            <v>73.3187804878049</v>
          </cell>
          <cell r="U76">
            <v>73.6426829268293</v>
          </cell>
          <cell r="V76">
            <v>74.1319512195122</v>
          </cell>
          <cell r="W76">
            <v>74.2956097560976</v>
          </cell>
          <cell r="X76">
            <v>74.8187804878049</v>
          </cell>
          <cell r="Y76">
            <v>75.3492682926829</v>
          </cell>
          <cell r="Z76">
            <v>75.5285365853659</v>
          </cell>
          <cell r="AA76">
            <v>76.1341463414634</v>
          </cell>
          <cell r="AB76">
            <v>75.9090243902439</v>
          </cell>
          <cell r="AC76">
            <v>76.2953658536586</v>
          </cell>
          <cell r="AD76">
            <v>76.259512195122</v>
          </cell>
          <cell r="AE76">
            <v>76.5104878048781</v>
          </cell>
          <cell r="AF76">
            <v>76.7280487804878</v>
          </cell>
          <cell r="AG76">
            <v>76.7470731707317</v>
          </cell>
          <cell r="AH76">
            <v>76.8136585365854</v>
          </cell>
          <cell r="AI76">
            <v>76.8375609756098</v>
          </cell>
          <cell r="AJ76">
            <v>76.9712195121951</v>
          </cell>
          <cell r="AK76">
            <v>77.41</v>
          </cell>
          <cell r="AL76">
            <v>77.5465853658537</v>
          </cell>
          <cell r="AM76">
            <v>77.9014634146342</v>
          </cell>
          <cell r="AN76">
            <v>77.9807317073171</v>
          </cell>
          <cell r="AO76">
            <v>78.1204878048781</v>
          </cell>
          <cell r="AP76">
            <v>78.6041463414634</v>
          </cell>
          <cell r="AQ76">
            <v>78.6658536585366</v>
          </cell>
          <cell r="AR76">
            <v>78.7170731707317</v>
          </cell>
          <cell r="AS76">
            <v>78.9658536585366</v>
          </cell>
          <cell r="AT76">
            <v>79.3682926829268</v>
          </cell>
          <cell r="AU76">
            <v>79.5682926829268</v>
          </cell>
          <cell r="AV76">
            <v>79.619512195122</v>
          </cell>
          <cell r="AW76">
            <v>79.8707317073171</v>
          </cell>
          <cell r="AX76">
            <v>80.1707317073171</v>
          </cell>
          <cell r="AY76">
            <v>80.8219512195122</v>
          </cell>
          <cell r="AZ76">
            <v>80.8731707317073</v>
          </cell>
          <cell r="BA76">
            <v>81.1756097560976</v>
          </cell>
          <cell r="BB76">
            <v>81.4756097560976</v>
          </cell>
          <cell r="BC76">
            <v>81.6268292682927</v>
          </cell>
          <cell r="BD76">
            <v>82.4756097560976</v>
          </cell>
          <cell r="BE76">
            <v>82.4268292682927</v>
          </cell>
          <cell r="BF76">
            <v>83.0780487804878</v>
          </cell>
          <cell r="BG76">
            <v>83.2292682926829</v>
          </cell>
          <cell r="BH76">
            <v>82.8317073170732</v>
          </cell>
          <cell r="BI76">
            <v>83.3292682926829</v>
          </cell>
          <cell r="BJ76">
            <v>83.2829268292683</v>
          </cell>
          <cell r="BK76">
            <v>83.4317073170732</v>
          </cell>
          <cell r="BL76">
            <v>83.8317073170732</v>
          </cell>
          <cell r="BM76">
            <v>82.3341463414634</v>
          </cell>
        </row>
        <row r="77">
          <cell r="A77" t="str">
            <v>Estonia</v>
          </cell>
          <cell r="B77" t="str">
            <v>EST</v>
          </cell>
          <cell r="C77" t="str">
            <v>Life expectancy at birth, total (years)</v>
          </cell>
          <cell r="D77" t="str">
            <v>SP.DYN.LE00.IN</v>
          </cell>
          <cell r="E77">
            <v>67.9029024390244</v>
          </cell>
          <cell r="F77">
            <v>68.3608048780488</v>
          </cell>
          <cell r="G77">
            <v>68.7410243902439</v>
          </cell>
          <cell r="H77">
            <v>69.0535609756098</v>
          </cell>
          <cell r="I77">
            <v>69.3099268292683</v>
          </cell>
          <cell r="J77">
            <v>69.5176341463415</v>
          </cell>
          <cell r="K77">
            <v>69.6811951219512</v>
          </cell>
          <cell r="L77">
            <v>69.8021219512195</v>
          </cell>
          <cell r="M77">
            <v>69.8829268292683</v>
          </cell>
          <cell r="N77">
            <v>69.9280975609756</v>
          </cell>
          <cell r="O77">
            <v>69.9370975609756</v>
          </cell>
          <cell r="P77">
            <v>69.9053414634146</v>
          </cell>
          <cell r="Q77">
            <v>69.8328292682927</v>
          </cell>
          <cell r="R77">
            <v>69.7245853658537</v>
          </cell>
          <cell r="S77">
            <v>69.5902195121951</v>
          </cell>
          <cell r="T77">
            <v>69.4413170731707</v>
          </cell>
          <cell r="U77">
            <v>69.2900243902439</v>
          </cell>
          <cell r="V77">
            <v>69.1469512195122</v>
          </cell>
          <cell r="W77">
            <v>69.0262682926829</v>
          </cell>
          <cell r="X77">
            <v>68.9385853658537</v>
          </cell>
          <cell r="Y77">
            <v>68.9056341463415</v>
          </cell>
          <cell r="Z77">
            <v>68.9780487804878</v>
          </cell>
          <cell r="AA77">
            <v>69.1268292682927</v>
          </cell>
          <cell r="AB77">
            <v>69.3756097560976</v>
          </cell>
          <cell r="AC77">
            <v>69.2780487804878</v>
          </cell>
          <cell r="AD77">
            <v>69.3804878048781</v>
          </cell>
          <cell r="AE77">
            <v>70.0853658536585</v>
          </cell>
          <cell r="AF77">
            <v>70.6439024390244</v>
          </cell>
          <cell r="AG77">
            <v>70.6975609756098</v>
          </cell>
          <cell r="AH77">
            <v>70.0390243902439</v>
          </cell>
          <cell r="AI77">
            <v>69.4756097560976</v>
          </cell>
          <cell r="AJ77">
            <v>69.3731707317073</v>
          </cell>
          <cell r="AK77">
            <v>68.8634146341464</v>
          </cell>
          <cell r="AL77">
            <v>67.909756097561</v>
          </cell>
          <cell r="AM77">
            <v>66.5</v>
          </cell>
          <cell r="AN77">
            <v>67.5439024390244</v>
          </cell>
          <cell r="AO77">
            <v>69.6121951219512</v>
          </cell>
          <cell r="AP77">
            <v>69.809756097561</v>
          </cell>
          <cell r="AQ77">
            <v>69.3585365853659</v>
          </cell>
          <cell r="AR77">
            <v>70.0634146341463</v>
          </cell>
          <cell r="AS77">
            <v>70.4170731707317</v>
          </cell>
          <cell r="AT77">
            <v>70.2585365853659</v>
          </cell>
          <cell r="AU77">
            <v>70.9048780487805</v>
          </cell>
          <cell r="AV77">
            <v>71.3170731707317</v>
          </cell>
          <cell r="AW77">
            <v>71.909756097561</v>
          </cell>
          <cell r="AX77">
            <v>72.5682926829268</v>
          </cell>
          <cell r="AY77">
            <v>72.6914634146341</v>
          </cell>
          <cell r="AZ77">
            <v>72.8146341463415</v>
          </cell>
          <cell r="BA77">
            <v>73.7707317073171</v>
          </cell>
          <cell r="BB77">
            <v>74.8243902439024</v>
          </cell>
          <cell r="BC77">
            <v>75.4292682926829</v>
          </cell>
          <cell r="BD77">
            <v>76.2292682926829</v>
          </cell>
          <cell r="BE77">
            <v>76.3268292682927</v>
          </cell>
          <cell r="BF77">
            <v>77.1414634146341</v>
          </cell>
          <cell r="BG77">
            <v>77.0341463414634</v>
          </cell>
          <cell r="BH77">
            <v>77.590243902439</v>
          </cell>
          <cell r="BI77">
            <v>77.6414634146342</v>
          </cell>
          <cell r="BJ77">
            <v>78.0926829268293</v>
          </cell>
          <cell r="BK77">
            <v>78.2439024390244</v>
          </cell>
          <cell r="BL77">
            <v>78.6463414634147</v>
          </cell>
          <cell r="BM77">
            <v>78.3463414634146</v>
          </cell>
        </row>
        <row r="78">
          <cell r="A78" t="str">
            <v>Ethiopia</v>
          </cell>
          <cell r="B78" t="str">
            <v>ETH</v>
          </cell>
          <cell r="C78" t="str">
            <v>Life expectancy at birth, total (years)</v>
          </cell>
          <cell r="D78" t="str">
            <v>SP.DYN.LE00.IN</v>
          </cell>
          <cell r="E78">
            <v>38.419</v>
          </cell>
          <cell r="F78">
            <v>39.082</v>
          </cell>
          <cell r="G78">
            <v>39.711</v>
          </cell>
          <cell r="H78">
            <v>40.29</v>
          </cell>
          <cell r="I78">
            <v>40.81</v>
          </cell>
          <cell r="J78">
            <v>41.267</v>
          </cell>
          <cell r="K78">
            <v>41.668</v>
          </cell>
          <cell r="L78">
            <v>42.026</v>
          </cell>
          <cell r="M78">
            <v>42.355</v>
          </cell>
          <cell r="N78">
            <v>42.659</v>
          </cell>
          <cell r="O78">
            <v>42.944</v>
          </cell>
          <cell r="P78">
            <v>43.213</v>
          </cell>
          <cell r="Q78">
            <v>43.465</v>
          </cell>
          <cell r="R78">
            <v>43.693</v>
          </cell>
          <cell r="S78">
            <v>43.894</v>
          </cell>
          <cell r="T78">
            <v>44.044</v>
          </cell>
          <cell r="U78">
            <v>44.116</v>
          </cell>
          <cell r="V78">
            <v>44.103</v>
          </cell>
          <cell r="W78">
            <v>44.016</v>
          </cell>
          <cell r="X78">
            <v>43.881</v>
          </cell>
          <cell r="Y78">
            <v>43.747</v>
          </cell>
          <cell r="Z78">
            <v>43.675</v>
          </cell>
          <cell r="AA78">
            <v>43.712</v>
          </cell>
          <cell r="AB78">
            <v>43.885</v>
          </cell>
          <cell r="AC78">
            <v>44.199</v>
          </cell>
          <cell r="AD78">
            <v>44.633</v>
          </cell>
          <cell r="AE78">
            <v>45.147</v>
          </cell>
          <cell r="AF78">
            <v>45.682</v>
          </cell>
          <cell r="AG78">
            <v>46.194</v>
          </cell>
          <cell r="AH78">
            <v>46.667</v>
          </cell>
          <cell r="AI78">
            <v>47.099</v>
          </cell>
          <cell r="AJ78">
            <v>47.504</v>
          </cell>
          <cell r="AK78">
            <v>47.911</v>
          </cell>
          <cell r="AL78">
            <v>48.344</v>
          </cell>
          <cell r="AM78">
            <v>48.81</v>
          </cell>
          <cell r="AN78">
            <v>49.303</v>
          </cell>
          <cell r="AO78">
            <v>49.81</v>
          </cell>
          <cell r="AP78">
            <v>50.32</v>
          </cell>
          <cell r="AQ78">
            <v>50.835</v>
          </cell>
          <cell r="AR78">
            <v>51.366</v>
          </cell>
          <cell r="AS78">
            <v>51.941</v>
          </cell>
          <cell r="AT78">
            <v>52.595</v>
          </cell>
          <cell r="AU78">
            <v>53.349</v>
          </cell>
          <cell r="AV78">
            <v>54.211</v>
          </cell>
          <cell r="AW78">
            <v>55.174</v>
          </cell>
          <cell r="AX78">
            <v>56.223</v>
          </cell>
          <cell r="AY78">
            <v>57.334</v>
          </cell>
          <cell r="AZ78">
            <v>58.467</v>
          </cell>
          <cell r="BA78">
            <v>59.581</v>
          </cell>
          <cell r="BB78">
            <v>60.645</v>
          </cell>
          <cell r="BC78">
            <v>61.627</v>
          </cell>
          <cell r="BD78">
            <v>62.505</v>
          </cell>
          <cell r="BE78">
            <v>63.281</v>
          </cell>
          <cell r="BF78">
            <v>63.961</v>
          </cell>
          <cell r="BG78">
            <v>64.547</v>
          </cell>
          <cell r="BH78">
            <v>65.048</v>
          </cell>
          <cell r="BI78">
            <v>65.482</v>
          </cell>
          <cell r="BJ78">
            <v>65.872</v>
          </cell>
          <cell r="BK78">
            <v>66.24</v>
          </cell>
          <cell r="BL78">
            <v>66.597</v>
          </cell>
          <cell r="BM78">
            <v>66.953</v>
          </cell>
        </row>
        <row r="79">
          <cell r="A79" t="str">
            <v>European Union</v>
          </cell>
          <cell r="B79" t="str">
            <v>EUU</v>
          </cell>
          <cell r="C79" t="str">
            <v>Life expectancy at birth, total (years)</v>
          </cell>
          <cell r="D79" t="str">
            <v>SP.DYN.LE00.IN</v>
          </cell>
          <cell r="E79">
            <v>69.0208666711269</v>
          </cell>
          <cell r="F79">
            <v>69.4122119297805</v>
          </cell>
          <cell r="G79">
            <v>69.3183617049612</v>
          </cell>
          <cell r="H79">
            <v>69.6128515558842</v>
          </cell>
          <cell r="I79">
            <v>70.0308426943675</v>
          </cell>
          <cell r="J79">
            <v>70.1571547543519</v>
          </cell>
          <cell r="K79">
            <v>70.4281534043982</v>
          </cell>
          <cell r="L79">
            <v>70.4736028609287</v>
          </cell>
          <cell r="M79">
            <v>70.5841337700098</v>
          </cell>
          <cell r="N79">
            <v>70.5334585637463</v>
          </cell>
          <cell r="O79">
            <v>70.8582595093845</v>
          </cell>
          <cell r="P79">
            <v>70.9388988454688</v>
          </cell>
          <cell r="Q79">
            <v>71.3130698458461</v>
          </cell>
          <cell r="R79">
            <v>71.4222083745895</v>
          </cell>
          <cell r="S79">
            <v>71.7263353694605</v>
          </cell>
          <cell r="T79">
            <v>71.8078433730015</v>
          </cell>
          <cell r="U79">
            <v>72.0344417126102</v>
          </cell>
          <cell r="V79">
            <v>72.2955228282209</v>
          </cell>
          <cell r="W79">
            <v>72.4337042669379</v>
          </cell>
          <cell r="X79">
            <v>72.6980522758288</v>
          </cell>
          <cell r="Y79">
            <v>72.7512685042031</v>
          </cell>
          <cell r="Z79">
            <v>73.0896318295975</v>
          </cell>
          <cell r="AA79">
            <v>73.3665906978055</v>
          </cell>
          <cell r="AB79">
            <v>73.4111651127604</v>
          </cell>
          <cell r="AC79">
            <v>73.6693117377523</v>
          </cell>
          <cell r="AD79">
            <v>73.7741909037354</v>
          </cell>
          <cell r="AE79">
            <v>74.0380496340888</v>
          </cell>
          <cell r="AF79">
            <v>74.2664010110142</v>
          </cell>
          <cell r="AG79">
            <v>74.4684855280488</v>
          </cell>
          <cell r="AH79">
            <v>74.6294277813831</v>
          </cell>
          <cell r="AI79">
            <v>74.7306625049943</v>
          </cell>
          <cell r="AJ79">
            <v>74.8169001469363</v>
          </cell>
          <cell r="AK79">
            <v>75.1318432116334</v>
          </cell>
          <cell r="AL79">
            <v>75.2612216584668</v>
          </cell>
          <cell r="AM79">
            <v>75.5291036158313</v>
          </cell>
          <cell r="AN79">
            <v>75.6768684347217</v>
          </cell>
          <cell r="AO79">
            <v>75.9279686713697</v>
          </cell>
          <cell r="AP79">
            <v>76.2455191472496</v>
          </cell>
          <cell r="AQ79">
            <v>76.5145171639727</v>
          </cell>
          <cell r="AR79">
            <v>76.7485819427703</v>
          </cell>
          <cell r="AS79">
            <v>77.0784477991605</v>
          </cell>
          <cell r="AT79">
            <v>77.4254833773953</v>
          </cell>
          <cell r="AU79">
            <v>77.5327215413442</v>
          </cell>
          <cell r="AV79">
            <v>77.5906619590104</v>
          </cell>
          <cell r="AW79">
            <v>78.1157575976712</v>
          </cell>
          <cell r="AX79">
            <v>78.2726411417789</v>
          </cell>
          <cell r="AY79">
            <v>78.6689232474368</v>
          </cell>
          <cell r="AZ79">
            <v>78.9020360375354</v>
          </cell>
          <cell r="BA79">
            <v>79.125498846821</v>
          </cell>
          <cell r="BB79">
            <v>79.3572283106472</v>
          </cell>
          <cell r="BC79">
            <v>79.6294260462919</v>
          </cell>
          <cell r="BD79">
            <v>80.137772913297</v>
          </cell>
          <cell r="BE79">
            <v>80.156888172745</v>
          </cell>
          <cell r="BF79">
            <v>80.4637409249241</v>
          </cell>
          <cell r="BG79">
            <v>80.8704475592144</v>
          </cell>
          <cell r="BH79">
            <v>80.5668071415957</v>
          </cell>
          <cell r="BI79">
            <v>80.9498646420543</v>
          </cell>
          <cell r="BJ79">
            <v>80.9308386443383</v>
          </cell>
          <cell r="BK79">
            <v>81.0270235057671</v>
          </cell>
          <cell r="BL79">
            <v>81.31327017295</v>
          </cell>
          <cell r="BM79">
            <v>80.4637018880586</v>
          </cell>
        </row>
        <row r="80">
          <cell r="A80" t="str">
            <v>Fragile and conflict affected situations</v>
          </cell>
          <cell r="B80" t="str">
            <v>FCS</v>
          </cell>
          <cell r="C80" t="str">
            <v>Life expectancy at birth, total (years)</v>
          </cell>
          <cell r="D80" t="str">
            <v>SP.DYN.LE00.IN</v>
          </cell>
          <cell r="E80">
            <v>45.2413901356551</v>
          </cell>
          <cell r="F80">
            <v>45.7152949742993</v>
          </cell>
          <cell r="G80">
            <v>46.1693242674502</v>
          </cell>
          <cell r="H80">
            <v>46.6042124132003</v>
          </cell>
          <cell r="I80">
            <v>47.0207662509189</v>
          </cell>
          <cell r="J80">
            <v>47.4194246549835</v>
          </cell>
          <cell r="K80">
            <v>47.802193303575</v>
          </cell>
          <cell r="L80">
            <v>48.1696441570871</v>
          </cell>
          <cell r="M80">
            <v>48.5244436158143</v>
          </cell>
          <cell r="N80">
            <v>48.868392095644</v>
          </cell>
          <cell r="O80">
            <v>49.2032946200694</v>
          </cell>
          <cell r="P80">
            <v>49.5297818505453</v>
          </cell>
          <cell r="Q80">
            <v>49.8471434975884</v>
          </cell>
          <cell r="R80">
            <v>50.1529375956209</v>
          </cell>
          <cell r="S80">
            <v>50.4459034400611</v>
          </cell>
          <cell r="T80">
            <v>50.7228237955077</v>
          </cell>
          <cell r="U80">
            <v>50.9799393747421</v>
          </cell>
          <cell r="V80">
            <v>51.2187888915568</v>
          </cell>
          <cell r="W80">
            <v>51.4444719847474</v>
          </cell>
          <cell r="X80">
            <v>51.6632985645157</v>
          </cell>
          <cell r="Y80">
            <v>51.884451342359</v>
          </cell>
          <cell r="Z80">
            <v>52.1734951231529</v>
          </cell>
          <cell r="AA80">
            <v>52.419873047258</v>
          </cell>
          <cell r="AB80">
            <v>52.6814543764787</v>
          </cell>
          <cell r="AC80">
            <v>52.9527165008826</v>
          </cell>
          <cell r="AD80">
            <v>53.2214167636028</v>
          </cell>
          <cell r="AE80">
            <v>53.4756233757106</v>
          </cell>
          <cell r="AF80">
            <v>53.7697662618564</v>
          </cell>
          <cell r="AG80">
            <v>53.9561841146256</v>
          </cell>
          <cell r="AH80">
            <v>54.1216867876541</v>
          </cell>
          <cell r="AI80">
            <v>54.2653114214198</v>
          </cell>
          <cell r="AJ80">
            <v>54.293049317135</v>
          </cell>
          <cell r="AK80">
            <v>54.3378851997762</v>
          </cell>
          <cell r="AL80">
            <v>54.3648443431129</v>
          </cell>
          <cell r="AM80">
            <v>54.3958491926422</v>
          </cell>
          <cell r="AN80">
            <v>54.4173899485843</v>
          </cell>
          <cell r="AO80">
            <v>54.5574387380761</v>
          </cell>
          <cell r="AP80">
            <v>54.7403476140415</v>
          </cell>
          <cell r="AQ80">
            <v>54.9629999446376</v>
          </cell>
          <cell r="AR80">
            <v>55.1074538855221</v>
          </cell>
          <cell r="AS80">
            <v>55.3122503226656</v>
          </cell>
          <cell r="AT80">
            <v>55.6017768768961</v>
          </cell>
          <cell r="AU80">
            <v>55.9606327400661</v>
          </cell>
          <cell r="AV80">
            <v>56.3263202194372</v>
          </cell>
          <cell r="AW80">
            <v>56.7337443134917</v>
          </cell>
          <cell r="AX80">
            <v>57.1576743952465</v>
          </cell>
          <cell r="AY80">
            <v>57.6276305208815</v>
          </cell>
          <cell r="AZ80">
            <v>58.1081758855674</v>
          </cell>
          <cell r="BA80">
            <v>58.577852063899</v>
          </cell>
          <cell r="BB80">
            <v>59.0911868840923</v>
          </cell>
          <cell r="BC80">
            <v>59.5914692430401</v>
          </cell>
          <cell r="BD80">
            <v>60.0403216244244</v>
          </cell>
          <cell r="BE80">
            <v>60.4511150395065</v>
          </cell>
          <cell r="BF80">
            <v>60.8528976849433</v>
          </cell>
          <cell r="BG80">
            <v>61.2245737903</v>
          </cell>
          <cell r="BH80">
            <v>61.5731570880546</v>
          </cell>
          <cell r="BI80">
            <v>61.9109115944311</v>
          </cell>
          <cell r="BJ80">
            <v>62.2244722134699</v>
          </cell>
          <cell r="BK80">
            <v>62.493551863675</v>
          </cell>
          <cell r="BL80">
            <v>62.7699657176083</v>
          </cell>
          <cell r="BM80">
            <v>62.9926020796595</v>
          </cell>
        </row>
        <row r="81">
          <cell r="A81" t="str">
            <v>Finland</v>
          </cell>
          <cell r="B81" t="str">
            <v>FIN</v>
          </cell>
          <cell r="C81" t="str">
            <v>Life expectancy at birth, total (years)</v>
          </cell>
          <cell r="D81" t="str">
            <v>SP.DYN.LE00.IN</v>
          </cell>
          <cell r="E81">
            <v>68.819756097561</v>
          </cell>
          <cell r="F81">
            <v>68.8441463414634</v>
          </cell>
          <cell r="G81">
            <v>68.5778048780488</v>
          </cell>
          <cell r="H81">
            <v>69.0126829268293</v>
          </cell>
          <cell r="I81">
            <v>69.2209756097561</v>
          </cell>
          <cell r="J81">
            <v>68.9778048780488</v>
          </cell>
          <cell r="K81">
            <v>69.4770731707317</v>
          </cell>
          <cell r="L81">
            <v>69.6665853658537</v>
          </cell>
          <cell r="M81">
            <v>69.6163414634146</v>
          </cell>
          <cell r="N81">
            <v>69.5034146341464</v>
          </cell>
          <cell r="O81">
            <v>70.179512195122</v>
          </cell>
          <cell r="P81">
            <v>70.0175609756098</v>
          </cell>
          <cell r="Q81">
            <v>70.7073170731707</v>
          </cell>
          <cell r="R81">
            <v>71.2236585365854</v>
          </cell>
          <cell r="S81">
            <v>71.1348780487805</v>
          </cell>
          <cell r="T81">
            <v>71.6736585365854</v>
          </cell>
          <cell r="U81">
            <v>71.8129268292683</v>
          </cell>
          <cell r="V81">
            <v>72.350243902439</v>
          </cell>
          <cell r="W81">
            <v>72.8970731707317</v>
          </cell>
          <cell r="X81">
            <v>73.1553658536586</v>
          </cell>
          <cell r="Y81">
            <v>73.44</v>
          </cell>
          <cell r="Z81">
            <v>73.7465853658537</v>
          </cell>
          <cell r="AA81">
            <v>74.2980487804878</v>
          </cell>
          <cell r="AB81">
            <v>74.2009756097561</v>
          </cell>
          <cell r="AC81">
            <v>74.5190243902439</v>
          </cell>
          <cell r="AD81">
            <v>74.2229268292683</v>
          </cell>
          <cell r="AE81">
            <v>74.56</v>
          </cell>
          <cell r="AF81">
            <v>74.5919512195122</v>
          </cell>
          <cell r="AG81">
            <v>74.5770731707317</v>
          </cell>
          <cell r="AH81">
            <v>74.7921951219512</v>
          </cell>
          <cell r="AI81">
            <v>74.8131707317073</v>
          </cell>
          <cell r="AJ81">
            <v>75.2275609756098</v>
          </cell>
          <cell r="AK81">
            <v>75.4553658536585</v>
          </cell>
          <cell r="AL81">
            <v>75.7051219512195</v>
          </cell>
          <cell r="AM81">
            <v>76.3956097560976</v>
          </cell>
          <cell r="AN81">
            <v>76.409512195122</v>
          </cell>
          <cell r="AO81">
            <v>76.6934146341464</v>
          </cell>
          <cell r="AP81">
            <v>76.8785365853659</v>
          </cell>
          <cell r="AQ81">
            <v>77.0907317073171</v>
          </cell>
          <cell r="AR81">
            <v>77.2912195121951</v>
          </cell>
          <cell r="AS81">
            <v>77.4658536585366</v>
          </cell>
          <cell r="AT81">
            <v>77.9658536585366</v>
          </cell>
          <cell r="AU81">
            <v>78.119512195122</v>
          </cell>
          <cell r="AV81">
            <v>78.3682926829268</v>
          </cell>
          <cell r="AW81">
            <v>78.7146341463415</v>
          </cell>
          <cell r="AX81">
            <v>78.8170731707317</v>
          </cell>
          <cell r="AY81">
            <v>79.2146341463415</v>
          </cell>
          <cell r="AZ81">
            <v>79.2634146341464</v>
          </cell>
          <cell r="BA81">
            <v>79.5682926829268</v>
          </cell>
          <cell r="BB81">
            <v>79.719512195122</v>
          </cell>
          <cell r="BC81">
            <v>79.8707317073171</v>
          </cell>
          <cell r="BD81">
            <v>80.4707317073171</v>
          </cell>
          <cell r="BE81">
            <v>80.6268292682927</v>
          </cell>
          <cell r="BF81">
            <v>80.9756097560976</v>
          </cell>
          <cell r="BG81">
            <v>81.1804878048781</v>
          </cell>
          <cell r="BH81">
            <v>81.4804878048781</v>
          </cell>
          <cell r="BI81">
            <v>81.4292682926829</v>
          </cell>
          <cell r="BJ81">
            <v>81.6317073170732</v>
          </cell>
          <cell r="BK81">
            <v>81.7341463414634</v>
          </cell>
          <cell r="BL81">
            <v>81.9829268292683</v>
          </cell>
          <cell r="BM81">
            <v>82.1317073170732</v>
          </cell>
        </row>
        <row r="82">
          <cell r="A82" t="str">
            <v>Fiji</v>
          </cell>
          <cell r="B82" t="str">
            <v>FJI</v>
          </cell>
          <cell r="C82" t="str">
            <v>Life expectancy at birth, total (years)</v>
          </cell>
          <cell r="D82" t="str">
            <v>SP.DYN.LE00.IN</v>
          </cell>
          <cell r="E82">
            <v>60.811</v>
          </cell>
          <cell r="F82">
            <v>61.172</v>
          </cell>
          <cell r="G82">
            <v>61.478</v>
          </cell>
          <cell r="H82">
            <v>61.741</v>
          </cell>
          <cell r="I82">
            <v>61.967</v>
          </cell>
          <cell r="J82">
            <v>62.157</v>
          </cell>
          <cell r="K82">
            <v>62.302</v>
          </cell>
          <cell r="L82">
            <v>62.401</v>
          </cell>
          <cell r="M82">
            <v>62.456</v>
          </cell>
          <cell r="N82">
            <v>62.481</v>
          </cell>
          <cell r="O82">
            <v>62.492</v>
          </cell>
          <cell r="P82">
            <v>62.512</v>
          </cell>
          <cell r="Q82">
            <v>62.555</v>
          </cell>
          <cell r="R82">
            <v>62.633</v>
          </cell>
          <cell r="S82">
            <v>62.752</v>
          </cell>
          <cell r="T82">
            <v>62.913</v>
          </cell>
          <cell r="U82">
            <v>63.11</v>
          </cell>
          <cell r="V82">
            <v>63.327</v>
          </cell>
          <cell r="W82">
            <v>63.552</v>
          </cell>
          <cell r="X82">
            <v>63.776</v>
          </cell>
          <cell r="Y82">
            <v>63.997</v>
          </cell>
          <cell r="Z82">
            <v>64.217</v>
          </cell>
          <cell r="AA82">
            <v>64.436</v>
          </cell>
          <cell r="AB82">
            <v>64.651</v>
          </cell>
          <cell r="AC82">
            <v>64.857</v>
          </cell>
          <cell r="AD82">
            <v>65.041</v>
          </cell>
          <cell r="AE82">
            <v>65.19</v>
          </cell>
          <cell r="AF82">
            <v>65.299</v>
          </cell>
          <cell r="AG82">
            <v>65.365</v>
          </cell>
          <cell r="AH82">
            <v>65.391</v>
          </cell>
          <cell r="AI82">
            <v>65.379</v>
          </cell>
          <cell r="AJ82">
            <v>65.336</v>
          </cell>
          <cell r="AK82">
            <v>65.278</v>
          </cell>
          <cell r="AL82">
            <v>65.218</v>
          </cell>
          <cell r="AM82">
            <v>65.17</v>
          </cell>
          <cell r="AN82">
            <v>65.15</v>
          </cell>
          <cell r="AO82">
            <v>65.175</v>
          </cell>
          <cell r="AP82">
            <v>65.246</v>
          </cell>
          <cell r="AQ82">
            <v>65.36</v>
          </cell>
          <cell r="AR82">
            <v>65.512</v>
          </cell>
          <cell r="AS82">
            <v>65.687</v>
          </cell>
          <cell r="AT82">
            <v>65.863</v>
          </cell>
          <cell r="AU82">
            <v>66.022</v>
          </cell>
          <cell r="AV82">
            <v>66.152</v>
          </cell>
          <cell r="AW82">
            <v>66.247</v>
          </cell>
          <cell r="AX82">
            <v>66.313</v>
          </cell>
          <cell r="AY82">
            <v>66.362</v>
          </cell>
          <cell r="AZ82">
            <v>66.413</v>
          </cell>
          <cell r="BA82">
            <v>66.477</v>
          </cell>
          <cell r="BB82">
            <v>66.559</v>
          </cell>
          <cell r="BC82">
            <v>66.655</v>
          </cell>
          <cell r="BD82">
            <v>66.759</v>
          </cell>
          <cell r="BE82">
            <v>66.859</v>
          </cell>
          <cell r="BF82">
            <v>66.95</v>
          </cell>
          <cell r="BG82">
            <v>67.03</v>
          </cell>
          <cell r="BH82">
            <v>67.103</v>
          </cell>
          <cell r="BI82">
            <v>67.175</v>
          </cell>
          <cell r="BJ82">
            <v>67.252</v>
          </cell>
          <cell r="BK82">
            <v>67.341</v>
          </cell>
          <cell r="BL82">
            <v>67.444</v>
          </cell>
          <cell r="BM82">
            <v>67.561</v>
          </cell>
        </row>
        <row r="83">
          <cell r="A83" t="str">
            <v>France</v>
          </cell>
          <cell r="B83" t="str">
            <v>FRA</v>
          </cell>
          <cell r="C83" t="str">
            <v>Life expectancy at birth, total (years)</v>
          </cell>
          <cell r="D83" t="str">
            <v>SP.DYN.LE00.IN</v>
          </cell>
          <cell r="E83">
            <v>69.8682926829268</v>
          </cell>
          <cell r="F83">
            <v>70.1170731707317</v>
          </cell>
          <cell r="G83">
            <v>70.3146341463415</v>
          </cell>
          <cell r="H83">
            <v>70.5146341463415</v>
          </cell>
          <cell r="I83">
            <v>70.6634146341463</v>
          </cell>
          <cell r="J83">
            <v>70.8121951219512</v>
          </cell>
          <cell r="K83">
            <v>70.9609756097561</v>
          </cell>
          <cell r="L83">
            <v>71.1609756097561</v>
          </cell>
          <cell r="M83">
            <v>71.309756097561</v>
          </cell>
          <cell r="N83">
            <v>71.4585365853659</v>
          </cell>
          <cell r="O83">
            <v>71.6585365853659</v>
          </cell>
          <cell r="P83">
            <v>71.9073170731707</v>
          </cell>
          <cell r="Q83">
            <v>72.1073170731707</v>
          </cell>
          <cell r="R83">
            <v>72.3560975609756</v>
          </cell>
          <cell r="S83">
            <v>72.6048780487805</v>
          </cell>
          <cell r="T83">
            <v>72.8536585365854</v>
          </cell>
          <cell r="U83">
            <v>73.1024390243903</v>
          </cell>
          <cell r="V83">
            <v>73.3512195121951</v>
          </cell>
          <cell r="W83">
            <v>73.6024390243903</v>
          </cell>
          <cell r="X83">
            <v>73.8512195121951</v>
          </cell>
          <cell r="Y83">
            <v>74.0512195121951</v>
          </cell>
          <cell r="Z83">
            <v>74.3</v>
          </cell>
          <cell r="AA83">
            <v>74.5</v>
          </cell>
          <cell r="AB83">
            <v>74.8</v>
          </cell>
          <cell r="AC83">
            <v>75</v>
          </cell>
          <cell r="AD83">
            <v>75.3</v>
          </cell>
          <cell r="AE83">
            <v>75.6</v>
          </cell>
          <cell r="AF83">
            <v>75.8</v>
          </cell>
          <cell r="AG83">
            <v>76.1</v>
          </cell>
          <cell r="AH83">
            <v>76.3487804878049</v>
          </cell>
          <cell r="AI83">
            <v>76.6</v>
          </cell>
          <cell r="AJ83">
            <v>76.8487804878049</v>
          </cell>
          <cell r="AK83">
            <v>77.1</v>
          </cell>
          <cell r="AL83">
            <v>77.3</v>
          </cell>
          <cell r="AM83">
            <v>77.6487804878049</v>
          </cell>
          <cell r="AN83">
            <v>77.7512195121951</v>
          </cell>
          <cell r="AO83">
            <v>77.9536585365854</v>
          </cell>
          <cell r="AP83">
            <v>78.3048780487805</v>
          </cell>
          <cell r="AQ83">
            <v>78.6048780487805</v>
          </cell>
          <cell r="AR83">
            <v>78.7560975609756</v>
          </cell>
          <cell r="AS83">
            <v>79.0560975609756</v>
          </cell>
          <cell r="AT83">
            <v>79.1585365853659</v>
          </cell>
          <cell r="AU83">
            <v>79.2609756097561</v>
          </cell>
          <cell r="AV83">
            <v>79.1146341463415</v>
          </cell>
          <cell r="AW83">
            <v>80.1634146341463</v>
          </cell>
          <cell r="AX83">
            <v>80.1634146341463</v>
          </cell>
          <cell r="AY83">
            <v>80.8121951219512</v>
          </cell>
          <cell r="AZ83">
            <v>81.1121951219512</v>
          </cell>
          <cell r="BA83">
            <v>81.2146341463415</v>
          </cell>
          <cell r="BB83">
            <v>81.4146341463415</v>
          </cell>
          <cell r="BC83">
            <v>81.6634146341463</v>
          </cell>
          <cell r="BD83">
            <v>82.1146341463415</v>
          </cell>
          <cell r="BE83">
            <v>81.9682926829268</v>
          </cell>
          <cell r="BF83">
            <v>82.219512195122</v>
          </cell>
          <cell r="BG83">
            <v>82.719512195122</v>
          </cell>
          <cell r="BH83">
            <v>82.3219512195122</v>
          </cell>
          <cell r="BI83">
            <v>82.5731707317073</v>
          </cell>
          <cell r="BJ83">
            <v>82.5756097560976</v>
          </cell>
          <cell r="BK83">
            <v>82.6756097560976</v>
          </cell>
          <cell r="BL83">
            <v>82.8268292682927</v>
          </cell>
          <cell r="BM83">
            <v>82.1756097560976</v>
          </cell>
        </row>
        <row r="84">
          <cell r="A84" t="str">
            <v>Faroe Islands</v>
          </cell>
          <cell r="B84" t="str">
            <v>FRO</v>
          </cell>
          <cell r="C84" t="str">
            <v>Life expectancy at birth, total (years)</v>
          </cell>
          <cell r="D84" t="str">
            <v>SP.DYN.LE00.IN</v>
          </cell>
        </row>
        <row r="84">
          <cell r="R84">
            <v>74.4975609756098</v>
          </cell>
        </row>
        <row r="84">
          <cell r="W84">
            <v>75.9853658536585</v>
          </cell>
        </row>
        <row r="84">
          <cell r="AE84">
            <v>75.2658536585366</v>
          </cell>
          <cell r="AF84">
            <v>75.4658536585366</v>
          </cell>
          <cell r="AG84">
            <v>75.7146341463415</v>
          </cell>
          <cell r="AH84">
            <v>75.9146341463415</v>
          </cell>
          <cell r="AI84">
            <v>76.1146341463415</v>
          </cell>
          <cell r="AJ84">
            <v>76.3634146341464</v>
          </cell>
          <cell r="AK84">
            <v>76.6146341463415</v>
          </cell>
          <cell r="AL84">
            <v>76.9146341463415</v>
          </cell>
          <cell r="AM84">
            <v>77.1658536585366</v>
          </cell>
          <cell r="AN84">
            <v>77.3658536585366</v>
          </cell>
          <cell r="AO84">
            <v>77.5682926829268</v>
          </cell>
          <cell r="AP84">
            <v>77.8219512195122</v>
          </cell>
          <cell r="AQ84">
            <v>78.0268292682927</v>
          </cell>
          <cell r="AR84">
            <v>78.2317073170732</v>
          </cell>
          <cell r="AS84">
            <v>78.4365853658537</v>
          </cell>
          <cell r="AT84">
            <v>78.6414634146341</v>
          </cell>
          <cell r="AU84">
            <v>78.8439024390244</v>
          </cell>
          <cell r="AV84">
            <v>78.9439024390244</v>
          </cell>
          <cell r="AW84">
            <v>79.0926829268293</v>
          </cell>
          <cell r="AX84">
            <v>79.290243902439</v>
          </cell>
          <cell r="AY84">
            <v>79.6390243902439</v>
          </cell>
          <cell r="AZ84">
            <v>79.9878048780488</v>
          </cell>
          <cell r="BA84">
            <v>80.1365853658537</v>
          </cell>
          <cell r="BB84">
            <v>80.3853658536585</v>
          </cell>
          <cell r="BC84">
            <v>80.6878048780488</v>
          </cell>
          <cell r="BD84">
            <v>80.9390243902439</v>
          </cell>
          <cell r="BE84">
            <v>81.190243902439</v>
          </cell>
          <cell r="BF84">
            <v>81.4414634146341</v>
          </cell>
          <cell r="BG84">
            <v>81.5926829268293</v>
          </cell>
          <cell r="BH84">
            <v>81.7926829268293</v>
          </cell>
          <cell r="BI84">
            <v>82.0926829268293</v>
          </cell>
          <cell r="BJ84">
            <v>82.2926829268293</v>
          </cell>
          <cell r="BK84">
            <v>82.5439024390244</v>
          </cell>
          <cell r="BL84">
            <v>82.7926829268293</v>
          </cell>
          <cell r="BM84">
            <v>83.0926829268293</v>
          </cell>
        </row>
        <row r="85">
          <cell r="A85" t="str">
            <v>Micronesia, Fed. Sts.</v>
          </cell>
          <cell r="B85" t="str">
            <v>FSM</v>
          </cell>
          <cell r="C85" t="str">
            <v>Life expectancy at birth, total (years)</v>
          </cell>
          <cell r="D85" t="str">
            <v>SP.DYN.LE00.IN</v>
          </cell>
          <cell r="E85">
            <v>54.513</v>
          </cell>
          <cell r="F85">
            <v>54.954</v>
          </cell>
          <cell r="G85">
            <v>55.396</v>
          </cell>
          <cell r="H85">
            <v>55.838</v>
          </cell>
          <cell r="I85">
            <v>56.279</v>
          </cell>
          <cell r="J85">
            <v>56.717</v>
          </cell>
          <cell r="K85">
            <v>57.153</v>
          </cell>
          <cell r="L85">
            <v>57.585</v>
          </cell>
          <cell r="M85">
            <v>58.012</v>
          </cell>
          <cell r="N85">
            <v>58.434</v>
          </cell>
          <cell r="O85">
            <v>58.851</v>
          </cell>
          <cell r="P85">
            <v>59.265</v>
          </cell>
          <cell r="Q85">
            <v>59.675</v>
          </cell>
          <cell r="R85">
            <v>60.079</v>
          </cell>
          <cell r="S85">
            <v>60.473</v>
          </cell>
          <cell r="T85">
            <v>60.85</v>
          </cell>
          <cell r="U85">
            <v>61.206</v>
          </cell>
          <cell r="V85">
            <v>61.535</v>
          </cell>
          <cell r="W85">
            <v>61.834</v>
          </cell>
          <cell r="X85">
            <v>62.1</v>
          </cell>
          <cell r="Y85">
            <v>62.331</v>
          </cell>
          <cell r="Z85">
            <v>62.528</v>
          </cell>
          <cell r="AA85">
            <v>62.693</v>
          </cell>
          <cell r="AB85">
            <v>62.834</v>
          </cell>
          <cell r="AC85">
            <v>62.955</v>
          </cell>
          <cell r="AD85">
            <v>63.064</v>
          </cell>
          <cell r="AE85">
            <v>63.169</v>
          </cell>
          <cell r="AF85">
            <v>63.273</v>
          </cell>
          <cell r="AG85">
            <v>63.38</v>
          </cell>
          <cell r="AH85">
            <v>63.492</v>
          </cell>
          <cell r="AI85">
            <v>63.605</v>
          </cell>
          <cell r="AJ85">
            <v>63.715</v>
          </cell>
          <cell r="AK85">
            <v>63.814</v>
          </cell>
          <cell r="AL85">
            <v>63.901</v>
          </cell>
          <cell r="AM85">
            <v>63.978</v>
          </cell>
          <cell r="AN85">
            <v>64.049</v>
          </cell>
          <cell r="AO85">
            <v>64.121</v>
          </cell>
          <cell r="AP85">
            <v>64.202</v>
          </cell>
          <cell r="AQ85">
            <v>64.298</v>
          </cell>
          <cell r="AR85">
            <v>64.413</v>
          </cell>
          <cell r="AS85">
            <v>64.55</v>
          </cell>
          <cell r="AT85">
            <v>64.71</v>
          </cell>
          <cell r="AU85">
            <v>64.888</v>
          </cell>
          <cell r="AV85">
            <v>65.08</v>
          </cell>
          <cell r="AW85">
            <v>65.282</v>
          </cell>
          <cell r="AX85">
            <v>65.489</v>
          </cell>
          <cell r="AY85">
            <v>65.697</v>
          </cell>
          <cell r="AZ85">
            <v>65.901</v>
          </cell>
          <cell r="BA85">
            <v>66.099</v>
          </cell>
          <cell r="BB85">
            <v>66.29</v>
          </cell>
          <cell r="BC85">
            <v>66.471</v>
          </cell>
          <cell r="BD85">
            <v>66.646</v>
          </cell>
          <cell r="BE85">
            <v>66.817</v>
          </cell>
          <cell r="BF85">
            <v>66.986</v>
          </cell>
          <cell r="BG85">
            <v>67.152</v>
          </cell>
          <cell r="BH85">
            <v>67.315</v>
          </cell>
          <cell r="BI85">
            <v>67.471</v>
          </cell>
          <cell r="BJ85">
            <v>67.618</v>
          </cell>
          <cell r="BK85">
            <v>67.755</v>
          </cell>
          <cell r="BL85">
            <v>67.883</v>
          </cell>
          <cell r="BM85">
            <v>68.002</v>
          </cell>
        </row>
        <row r="86">
          <cell r="A86" t="str">
            <v>Gabon</v>
          </cell>
          <cell r="B86" t="str">
            <v>GAB</v>
          </cell>
          <cell r="C86" t="str">
            <v>Life expectancy at birth, total (years)</v>
          </cell>
          <cell r="D86" t="str">
            <v>SP.DYN.LE00.IN</v>
          </cell>
          <cell r="E86">
            <v>39.694</v>
          </cell>
          <cell r="F86">
            <v>40.082</v>
          </cell>
          <cell r="G86">
            <v>40.56</v>
          </cell>
          <cell r="H86">
            <v>41.149</v>
          </cell>
          <cell r="I86">
            <v>41.849</v>
          </cell>
          <cell r="J86">
            <v>42.651</v>
          </cell>
          <cell r="K86">
            <v>43.528</v>
          </cell>
          <cell r="L86">
            <v>44.442</v>
          </cell>
          <cell r="M86">
            <v>45.357</v>
          </cell>
          <cell r="N86">
            <v>46.255</v>
          </cell>
          <cell r="O86">
            <v>47.125</v>
          </cell>
          <cell r="P86">
            <v>47.967</v>
          </cell>
          <cell r="Q86">
            <v>48.793</v>
          </cell>
          <cell r="R86">
            <v>49.612</v>
          </cell>
          <cell r="S86">
            <v>50.425</v>
          </cell>
          <cell r="T86">
            <v>51.234</v>
          </cell>
          <cell r="U86">
            <v>52.041</v>
          </cell>
          <cell r="V86">
            <v>52.848</v>
          </cell>
          <cell r="W86">
            <v>53.652</v>
          </cell>
          <cell r="X86">
            <v>54.452</v>
          </cell>
          <cell r="Y86">
            <v>55.252</v>
          </cell>
          <cell r="Z86">
            <v>56.061</v>
          </cell>
          <cell r="AA86">
            <v>56.873</v>
          </cell>
          <cell r="AB86">
            <v>57.674</v>
          </cell>
          <cell r="AC86">
            <v>58.444</v>
          </cell>
          <cell r="AD86">
            <v>59.153</v>
          </cell>
          <cell r="AE86">
            <v>59.767</v>
          </cell>
          <cell r="AF86">
            <v>60.266</v>
          </cell>
          <cell r="AG86">
            <v>60.633</v>
          </cell>
          <cell r="AH86">
            <v>60.865</v>
          </cell>
          <cell r="AI86">
            <v>60.965</v>
          </cell>
          <cell r="AJ86">
            <v>60.944</v>
          </cell>
          <cell r="AK86">
            <v>60.833</v>
          </cell>
          <cell r="AL86">
            <v>60.659</v>
          </cell>
          <cell r="AM86">
            <v>60.439</v>
          </cell>
          <cell r="AN86">
            <v>60.175</v>
          </cell>
          <cell r="AO86">
            <v>59.854</v>
          </cell>
          <cell r="AP86">
            <v>59.479</v>
          </cell>
          <cell r="AQ86">
            <v>59.066</v>
          </cell>
          <cell r="AR86">
            <v>58.646</v>
          </cell>
          <cell r="AS86">
            <v>58.264</v>
          </cell>
          <cell r="AT86">
            <v>57.968</v>
          </cell>
          <cell r="AU86">
            <v>57.791</v>
          </cell>
          <cell r="AV86">
            <v>57.759</v>
          </cell>
          <cell r="AW86">
            <v>57.885</v>
          </cell>
          <cell r="AX86">
            <v>58.181</v>
          </cell>
          <cell r="AY86">
            <v>58.641</v>
          </cell>
          <cell r="AZ86">
            <v>59.229</v>
          </cell>
          <cell r="BA86">
            <v>59.904</v>
          </cell>
          <cell r="BB86">
            <v>60.637</v>
          </cell>
          <cell r="BC86">
            <v>61.4</v>
          </cell>
          <cell r="BD86">
            <v>62.168</v>
          </cell>
          <cell r="BE86">
            <v>62.924</v>
          </cell>
          <cell r="BF86">
            <v>63.648</v>
          </cell>
          <cell r="BG86">
            <v>64.318</v>
          </cell>
          <cell r="BH86">
            <v>64.913</v>
          </cell>
          <cell r="BI86">
            <v>65.418</v>
          </cell>
          <cell r="BJ86">
            <v>65.839</v>
          </cell>
          <cell r="BK86">
            <v>66.187</v>
          </cell>
          <cell r="BL86">
            <v>66.467</v>
          </cell>
          <cell r="BM86">
            <v>66.69</v>
          </cell>
        </row>
        <row r="87">
          <cell r="A87" t="str">
            <v>United Kingdom</v>
          </cell>
          <cell r="B87" t="str">
            <v>GBR</v>
          </cell>
          <cell r="C87" t="str">
            <v>Life expectancy at birth, total (years)</v>
          </cell>
          <cell r="D87" t="str">
            <v>SP.DYN.LE00.IN</v>
          </cell>
          <cell r="E87">
            <v>71.1268292682927</v>
          </cell>
          <cell r="F87">
            <v>70.8780487804878</v>
          </cell>
          <cell r="G87">
            <v>70.9268292682927</v>
          </cell>
          <cell r="H87">
            <v>70.8268292682927</v>
          </cell>
          <cell r="I87">
            <v>71.6243902439024</v>
          </cell>
          <cell r="J87">
            <v>71.6243902439024</v>
          </cell>
          <cell r="K87">
            <v>71.5731707317073</v>
          </cell>
          <cell r="L87">
            <v>72.1243902439024</v>
          </cell>
          <cell r="M87">
            <v>71.7243902439025</v>
          </cell>
          <cell r="N87">
            <v>71.7219512195122</v>
          </cell>
          <cell r="O87">
            <v>71.9731707317073</v>
          </cell>
          <cell r="P87">
            <v>72.2731707317073</v>
          </cell>
          <cell r="Q87">
            <v>72.1243902439024</v>
          </cell>
          <cell r="R87">
            <v>72.3243902439024</v>
          </cell>
          <cell r="S87">
            <v>72.5243902439024</v>
          </cell>
          <cell r="T87">
            <v>72.7243902439024</v>
          </cell>
          <cell r="U87">
            <v>72.7756097560976</v>
          </cell>
          <cell r="V87">
            <v>73.2243902439024</v>
          </cell>
          <cell r="W87">
            <v>73.1756097560976</v>
          </cell>
          <cell r="X87">
            <v>73.2756097560976</v>
          </cell>
          <cell r="Y87">
            <v>73.6756097560976</v>
          </cell>
          <cell r="Z87">
            <v>74.0268292682927</v>
          </cell>
          <cell r="AA87">
            <v>74.1780487804878</v>
          </cell>
          <cell r="AB87">
            <v>74.3780487804878</v>
          </cell>
          <cell r="AC87">
            <v>74.7780487804878</v>
          </cell>
          <cell r="AD87">
            <v>74.6292682926829</v>
          </cell>
          <cell r="AE87">
            <v>74.9292682926829</v>
          </cell>
          <cell r="AF87">
            <v>75.280487804878</v>
          </cell>
          <cell r="AG87">
            <v>75.3804878048781</v>
          </cell>
          <cell r="AH87">
            <v>75.5829268292683</v>
          </cell>
          <cell r="AI87">
            <v>75.8804878048781</v>
          </cell>
          <cell r="AJ87">
            <v>76.0829268292683</v>
          </cell>
          <cell r="AK87">
            <v>76.4341463414634</v>
          </cell>
          <cell r="AL87">
            <v>76.3853658536585</v>
          </cell>
          <cell r="AM87">
            <v>76.8853658536585</v>
          </cell>
          <cell r="AN87">
            <v>76.8365853658537</v>
          </cell>
          <cell r="AO87">
            <v>77.0878048780488</v>
          </cell>
          <cell r="AP87">
            <v>77.2109756097561</v>
          </cell>
          <cell r="AQ87">
            <v>77.190243902439</v>
          </cell>
          <cell r="AR87">
            <v>77.390243902439</v>
          </cell>
          <cell r="AS87">
            <v>77.7414634146342</v>
          </cell>
          <cell r="AT87">
            <v>77.9926829268293</v>
          </cell>
          <cell r="AU87">
            <v>78.1439024390244</v>
          </cell>
          <cell r="AV87">
            <v>78.4463414634146</v>
          </cell>
          <cell r="AW87">
            <v>78.7463414634146</v>
          </cell>
          <cell r="AX87">
            <v>79.0487804878049</v>
          </cell>
          <cell r="AY87">
            <v>79.2487804878049</v>
          </cell>
          <cell r="AZ87">
            <v>79.4487804878049</v>
          </cell>
          <cell r="BA87">
            <v>79.6</v>
          </cell>
          <cell r="BB87">
            <v>80.0512195121951</v>
          </cell>
          <cell r="BC87">
            <v>80.4024390243902</v>
          </cell>
          <cell r="BD87">
            <v>80.9512195121951</v>
          </cell>
          <cell r="BE87">
            <v>80.9048780487805</v>
          </cell>
          <cell r="BF87">
            <v>81.0048780487805</v>
          </cell>
          <cell r="BG87">
            <v>81.3048780487805</v>
          </cell>
          <cell r="BH87">
            <v>80.9560975609756</v>
          </cell>
          <cell r="BI87">
            <v>81.1560975609756</v>
          </cell>
          <cell r="BJ87">
            <v>81.2560975609756</v>
          </cell>
          <cell r="BK87">
            <v>81.2560975609756</v>
          </cell>
          <cell r="BL87">
            <v>81.2048780487805</v>
          </cell>
          <cell r="BM87">
            <v>80.9024390243903</v>
          </cell>
        </row>
        <row r="88">
          <cell r="A88" t="str">
            <v>Georgia</v>
          </cell>
          <cell r="B88" t="str">
            <v>GEO</v>
          </cell>
          <cell r="C88" t="str">
            <v>Life expectancy at birth, total (years)</v>
          </cell>
          <cell r="D88" t="str">
            <v>SP.DYN.LE00.IN</v>
          </cell>
          <cell r="E88">
            <v>63.651</v>
          </cell>
          <cell r="F88">
            <v>64.058</v>
          </cell>
          <cell r="G88">
            <v>64.469</v>
          </cell>
          <cell r="H88">
            <v>64.881</v>
          </cell>
          <cell r="I88">
            <v>65.291</v>
          </cell>
          <cell r="J88">
            <v>65.694</v>
          </cell>
          <cell r="K88">
            <v>66.084</v>
          </cell>
          <cell r="L88">
            <v>66.455</v>
          </cell>
          <cell r="M88">
            <v>66.805</v>
          </cell>
          <cell r="N88">
            <v>67.136</v>
          </cell>
          <cell r="O88">
            <v>67.452</v>
          </cell>
          <cell r="P88">
            <v>67.766</v>
          </cell>
          <cell r="Q88">
            <v>68.082</v>
          </cell>
          <cell r="R88">
            <v>68.401</v>
          </cell>
          <cell r="S88">
            <v>68.718</v>
          </cell>
          <cell r="T88">
            <v>69.014</v>
          </cell>
          <cell r="U88">
            <v>69.266</v>
          </cell>
          <cell r="V88">
            <v>69.461</v>
          </cell>
          <cell r="W88">
            <v>69.592</v>
          </cell>
          <cell r="X88">
            <v>69.665</v>
          </cell>
          <cell r="Y88">
            <v>69.7</v>
          </cell>
          <cell r="Z88">
            <v>69.726</v>
          </cell>
          <cell r="AA88">
            <v>69.768</v>
          </cell>
          <cell r="AB88">
            <v>69.844</v>
          </cell>
          <cell r="AC88">
            <v>69.954</v>
          </cell>
          <cell r="AD88">
            <v>70.088</v>
          </cell>
          <cell r="AE88">
            <v>70.226</v>
          </cell>
          <cell r="AF88">
            <v>70.339</v>
          </cell>
          <cell r="AG88">
            <v>70.407</v>
          </cell>
          <cell r="AH88">
            <v>70.425</v>
          </cell>
          <cell r="AI88">
            <v>70.386</v>
          </cell>
          <cell r="AJ88">
            <v>70.29</v>
          </cell>
          <cell r="AK88">
            <v>70.156</v>
          </cell>
          <cell r="AL88">
            <v>70.003</v>
          </cell>
          <cell r="AM88">
            <v>69.849</v>
          </cell>
          <cell r="AN88">
            <v>69.718</v>
          </cell>
          <cell r="AO88">
            <v>69.635</v>
          </cell>
          <cell r="AP88">
            <v>69.613</v>
          </cell>
          <cell r="AQ88">
            <v>69.654</v>
          </cell>
          <cell r="AR88">
            <v>69.756</v>
          </cell>
          <cell r="AS88">
            <v>69.902</v>
          </cell>
          <cell r="AT88">
            <v>70.065</v>
          </cell>
          <cell r="AU88">
            <v>70.22</v>
          </cell>
          <cell r="AV88">
            <v>70.349</v>
          </cell>
          <cell r="AW88">
            <v>70.451</v>
          </cell>
          <cell r="AX88">
            <v>70.538</v>
          </cell>
          <cell r="AY88">
            <v>70.635</v>
          </cell>
          <cell r="AZ88">
            <v>70.765</v>
          </cell>
          <cell r="BA88">
            <v>70.946</v>
          </cell>
          <cell r="BB88">
            <v>71.18</v>
          </cell>
          <cell r="BC88">
            <v>71.46</v>
          </cell>
          <cell r="BD88">
            <v>71.773</v>
          </cell>
          <cell r="BE88">
            <v>72.097</v>
          </cell>
          <cell r="BF88">
            <v>72.412</v>
          </cell>
          <cell r="BG88">
            <v>72.707</v>
          </cell>
          <cell r="BH88">
            <v>72.973</v>
          </cell>
          <cell r="BI88">
            <v>73.207</v>
          </cell>
          <cell r="BJ88">
            <v>73.414</v>
          </cell>
          <cell r="BK88">
            <v>73.6</v>
          </cell>
          <cell r="BL88">
            <v>73.767</v>
          </cell>
          <cell r="BM88">
            <v>73.919</v>
          </cell>
        </row>
        <row r="89">
          <cell r="A89" t="str">
            <v>Ghana</v>
          </cell>
          <cell r="B89" t="str">
            <v>GHA</v>
          </cell>
          <cell r="C89" t="str">
            <v>Life expectancy at birth, total (years)</v>
          </cell>
          <cell r="D89" t="str">
            <v>SP.DYN.LE00.IN</v>
          </cell>
          <cell r="E89">
            <v>45.843</v>
          </cell>
          <cell r="F89">
            <v>46.279</v>
          </cell>
          <cell r="G89">
            <v>46.696</v>
          </cell>
          <cell r="H89">
            <v>47.093</v>
          </cell>
          <cell r="I89">
            <v>47.469</v>
          </cell>
          <cell r="J89">
            <v>47.823</v>
          </cell>
          <cell r="K89">
            <v>48.155</v>
          </cell>
          <cell r="L89">
            <v>48.469</v>
          </cell>
          <cell r="M89">
            <v>48.768</v>
          </cell>
          <cell r="N89">
            <v>49.057</v>
          </cell>
          <cell r="O89">
            <v>49.34</v>
          </cell>
          <cell r="P89">
            <v>49.625</v>
          </cell>
          <cell r="Q89">
            <v>49.912</v>
          </cell>
          <cell r="R89">
            <v>50.206</v>
          </cell>
          <cell r="S89">
            <v>50.507</v>
          </cell>
          <cell r="T89">
            <v>50.811</v>
          </cell>
          <cell r="U89">
            <v>51.113</v>
          </cell>
          <cell r="V89">
            <v>51.409</v>
          </cell>
          <cell r="W89">
            <v>51.698</v>
          </cell>
          <cell r="X89">
            <v>51.984</v>
          </cell>
          <cell r="Y89">
            <v>52.277</v>
          </cell>
          <cell r="Z89">
            <v>52.585</v>
          </cell>
          <cell r="AA89">
            <v>52.92</v>
          </cell>
          <cell r="AB89">
            <v>53.286</v>
          </cell>
          <cell r="AC89">
            <v>53.685</v>
          </cell>
          <cell r="AD89">
            <v>54.127</v>
          </cell>
          <cell r="AE89">
            <v>54.622</v>
          </cell>
          <cell r="AF89">
            <v>55.159</v>
          </cell>
          <cell r="AG89">
            <v>55.717</v>
          </cell>
          <cell r="AH89">
            <v>56.271</v>
          </cell>
          <cell r="AI89">
            <v>56.776</v>
          </cell>
          <cell r="AJ89">
            <v>57.182</v>
          </cell>
          <cell r="AK89">
            <v>57.462</v>
          </cell>
          <cell r="AL89">
            <v>57.605</v>
          </cell>
          <cell r="AM89">
            <v>57.62</v>
          </cell>
          <cell r="AN89">
            <v>57.528</v>
          </cell>
          <cell r="AO89">
            <v>57.366</v>
          </cell>
          <cell r="AP89">
            <v>57.187</v>
          </cell>
          <cell r="AQ89">
            <v>57.045</v>
          </cell>
          <cell r="AR89">
            <v>56.972</v>
          </cell>
          <cell r="AS89">
            <v>57.002</v>
          </cell>
          <cell r="AT89">
            <v>57.158</v>
          </cell>
          <cell r="AU89">
            <v>57.425</v>
          </cell>
          <cell r="AV89">
            <v>57.785</v>
          </cell>
          <cell r="AW89">
            <v>58.225</v>
          </cell>
          <cell r="AX89">
            <v>58.719</v>
          </cell>
          <cell r="AY89">
            <v>59.234</v>
          </cell>
          <cell r="AZ89">
            <v>59.741</v>
          </cell>
          <cell r="BA89">
            <v>60.216</v>
          </cell>
          <cell r="BB89">
            <v>60.645</v>
          </cell>
          <cell r="BC89">
            <v>61.03</v>
          </cell>
          <cell r="BD89">
            <v>61.381</v>
          </cell>
          <cell r="BE89">
            <v>61.72</v>
          </cell>
          <cell r="BF89">
            <v>62.064</v>
          </cell>
          <cell r="BG89">
            <v>62.416</v>
          </cell>
          <cell r="BH89">
            <v>62.772</v>
          </cell>
          <cell r="BI89">
            <v>63.124</v>
          </cell>
          <cell r="BJ89">
            <v>63.463</v>
          </cell>
          <cell r="BK89">
            <v>63.78</v>
          </cell>
          <cell r="BL89">
            <v>64.074</v>
          </cell>
          <cell r="BM89">
            <v>64.347</v>
          </cell>
        </row>
        <row r="90">
          <cell r="A90" t="str">
            <v>Gibraltar</v>
          </cell>
          <cell r="B90" t="str">
            <v>GIB</v>
          </cell>
          <cell r="C90" t="str">
            <v>Life expectancy at birth, total (years)</v>
          </cell>
          <cell r="D90" t="str">
            <v>SP.DYN.LE00.IN</v>
          </cell>
        </row>
        <row r="91">
          <cell r="A91" t="str">
            <v>Guinea</v>
          </cell>
          <cell r="B91" t="str">
            <v>GIN</v>
          </cell>
          <cell r="C91" t="str">
            <v>Life expectancy at birth, total (years)</v>
          </cell>
          <cell r="D91" t="str">
            <v>SP.DYN.LE00.IN</v>
          </cell>
          <cell r="E91">
            <v>34.89</v>
          </cell>
          <cell r="F91">
            <v>35.086</v>
          </cell>
          <cell r="G91">
            <v>35.266</v>
          </cell>
          <cell r="H91">
            <v>35.432</v>
          </cell>
          <cell r="I91">
            <v>35.588</v>
          </cell>
          <cell r="J91">
            <v>35.74</v>
          </cell>
          <cell r="K91">
            <v>35.89</v>
          </cell>
          <cell r="L91">
            <v>36.048</v>
          </cell>
          <cell r="M91">
            <v>36.222</v>
          </cell>
          <cell r="N91">
            <v>36.421</v>
          </cell>
          <cell r="O91">
            <v>36.655</v>
          </cell>
          <cell r="P91">
            <v>36.932</v>
          </cell>
          <cell r="Q91">
            <v>37.255</v>
          </cell>
          <cell r="R91">
            <v>37.624</v>
          </cell>
          <cell r="S91">
            <v>38.041</v>
          </cell>
          <cell r="T91">
            <v>38.502</v>
          </cell>
          <cell r="U91">
            <v>39</v>
          </cell>
          <cell r="V91">
            <v>39.527</v>
          </cell>
          <cell r="W91">
            <v>40.082</v>
          </cell>
          <cell r="X91">
            <v>40.667</v>
          </cell>
          <cell r="Y91">
            <v>41.3</v>
          </cell>
          <cell r="Z91">
            <v>42.002</v>
          </cell>
          <cell r="AA91">
            <v>42.783</v>
          </cell>
          <cell r="AB91">
            <v>43.64</v>
          </cell>
          <cell r="AC91">
            <v>44.558</v>
          </cell>
          <cell r="AD91">
            <v>45.52</v>
          </cell>
          <cell r="AE91">
            <v>46.503</v>
          </cell>
          <cell r="AF91">
            <v>47.474</v>
          </cell>
          <cell r="AG91">
            <v>48.399</v>
          </cell>
          <cell r="AH91">
            <v>49.247</v>
          </cell>
          <cell r="AI91">
            <v>49.987</v>
          </cell>
          <cell r="AJ91">
            <v>50.593</v>
          </cell>
          <cell r="AK91">
            <v>51.066</v>
          </cell>
          <cell r="AL91">
            <v>51.413</v>
          </cell>
          <cell r="AM91">
            <v>51.64</v>
          </cell>
          <cell r="AN91">
            <v>51.744</v>
          </cell>
          <cell r="AO91">
            <v>51.727</v>
          </cell>
          <cell r="AP91">
            <v>51.616</v>
          </cell>
          <cell r="AQ91">
            <v>51.456</v>
          </cell>
          <cell r="AR91">
            <v>51.295</v>
          </cell>
          <cell r="AS91">
            <v>51.203</v>
          </cell>
          <cell r="AT91">
            <v>51.255</v>
          </cell>
          <cell r="AU91">
            <v>51.484</v>
          </cell>
          <cell r="AV91">
            <v>51.901</v>
          </cell>
          <cell r="AW91">
            <v>52.499</v>
          </cell>
          <cell r="AX91">
            <v>53.238</v>
          </cell>
          <cell r="AY91">
            <v>54.052</v>
          </cell>
          <cell r="AZ91">
            <v>54.864</v>
          </cell>
          <cell r="BA91">
            <v>55.614</v>
          </cell>
          <cell r="BB91">
            <v>56.279</v>
          </cell>
          <cell r="BC91">
            <v>56.861</v>
          </cell>
          <cell r="BD91">
            <v>57.387</v>
          </cell>
          <cell r="BE91">
            <v>57.905</v>
          </cell>
          <cell r="BF91">
            <v>58.447</v>
          </cell>
          <cell r="BG91">
            <v>59.016</v>
          </cell>
          <cell r="BH91">
            <v>59.598</v>
          </cell>
          <cell r="BI91">
            <v>60.17</v>
          </cell>
          <cell r="BJ91">
            <v>60.706</v>
          </cell>
          <cell r="BK91">
            <v>61.185</v>
          </cell>
          <cell r="BL91">
            <v>61.602</v>
          </cell>
          <cell r="BM91">
            <v>61.962</v>
          </cell>
        </row>
        <row r="92">
          <cell r="A92" t="str">
            <v>Gambia, The</v>
          </cell>
          <cell r="B92" t="str">
            <v>GMB</v>
          </cell>
          <cell r="C92" t="str">
            <v>Life expectancy at birth, total (years)</v>
          </cell>
          <cell r="D92" t="str">
            <v>SP.DYN.LE00.IN</v>
          </cell>
          <cell r="E92">
            <v>32.054</v>
          </cell>
          <cell r="F92">
            <v>32.336</v>
          </cell>
          <cell r="G92">
            <v>32.67</v>
          </cell>
          <cell r="H92">
            <v>33.07</v>
          </cell>
          <cell r="I92">
            <v>33.543</v>
          </cell>
          <cell r="J92">
            <v>34.097</v>
          </cell>
          <cell r="K92">
            <v>34.735</v>
          </cell>
          <cell r="L92">
            <v>35.445</v>
          </cell>
          <cell r="M92">
            <v>36.211</v>
          </cell>
          <cell r="N92">
            <v>37.023</v>
          </cell>
          <cell r="O92">
            <v>37.868</v>
          </cell>
          <cell r="P92">
            <v>38.734</v>
          </cell>
          <cell r="Q92">
            <v>39.61</v>
          </cell>
          <cell r="R92">
            <v>40.485</v>
          </cell>
          <cell r="S92">
            <v>41.352</v>
          </cell>
          <cell r="T92">
            <v>42.205</v>
          </cell>
          <cell r="U92">
            <v>43.047</v>
          </cell>
          <cell r="V92">
            <v>43.882</v>
          </cell>
          <cell r="W92">
            <v>44.712</v>
          </cell>
          <cell r="X92">
            <v>45.533</v>
          </cell>
          <cell r="Y92">
            <v>46.341</v>
          </cell>
          <cell r="Z92">
            <v>47.133</v>
          </cell>
          <cell r="AA92">
            <v>47.903</v>
          </cell>
          <cell r="AB92">
            <v>48.645</v>
          </cell>
          <cell r="AC92">
            <v>49.348</v>
          </cell>
          <cell r="AD92">
            <v>49.998</v>
          </cell>
          <cell r="AE92">
            <v>50.577</v>
          </cell>
          <cell r="AF92">
            <v>51.082</v>
          </cell>
          <cell r="AG92">
            <v>51.518</v>
          </cell>
          <cell r="AH92">
            <v>51.892</v>
          </cell>
          <cell r="AI92">
            <v>52.221</v>
          </cell>
          <cell r="AJ92">
            <v>52.528</v>
          </cell>
          <cell r="AK92">
            <v>52.834</v>
          </cell>
          <cell r="AL92">
            <v>53.157</v>
          </cell>
          <cell r="AM92">
            <v>53.508</v>
          </cell>
          <cell r="AN92">
            <v>53.889</v>
          </cell>
          <cell r="AO92">
            <v>54.296</v>
          </cell>
          <cell r="AP92">
            <v>54.715</v>
          </cell>
          <cell r="AQ92">
            <v>55.133</v>
          </cell>
          <cell r="AR92">
            <v>55.547</v>
          </cell>
          <cell r="AS92">
            <v>55.956</v>
          </cell>
          <cell r="AT92">
            <v>56.359</v>
          </cell>
          <cell r="AU92">
            <v>56.761</v>
          </cell>
          <cell r="AV92">
            <v>57.159</v>
          </cell>
          <cell r="AW92">
            <v>57.553</v>
          </cell>
          <cell r="AX92">
            <v>57.939</v>
          </cell>
          <cell r="AY92">
            <v>58.313</v>
          </cell>
          <cell r="AZ92">
            <v>58.671</v>
          </cell>
          <cell r="BA92">
            <v>59.012</v>
          </cell>
          <cell r="BB92">
            <v>59.334</v>
          </cell>
          <cell r="BC92">
            <v>59.637</v>
          </cell>
          <cell r="BD92">
            <v>59.917</v>
          </cell>
          <cell r="BE92">
            <v>60.178</v>
          </cell>
          <cell r="BF92">
            <v>60.426</v>
          </cell>
          <cell r="BG92">
            <v>60.667</v>
          </cell>
          <cell r="BH92">
            <v>60.91</v>
          </cell>
          <cell r="BI92">
            <v>61.166</v>
          </cell>
          <cell r="BJ92">
            <v>61.44</v>
          </cell>
          <cell r="BK92">
            <v>61.735</v>
          </cell>
          <cell r="BL92">
            <v>62.05</v>
          </cell>
          <cell r="BM92">
            <v>62.383</v>
          </cell>
        </row>
        <row r="93">
          <cell r="A93" t="str">
            <v>Guinea-Bissau</v>
          </cell>
          <cell r="B93" t="str">
            <v>GNB</v>
          </cell>
          <cell r="C93" t="str">
            <v>Life expectancy at birth, total (years)</v>
          </cell>
          <cell r="D93" t="str">
            <v>SP.DYN.LE00.IN</v>
          </cell>
          <cell r="E93">
            <v>37.478</v>
          </cell>
          <cell r="F93">
            <v>37.752</v>
          </cell>
          <cell r="G93">
            <v>38.042</v>
          </cell>
          <cell r="H93">
            <v>38.349</v>
          </cell>
          <cell r="I93">
            <v>38.671</v>
          </cell>
          <cell r="J93">
            <v>39.004</v>
          </cell>
          <cell r="K93">
            <v>39.343</v>
          </cell>
          <cell r="L93">
            <v>39.679</v>
          </cell>
          <cell r="M93">
            <v>40.01</v>
          </cell>
          <cell r="N93">
            <v>40.333</v>
          </cell>
          <cell r="O93">
            <v>40.649</v>
          </cell>
          <cell r="P93">
            <v>40.961</v>
          </cell>
          <cell r="Q93">
            <v>41.276</v>
          </cell>
          <cell r="R93">
            <v>41.597</v>
          </cell>
          <cell r="S93">
            <v>41.925</v>
          </cell>
          <cell r="T93">
            <v>42.263</v>
          </cell>
          <cell r="U93">
            <v>42.612</v>
          </cell>
          <cell r="V93">
            <v>42.97</v>
          </cell>
          <cell r="W93">
            <v>43.333</v>
          </cell>
          <cell r="X93">
            <v>43.697</v>
          </cell>
          <cell r="Y93">
            <v>44.056</v>
          </cell>
          <cell r="Z93">
            <v>44.402</v>
          </cell>
          <cell r="AA93">
            <v>44.733</v>
          </cell>
          <cell r="AB93">
            <v>45.046</v>
          </cell>
          <cell r="AC93">
            <v>45.342</v>
          </cell>
          <cell r="AD93">
            <v>45.627</v>
          </cell>
          <cell r="AE93">
            <v>45.907</v>
          </cell>
          <cell r="AF93">
            <v>46.19</v>
          </cell>
          <cell r="AG93">
            <v>46.481</v>
          </cell>
          <cell r="AH93">
            <v>46.783</v>
          </cell>
          <cell r="AI93">
            <v>47.095</v>
          </cell>
          <cell r="AJ93">
            <v>47.411</v>
          </cell>
          <cell r="AK93">
            <v>47.726</v>
          </cell>
          <cell r="AL93">
            <v>48.038</v>
          </cell>
          <cell r="AM93">
            <v>48.348</v>
          </cell>
          <cell r="AN93">
            <v>48.658</v>
          </cell>
          <cell r="AO93">
            <v>48.973</v>
          </cell>
          <cell r="AP93">
            <v>49.301</v>
          </cell>
          <cell r="AQ93">
            <v>49.642</v>
          </cell>
          <cell r="AR93">
            <v>49.999</v>
          </cell>
          <cell r="AS93">
            <v>50.368</v>
          </cell>
          <cell r="AT93">
            <v>50.744</v>
          </cell>
          <cell r="AU93">
            <v>51.123</v>
          </cell>
          <cell r="AV93">
            <v>51.501</v>
          </cell>
          <cell r="AW93">
            <v>51.883</v>
          </cell>
          <cell r="AX93">
            <v>52.275</v>
          </cell>
          <cell r="AY93">
            <v>52.691</v>
          </cell>
          <cell r="AZ93">
            <v>53.136</v>
          </cell>
          <cell r="BA93">
            <v>53.612</v>
          </cell>
          <cell r="BB93">
            <v>54.113</v>
          </cell>
          <cell r="BC93">
            <v>54.628</v>
          </cell>
          <cell r="BD93">
            <v>55.144</v>
          </cell>
          <cell r="BE93">
            <v>55.645</v>
          </cell>
          <cell r="BF93">
            <v>56.117</v>
          </cell>
          <cell r="BG93">
            <v>56.556</v>
          </cell>
          <cell r="BH93">
            <v>56.959</v>
          </cell>
          <cell r="BI93">
            <v>57.328</v>
          </cell>
          <cell r="BJ93">
            <v>57.673</v>
          </cell>
          <cell r="BK93">
            <v>58.003</v>
          </cell>
          <cell r="BL93">
            <v>58.322</v>
          </cell>
          <cell r="BM93">
            <v>58.634</v>
          </cell>
        </row>
        <row r="94">
          <cell r="A94" t="str">
            <v>Equatorial Guinea</v>
          </cell>
          <cell r="B94" t="str">
            <v>GNQ</v>
          </cell>
          <cell r="C94" t="str">
            <v>Life expectancy at birth, total (years)</v>
          </cell>
          <cell r="D94" t="str">
            <v>SP.DYN.LE00.IN</v>
          </cell>
          <cell r="E94">
            <v>36.535</v>
          </cell>
          <cell r="F94">
            <v>36.872</v>
          </cell>
          <cell r="G94">
            <v>37.208</v>
          </cell>
          <cell r="H94">
            <v>37.542</v>
          </cell>
          <cell r="I94">
            <v>37.874</v>
          </cell>
          <cell r="J94">
            <v>38.205</v>
          </cell>
          <cell r="K94">
            <v>38.536</v>
          </cell>
          <cell r="L94">
            <v>38.866</v>
          </cell>
          <cell r="M94">
            <v>39.195</v>
          </cell>
          <cell r="N94">
            <v>39.525</v>
          </cell>
          <cell r="O94">
            <v>39.848</v>
          </cell>
          <cell r="P94">
            <v>40.156</v>
          </cell>
          <cell r="Q94">
            <v>40.448</v>
          </cell>
          <cell r="R94">
            <v>40.732</v>
          </cell>
          <cell r="S94">
            <v>41.021</v>
          </cell>
          <cell r="T94">
            <v>41.344</v>
          </cell>
          <cell r="U94">
            <v>41.738</v>
          </cell>
          <cell r="V94">
            <v>42.218</v>
          </cell>
          <cell r="W94">
            <v>42.788</v>
          </cell>
          <cell r="X94">
            <v>43.435</v>
          </cell>
          <cell r="Y94">
            <v>44.127</v>
          </cell>
          <cell r="Z94">
            <v>44.819</v>
          </cell>
          <cell r="AA94">
            <v>45.466</v>
          </cell>
          <cell r="AB94">
            <v>46.039</v>
          </cell>
          <cell r="AC94">
            <v>46.528</v>
          </cell>
          <cell r="AD94">
            <v>46.938</v>
          </cell>
          <cell r="AE94">
            <v>47.293</v>
          </cell>
          <cell r="AF94">
            <v>47.63</v>
          </cell>
          <cell r="AG94">
            <v>47.981</v>
          </cell>
          <cell r="AH94">
            <v>48.36</v>
          </cell>
          <cell r="AI94">
            <v>48.775</v>
          </cell>
          <cell r="AJ94">
            <v>49.229</v>
          </cell>
          <cell r="AK94">
            <v>49.708</v>
          </cell>
          <cell r="AL94">
            <v>50.2</v>
          </cell>
          <cell r="AM94">
            <v>50.694</v>
          </cell>
          <cell r="AN94">
            <v>51.184</v>
          </cell>
          <cell r="AO94">
            <v>51.659</v>
          </cell>
          <cell r="AP94">
            <v>52.112</v>
          </cell>
          <cell r="AQ94">
            <v>52.538</v>
          </cell>
          <cell r="AR94">
            <v>52.93</v>
          </cell>
          <cell r="AS94">
            <v>53.279</v>
          </cell>
          <cell r="AT94">
            <v>53.581</v>
          </cell>
          <cell r="AU94">
            <v>53.84</v>
          </cell>
          <cell r="AV94">
            <v>54.064</v>
          </cell>
          <cell r="AW94">
            <v>54.263</v>
          </cell>
          <cell r="AX94">
            <v>54.449</v>
          </cell>
          <cell r="AY94">
            <v>54.638</v>
          </cell>
          <cell r="AZ94">
            <v>54.842</v>
          </cell>
          <cell r="BA94">
            <v>55.07</v>
          </cell>
          <cell r="BB94">
            <v>55.329</v>
          </cell>
          <cell r="BC94">
            <v>55.622</v>
          </cell>
          <cell r="BD94">
            <v>55.945</v>
          </cell>
          <cell r="BE94">
            <v>56.288</v>
          </cell>
          <cell r="BF94">
            <v>56.642</v>
          </cell>
          <cell r="BG94">
            <v>57.001</v>
          </cell>
          <cell r="BH94">
            <v>57.359</v>
          </cell>
          <cell r="BI94">
            <v>57.713</v>
          </cell>
          <cell r="BJ94">
            <v>58.061</v>
          </cell>
          <cell r="BK94">
            <v>58.402</v>
          </cell>
          <cell r="BL94">
            <v>58.735</v>
          </cell>
          <cell r="BM94">
            <v>59.057</v>
          </cell>
        </row>
        <row r="95">
          <cell r="A95" t="str">
            <v>Greece</v>
          </cell>
          <cell r="B95" t="str">
            <v>GRC</v>
          </cell>
          <cell r="C95" t="str">
            <v>Life expectancy at birth, total (years)</v>
          </cell>
          <cell r="D95" t="str">
            <v>SP.DYN.LE00.IN</v>
          </cell>
          <cell r="E95">
            <v>68.1639024390244</v>
          </cell>
          <cell r="F95">
            <v>68.5486341463415</v>
          </cell>
          <cell r="G95">
            <v>68.8922682926829</v>
          </cell>
          <cell r="H95">
            <v>69.1857073170732</v>
          </cell>
          <cell r="I95">
            <v>69.4294390243902</v>
          </cell>
          <cell r="J95">
            <v>69.638</v>
          </cell>
          <cell r="K95">
            <v>69.8374634146341</v>
          </cell>
          <cell r="L95">
            <v>70.0524634146342</v>
          </cell>
          <cell r="M95">
            <v>70.3025609756098</v>
          </cell>
          <cell r="N95">
            <v>70.5892926829268</v>
          </cell>
          <cell r="O95">
            <v>70.9036341463415</v>
          </cell>
          <cell r="P95">
            <v>71.2265609756098</v>
          </cell>
          <cell r="Q95">
            <v>71.535</v>
          </cell>
          <cell r="R95">
            <v>71.8148536585366</v>
          </cell>
          <cell r="S95">
            <v>72.0646341463415</v>
          </cell>
          <cell r="T95">
            <v>72.2937073170732</v>
          </cell>
          <cell r="U95">
            <v>72.5195609756098</v>
          </cell>
          <cell r="V95">
            <v>72.7616585365854</v>
          </cell>
          <cell r="W95">
            <v>73.0310731707317</v>
          </cell>
          <cell r="X95">
            <v>73.3293658536585</v>
          </cell>
          <cell r="Y95">
            <v>73.6471463414634</v>
          </cell>
          <cell r="Z95">
            <v>73.9694878048781</v>
          </cell>
          <cell r="AA95">
            <v>74.279</v>
          </cell>
          <cell r="AB95">
            <v>74.5658536585366</v>
          </cell>
          <cell r="AC95">
            <v>74.8291219512195</v>
          </cell>
          <cell r="AD95">
            <v>75.078512195122</v>
          </cell>
          <cell r="AE95">
            <v>75.3297073170732</v>
          </cell>
          <cell r="AF95">
            <v>75.5981463414634</v>
          </cell>
          <cell r="AG95">
            <v>75.891243902439</v>
          </cell>
          <cell r="AH95">
            <v>76.6878048780488</v>
          </cell>
          <cell r="AI95">
            <v>76.9390243902439</v>
          </cell>
          <cell r="AJ95">
            <v>77.1365853658537</v>
          </cell>
          <cell r="AK95">
            <v>77.3829268292683</v>
          </cell>
          <cell r="AL95">
            <v>77.390243902439</v>
          </cell>
          <cell r="AM95">
            <v>77.6390243902439</v>
          </cell>
          <cell r="AN95">
            <v>77.5853658536585</v>
          </cell>
          <cell r="AO95">
            <v>77.6853658536585</v>
          </cell>
          <cell r="AP95">
            <v>78.1365853658537</v>
          </cell>
          <cell r="AQ95">
            <v>77.8390243902439</v>
          </cell>
          <cell r="AR95">
            <v>77.9878048780488</v>
          </cell>
          <cell r="AS95">
            <v>77.8878048780488</v>
          </cell>
          <cell r="AT95">
            <v>78.3878048780488</v>
          </cell>
          <cell r="AU95">
            <v>78.6414634146341</v>
          </cell>
          <cell r="AV95">
            <v>78.8414634146341</v>
          </cell>
          <cell r="AW95">
            <v>79.0390243902439</v>
          </cell>
          <cell r="AX95">
            <v>79.2390243902439</v>
          </cell>
          <cell r="AY95">
            <v>79.4390243902439</v>
          </cell>
          <cell r="AZ95">
            <v>79.4390243902439</v>
          </cell>
          <cell r="BA95">
            <v>79.9390243902439</v>
          </cell>
          <cell r="BB95">
            <v>80.1878048780488</v>
          </cell>
          <cell r="BC95">
            <v>80.3878048780488</v>
          </cell>
          <cell r="BD95">
            <v>80.7317073170732</v>
          </cell>
          <cell r="BE95">
            <v>80.6341463414634</v>
          </cell>
          <cell r="BF95">
            <v>81.2853658536585</v>
          </cell>
          <cell r="BG95">
            <v>81.3853658536585</v>
          </cell>
          <cell r="BH95">
            <v>81.0365853658537</v>
          </cell>
          <cell r="BI95">
            <v>81.3878048780488</v>
          </cell>
          <cell r="BJ95">
            <v>81.2878048780488</v>
          </cell>
          <cell r="BK95">
            <v>81.7878048780488</v>
          </cell>
          <cell r="BL95">
            <v>81.6390243902439</v>
          </cell>
          <cell r="BM95">
            <v>81.0878048780488</v>
          </cell>
        </row>
        <row r="96">
          <cell r="A96" t="str">
            <v>Grenada</v>
          </cell>
          <cell r="B96" t="str">
            <v>GRD</v>
          </cell>
          <cell r="C96" t="str">
            <v>Life expectancy at birth, total (years)</v>
          </cell>
          <cell r="D96" t="str">
            <v>SP.DYN.LE00.IN</v>
          </cell>
          <cell r="E96">
            <v>62.231</v>
          </cell>
          <cell r="F96">
            <v>62.657</v>
          </cell>
          <cell r="G96">
            <v>63.064</v>
          </cell>
          <cell r="H96">
            <v>63.451</v>
          </cell>
          <cell r="I96">
            <v>63.817</v>
          </cell>
          <cell r="J96">
            <v>64.161</v>
          </cell>
          <cell r="K96">
            <v>64.484</v>
          </cell>
          <cell r="L96">
            <v>64.789</v>
          </cell>
          <cell r="M96">
            <v>65.077</v>
          </cell>
          <cell r="N96">
            <v>65.352</v>
          </cell>
          <cell r="O96">
            <v>65.619</v>
          </cell>
          <cell r="P96">
            <v>65.88</v>
          </cell>
          <cell r="Q96">
            <v>66.139</v>
          </cell>
          <cell r="R96">
            <v>66.395</v>
          </cell>
          <cell r="S96">
            <v>66.649</v>
          </cell>
          <cell r="T96">
            <v>66.895</v>
          </cell>
          <cell r="U96">
            <v>67.13</v>
          </cell>
          <cell r="V96">
            <v>67.347</v>
          </cell>
          <cell r="W96">
            <v>67.545</v>
          </cell>
          <cell r="X96">
            <v>67.723</v>
          </cell>
          <cell r="Y96">
            <v>67.879</v>
          </cell>
          <cell r="Z96">
            <v>68.012</v>
          </cell>
          <cell r="AA96">
            <v>68.128</v>
          </cell>
          <cell r="AB96">
            <v>68.234</v>
          </cell>
          <cell r="AC96">
            <v>68.341</v>
          </cell>
          <cell r="AD96">
            <v>68.462</v>
          </cell>
          <cell r="AE96">
            <v>68.612</v>
          </cell>
          <cell r="AF96">
            <v>68.798</v>
          </cell>
          <cell r="AG96">
            <v>69.024</v>
          </cell>
          <cell r="AH96">
            <v>69.292</v>
          </cell>
          <cell r="AI96">
            <v>69.598</v>
          </cell>
          <cell r="AJ96">
            <v>69.937</v>
          </cell>
          <cell r="AK96">
            <v>70.295</v>
          </cell>
          <cell r="AL96">
            <v>70.659</v>
          </cell>
          <cell r="AM96">
            <v>71.015</v>
          </cell>
          <cell r="AN96">
            <v>71.356</v>
          </cell>
          <cell r="AO96">
            <v>71.673</v>
          </cell>
          <cell r="AP96">
            <v>71.964</v>
          </cell>
          <cell r="AQ96">
            <v>72.226</v>
          </cell>
          <cell r="AR96">
            <v>72.455</v>
          </cell>
          <cell r="AS96">
            <v>72.648</v>
          </cell>
          <cell r="AT96">
            <v>72.805</v>
          </cell>
          <cell r="AU96">
            <v>72.929</v>
          </cell>
          <cell r="AV96">
            <v>73.023</v>
          </cell>
          <cell r="AW96">
            <v>73.088</v>
          </cell>
          <cell r="AX96">
            <v>73.123</v>
          </cell>
          <cell r="AY96">
            <v>73.125</v>
          </cell>
          <cell r="AZ96">
            <v>73.096</v>
          </cell>
          <cell r="BA96">
            <v>73.038</v>
          </cell>
          <cell r="BB96">
            <v>72.96</v>
          </cell>
          <cell r="BC96">
            <v>72.867</v>
          </cell>
          <cell r="BD96">
            <v>72.768</v>
          </cell>
          <cell r="BE96">
            <v>72.669</v>
          </cell>
          <cell r="BF96">
            <v>72.579</v>
          </cell>
          <cell r="BG96">
            <v>72.503</v>
          </cell>
          <cell r="BH96">
            <v>72.445</v>
          </cell>
          <cell r="BI96">
            <v>72.408</v>
          </cell>
          <cell r="BJ96">
            <v>72.388</v>
          </cell>
          <cell r="BK96">
            <v>72.384</v>
          </cell>
          <cell r="BL96">
            <v>72.397</v>
          </cell>
          <cell r="BM96">
            <v>72.426</v>
          </cell>
        </row>
        <row r="97">
          <cell r="A97" t="str">
            <v>Greenland</v>
          </cell>
          <cell r="B97" t="str">
            <v>GRL</v>
          </cell>
          <cell r="C97" t="str">
            <v>Life expectancy at birth, total (years)</v>
          </cell>
          <cell r="D97" t="str">
            <v>SP.DYN.LE00.IN</v>
          </cell>
        </row>
        <row r="97">
          <cell r="W97">
            <v>63.4146341463415</v>
          </cell>
          <cell r="X97">
            <v>63.9548780487805</v>
          </cell>
          <cell r="Y97">
            <v>63.449756097561</v>
          </cell>
          <cell r="Z97">
            <v>63.0748780487805</v>
          </cell>
          <cell r="AA97">
            <v>63.1926829268293</v>
          </cell>
          <cell r="AB97">
            <v>63.3</v>
          </cell>
          <cell r="AC97">
            <v>63.4665853658537</v>
          </cell>
          <cell r="AD97">
            <v>63.8336585365854</v>
          </cell>
          <cell r="AE97">
            <v>64.2487804878049</v>
          </cell>
          <cell r="AF97">
            <v>64.6541463414634</v>
          </cell>
          <cell r="AG97">
            <v>64.5824390243903</v>
          </cell>
          <cell r="AH97">
            <v>64.6675609756098</v>
          </cell>
          <cell r="AI97">
            <v>65.0682926829268</v>
          </cell>
          <cell r="AJ97">
            <v>65.0317073170732</v>
          </cell>
          <cell r="AK97">
            <v>65.1960975609756</v>
          </cell>
          <cell r="AL97">
            <v>65.5853658536585</v>
          </cell>
          <cell r="AM97">
            <v>65.9009756097561</v>
          </cell>
          <cell r="AN97">
            <v>65.6441463414634</v>
          </cell>
          <cell r="AO97">
            <v>65.7673170731707</v>
          </cell>
          <cell r="AP97">
            <v>65.7980487804878</v>
          </cell>
          <cell r="AQ97">
            <v>66.1570731707317</v>
          </cell>
          <cell r="AR97">
            <v>66.3590243902439</v>
          </cell>
          <cell r="AS97">
            <v>66.2224390243903</v>
          </cell>
          <cell r="AT97">
            <v>66.7092682926829</v>
          </cell>
          <cell r="AU97">
            <v>67.1963414634146</v>
          </cell>
          <cell r="AV97">
            <v>68.1148780487805</v>
          </cell>
          <cell r="AW97">
            <v>68.5926829268293</v>
          </cell>
          <cell r="AX97">
            <v>68.4273170731707</v>
          </cell>
          <cell r="AY97">
            <v>68.6665853658537</v>
          </cell>
          <cell r="AZ97">
            <v>69.3726829268293</v>
          </cell>
          <cell r="BA97">
            <v>70.0151219512195</v>
          </cell>
          <cell r="BB97">
            <v>70.5319512195122</v>
          </cell>
          <cell r="BC97">
            <v>70.2919512195122</v>
          </cell>
          <cell r="BD97">
            <v>69.8541463414634</v>
          </cell>
          <cell r="BE97">
            <v>70.55</v>
          </cell>
          <cell r="BF97">
            <v>71.5734146341464</v>
          </cell>
          <cell r="BG97">
            <v>71.9856097560976</v>
          </cell>
          <cell r="BH97">
            <v>71.9773170731707</v>
          </cell>
          <cell r="BI97">
            <v>71.8251219512195</v>
          </cell>
          <cell r="BJ97">
            <v>71.579756097561</v>
          </cell>
          <cell r="BK97">
            <v>71.8865853658537</v>
          </cell>
          <cell r="BL97">
            <v>72.0475609756098</v>
          </cell>
          <cell r="BM97">
            <v>71.4046341463415</v>
          </cell>
        </row>
        <row r="98">
          <cell r="A98" t="str">
            <v>Guatemala</v>
          </cell>
          <cell r="B98" t="str">
            <v>GTM</v>
          </cell>
          <cell r="C98" t="str">
            <v>Life expectancy at birth, total (years)</v>
          </cell>
          <cell r="D98" t="str">
            <v>SP.DYN.LE00.IN</v>
          </cell>
          <cell r="E98">
            <v>46.702</v>
          </cell>
          <cell r="F98">
            <v>47.219</v>
          </cell>
          <cell r="G98">
            <v>47.75</v>
          </cell>
          <cell r="H98">
            <v>48.295</v>
          </cell>
          <cell r="I98">
            <v>48.856</v>
          </cell>
          <cell r="J98">
            <v>49.434</v>
          </cell>
          <cell r="K98">
            <v>50.032</v>
          </cell>
          <cell r="L98">
            <v>50.646</v>
          </cell>
          <cell r="M98">
            <v>51.267</v>
          </cell>
          <cell r="N98">
            <v>51.889</v>
          </cell>
          <cell r="O98">
            <v>52.501</v>
          </cell>
          <cell r="P98">
            <v>53.091</v>
          </cell>
          <cell r="Q98">
            <v>53.652</v>
          </cell>
          <cell r="R98">
            <v>54.181</v>
          </cell>
          <cell r="S98">
            <v>54.676</v>
          </cell>
          <cell r="T98">
            <v>55.14</v>
          </cell>
          <cell r="U98">
            <v>55.577</v>
          </cell>
          <cell r="V98">
            <v>56</v>
          </cell>
          <cell r="W98">
            <v>56.418</v>
          </cell>
          <cell r="X98">
            <v>56.84</v>
          </cell>
          <cell r="Y98">
            <v>57.272</v>
          </cell>
          <cell r="Z98">
            <v>57.719</v>
          </cell>
          <cell r="AA98">
            <v>58.183</v>
          </cell>
          <cell r="AB98">
            <v>58.661</v>
          </cell>
          <cell r="AC98">
            <v>59.154</v>
          </cell>
          <cell r="AD98">
            <v>59.661</v>
          </cell>
          <cell r="AE98">
            <v>60.176</v>
          </cell>
          <cell r="AF98">
            <v>60.694</v>
          </cell>
          <cell r="AG98">
            <v>61.214</v>
          </cell>
          <cell r="AH98">
            <v>61.735</v>
          </cell>
          <cell r="AI98">
            <v>62.261</v>
          </cell>
          <cell r="AJ98">
            <v>62.799</v>
          </cell>
          <cell r="AK98">
            <v>63.352</v>
          </cell>
          <cell r="AL98">
            <v>63.921</v>
          </cell>
          <cell r="AM98">
            <v>64.502</v>
          </cell>
          <cell r="AN98">
            <v>65.09</v>
          </cell>
          <cell r="AO98">
            <v>65.678</v>
          </cell>
          <cell r="AP98">
            <v>66.257</v>
          </cell>
          <cell r="AQ98">
            <v>66.817</v>
          </cell>
          <cell r="AR98">
            <v>67.351</v>
          </cell>
          <cell r="AS98">
            <v>67.849</v>
          </cell>
          <cell r="AT98">
            <v>68.304</v>
          </cell>
          <cell r="AU98">
            <v>68.717</v>
          </cell>
          <cell r="AV98">
            <v>69.092</v>
          </cell>
          <cell r="AW98">
            <v>69.437</v>
          </cell>
          <cell r="AX98">
            <v>69.762</v>
          </cell>
          <cell r="AY98">
            <v>70.082</v>
          </cell>
          <cell r="AZ98">
            <v>70.409</v>
          </cell>
          <cell r="BA98">
            <v>70.75</v>
          </cell>
          <cell r="BB98">
            <v>71.108</v>
          </cell>
          <cell r="BC98">
            <v>71.481</v>
          </cell>
          <cell r="BD98">
            <v>71.861</v>
          </cell>
          <cell r="BE98">
            <v>72.236</v>
          </cell>
          <cell r="BF98">
            <v>72.596</v>
          </cell>
          <cell r="BG98">
            <v>72.935</v>
          </cell>
          <cell r="BH98">
            <v>73.25</v>
          </cell>
          <cell r="BI98">
            <v>73.541</v>
          </cell>
          <cell r="BJ98">
            <v>73.81</v>
          </cell>
          <cell r="BK98">
            <v>74.063</v>
          </cell>
          <cell r="BL98">
            <v>74.302</v>
          </cell>
          <cell r="BM98">
            <v>74.529</v>
          </cell>
        </row>
        <row r="99">
          <cell r="A99" t="str">
            <v>Guam</v>
          </cell>
          <cell r="B99" t="str">
            <v>GUM</v>
          </cell>
          <cell r="C99" t="str">
            <v>Life expectancy at birth, total (years)</v>
          </cell>
          <cell r="D99" t="str">
            <v>SP.DYN.LE00.IN</v>
          </cell>
          <cell r="E99">
            <v>60.97</v>
          </cell>
          <cell r="F99">
            <v>61.481</v>
          </cell>
          <cell r="G99">
            <v>61.986</v>
          </cell>
          <cell r="H99">
            <v>62.482</v>
          </cell>
          <cell r="I99">
            <v>62.968</v>
          </cell>
          <cell r="J99">
            <v>63.443</v>
          </cell>
          <cell r="K99">
            <v>63.907</v>
          </cell>
          <cell r="L99">
            <v>64.361</v>
          </cell>
          <cell r="M99">
            <v>64.805</v>
          </cell>
          <cell r="N99">
            <v>65.239</v>
          </cell>
          <cell r="O99">
            <v>65.662</v>
          </cell>
          <cell r="P99">
            <v>66.074</v>
          </cell>
          <cell r="Q99">
            <v>66.473</v>
          </cell>
          <cell r="R99">
            <v>66.86</v>
          </cell>
          <cell r="S99">
            <v>67.235</v>
          </cell>
          <cell r="T99">
            <v>67.599</v>
          </cell>
          <cell r="U99">
            <v>67.951</v>
          </cell>
          <cell r="V99">
            <v>68.292</v>
          </cell>
          <cell r="W99">
            <v>68.624</v>
          </cell>
          <cell r="X99">
            <v>68.947</v>
          </cell>
          <cell r="Y99">
            <v>69.262</v>
          </cell>
          <cell r="Z99">
            <v>69.567</v>
          </cell>
          <cell r="AA99">
            <v>69.864</v>
          </cell>
          <cell r="AB99">
            <v>70.151</v>
          </cell>
          <cell r="AC99">
            <v>70.431</v>
          </cell>
          <cell r="AD99">
            <v>70.701</v>
          </cell>
          <cell r="AE99">
            <v>70.96</v>
          </cell>
          <cell r="AF99">
            <v>71.209</v>
          </cell>
          <cell r="AG99">
            <v>71.45</v>
          </cell>
          <cell r="AH99">
            <v>71.687</v>
          </cell>
          <cell r="AI99">
            <v>71.925</v>
          </cell>
          <cell r="AJ99">
            <v>72.167</v>
          </cell>
          <cell r="AK99">
            <v>72.42</v>
          </cell>
          <cell r="AL99">
            <v>72.685</v>
          </cell>
          <cell r="AM99">
            <v>72.967</v>
          </cell>
          <cell r="AN99">
            <v>73.267</v>
          </cell>
          <cell r="AO99">
            <v>73.589</v>
          </cell>
          <cell r="AP99">
            <v>73.93</v>
          </cell>
          <cell r="AQ99">
            <v>74.283</v>
          </cell>
          <cell r="AR99">
            <v>74.646</v>
          </cell>
          <cell r="AS99">
            <v>75.011</v>
          </cell>
          <cell r="AT99">
            <v>75.373</v>
          </cell>
          <cell r="AU99">
            <v>75.726</v>
          </cell>
          <cell r="AV99">
            <v>76.065</v>
          </cell>
          <cell r="AW99">
            <v>76.387</v>
          </cell>
          <cell r="AX99">
            <v>76.687</v>
          </cell>
          <cell r="AY99">
            <v>76.966</v>
          </cell>
          <cell r="AZ99">
            <v>77.227</v>
          </cell>
          <cell r="BA99">
            <v>77.474</v>
          </cell>
          <cell r="BB99">
            <v>77.71</v>
          </cell>
          <cell r="BC99">
            <v>77.941</v>
          </cell>
          <cell r="BD99">
            <v>78.173</v>
          </cell>
          <cell r="BE99">
            <v>78.408</v>
          </cell>
          <cell r="BF99">
            <v>78.649</v>
          </cell>
          <cell r="BG99">
            <v>78.895</v>
          </cell>
          <cell r="BH99">
            <v>79.144</v>
          </cell>
          <cell r="BI99">
            <v>79.391</v>
          </cell>
          <cell r="BJ99">
            <v>79.631</v>
          </cell>
          <cell r="BK99">
            <v>79.859</v>
          </cell>
          <cell r="BL99">
            <v>80.074</v>
          </cell>
          <cell r="BM99">
            <v>80.277</v>
          </cell>
        </row>
        <row r="100">
          <cell r="A100" t="str">
            <v>Guyana</v>
          </cell>
          <cell r="B100" t="str">
            <v>GUY</v>
          </cell>
          <cell r="C100" t="str">
            <v>Life expectancy at birth, total (years)</v>
          </cell>
          <cell r="D100" t="str">
            <v>SP.DYN.LE00.IN</v>
          </cell>
          <cell r="E100">
            <v>60.26</v>
          </cell>
          <cell r="F100">
            <v>60.441</v>
          </cell>
          <cell r="G100">
            <v>60.623</v>
          </cell>
          <cell r="H100">
            <v>60.805</v>
          </cell>
          <cell r="I100">
            <v>60.984</v>
          </cell>
          <cell r="J100">
            <v>61.157</v>
          </cell>
          <cell r="K100">
            <v>61.317</v>
          </cell>
          <cell r="L100">
            <v>61.462</v>
          </cell>
          <cell r="M100">
            <v>61.588</v>
          </cell>
          <cell r="N100">
            <v>61.697</v>
          </cell>
          <cell r="O100">
            <v>61.789</v>
          </cell>
          <cell r="P100">
            <v>61.868</v>
          </cell>
          <cell r="Q100">
            <v>61.938</v>
          </cell>
          <cell r="R100">
            <v>62.005</v>
          </cell>
          <cell r="S100">
            <v>62.072</v>
          </cell>
          <cell r="T100">
            <v>62.14</v>
          </cell>
          <cell r="U100">
            <v>62.211</v>
          </cell>
          <cell r="V100">
            <v>62.283</v>
          </cell>
          <cell r="W100">
            <v>62.355</v>
          </cell>
          <cell r="X100">
            <v>62.427</v>
          </cell>
          <cell r="Y100">
            <v>62.498</v>
          </cell>
          <cell r="Z100">
            <v>62.565</v>
          </cell>
          <cell r="AA100">
            <v>62.626</v>
          </cell>
          <cell r="AB100">
            <v>62.684</v>
          </cell>
          <cell r="AC100">
            <v>62.741</v>
          </cell>
          <cell r="AD100">
            <v>62.801</v>
          </cell>
          <cell r="AE100">
            <v>62.869</v>
          </cell>
          <cell r="AF100">
            <v>62.95</v>
          </cell>
          <cell r="AG100">
            <v>63.046</v>
          </cell>
          <cell r="AH100">
            <v>63.159</v>
          </cell>
          <cell r="AI100">
            <v>63.287</v>
          </cell>
          <cell r="AJ100">
            <v>63.427</v>
          </cell>
          <cell r="AK100">
            <v>63.576</v>
          </cell>
          <cell r="AL100">
            <v>63.73</v>
          </cell>
          <cell r="AM100">
            <v>63.891</v>
          </cell>
          <cell r="AN100">
            <v>64.064</v>
          </cell>
          <cell r="AO100">
            <v>64.255</v>
          </cell>
          <cell r="AP100">
            <v>64.468</v>
          </cell>
          <cell r="AQ100">
            <v>64.705</v>
          </cell>
          <cell r="AR100">
            <v>64.964</v>
          </cell>
          <cell r="AS100">
            <v>65.242</v>
          </cell>
          <cell r="AT100">
            <v>65.532</v>
          </cell>
          <cell r="AU100">
            <v>65.828</v>
          </cell>
          <cell r="AV100">
            <v>66.122</v>
          </cell>
          <cell r="AW100">
            <v>66.412</v>
          </cell>
          <cell r="AX100">
            <v>66.694</v>
          </cell>
          <cell r="AY100">
            <v>66.972</v>
          </cell>
          <cell r="AZ100">
            <v>67.247</v>
          </cell>
          <cell r="BA100">
            <v>67.521</v>
          </cell>
          <cell r="BB100">
            <v>67.792</v>
          </cell>
          <cell r="BC100">
            <v>68.059</v>
          </cell>
          <cell r="BD100">
            <v>68.321</v>
          </cell>
          <cell r="BE100">
            <v>68.575</v>
          </cell>
          <cell r="BF100">
            <v>68.819</v>
          </cell>
          <cell r="BG100">
            <v>69.049</v>
          </cell>
          <cell r="BH100">
            <v>69.262</v>
          </cell>
          <cell r="BI100">
            <v>69.454</v>
          </cell>
          <cell r="BJ100">
            <v>69.624</v>
          </cell>
          <cell r="BK100">
            <v>69.774</v>
          </cell>
          <cell r="BL100">
            <v>69.906</v>
          </cell>
          <cell r="BM100">
            <v>70.023</v>
          </cell>
        </row>
        <row r="101">
          <cell r="A101" t="str">
            <v>High income</v>
          </cell>
          <cell r="B101" t="str">
            <v>HIC</v>
          </cell>
          <cell r="C101" t="str">
            <v>Life expectancy at birth, total (years)</v>
          </cell>
          <cell r="D101" t="str">
            <v>SP.DYN.LE00.IN</v>
          </cell>
          <cell r="E101">
            <v>68.4726435989534</v>
          </cell>
          <cell r="F101">
            <v>68.8652055978987</v>
          </cell>
          <cell r="G101">
            <v>68.8550968909402</v>
          </cell>
          <cell r="H101">
            <v>69.0652893681282</v>
          </cell>
          <cell r="I101">
            <v>69.4565788536041</v>
          </cell>
          <cell r="J101">
            <v>69.5616030435382</v>
          </cell>
          <cell r="K101">
            <v>69.8165123747424</v>
          </cell>
          <cell r="L101">
            <v>70.035745071594</v>
          </cell>
          <cell r="M101">
            <v>69.9801697994087</v>
          </cell>
          <cell r="N101">
            <v>70.1770344439968</v>
          </cell>
          <cell r="O101">
            <v>70.4917057960893</v>
          </cell>
          <cell r="P101">
            <v>70.7804995207828</v>
          </cell>
          <cell r="Q101">
            <v>71.0677479872077</v>
          </cell>
          <cell r="R101">
            <v>71.2498317324171</v>
          </cell>
          <cell r="S101">
            <v>71.6623759552289</v>
          </cell>
          <cell r="T101">
            <v>72.004473993013</v>
          </cell>
          <cell r="U101">
            <v>72.261368502811</v>
          </cell>
          <cell r="V101">
            <v>72.6076789713736</v>
          </cell>
          <cell r="W101">
            <v>72.7531681380776</v>
          </cell>
          <cell r="X101">
            <v>73.063121352654</v>
          </cell>
          <cell r="Y101">
            <v>73.0869879505688</v>
          </cell>
          <cell r="Z101">
            <v>73.4418930113692</v>
          </cell>
          <cell r="AA101">
            <v>73.7697911445543</v>
          </cell>
          <cell r="AB101">
            <v>73.8729648130312</v>
          </cell>
          <cell r="AC101">
            <v>74.1445625674061</v>
          </cell>
          <cell r="AD101">
            <v>74.2712124870297</v>
          </cell>
          <cell r="AE101">
            <v>74.5095017128243</v>
          </cell>
          <cell r="AF101">
            <v>74.7662519517719</v>
          </cell>
          <cell r="AG101">
            <v>74.8851443448472</v>
          </cell>
          <cell r="AH101">
            <v>75.1297609858404</v>
          </cell>
          <cell r="AI101">
            <v>75.2939226921621</v>
          </cell>
          <cell r="AJ101">
            <v>75.4678102904442</v>
          </cell>
          <cell r="AK101">
            <v>75.7249610110653</v>
          </cell>
          <cell r="AL101">
            <v>75.7951804132143</v>
          </cell>
          <cell r="AM101">
            <v>76.0694295982089</v>
          </cell>
          <cell r="AN101">
            <v>76.1345425367794</v>
          </cell>
          <cell r="AO101">
            <v>76.4915234766679</v>
          </cell>
          <cell r="AP101">
            <v>76.8174270330167</v>
          </cell>
          <cell r="AQ101">
            <v>77.0133635675539</v>
          </cell>
          <cell r="AR101">
            <v>77.1699480131672</v>
          </cell>
          <cell r="AS101">
            <v>77.4556694655246</v>
          </cell>
          <cell r="AT101">
            <v>77.7533590298272</v>
          </cell>
          <cell r="AU101">
            <v>77.8892071129432</v>
          </cell>
          <cell r="AV101">
            <v>78.0215195136407</v>
          </cell>
          <cell r="AW101">
            <v>78.4330541272736</v>
          </cell>
          <cell r="AX101">
            <v>78.5384033320513</v>
          </cell>
          <cell r="AY101">
            <v>78.8483846681114</v>
          </cell>
          <cell r="AZ101">
            <v>79.0890037750865</v>
          </cell>
          <cell r="BA101">
            <v>79.2368249601959</v>
          </cell>
          <cell r="BB101">
            <v>79.5269622088517</v>
          </cell>
          <cell r="BC101">
            <v>79.7073043437391</v>
          </cell>
          <cell r="BD101">
            <v>79.9616979087947</v>
          </cell>
          <cell r="BE101">
            <v>80.0797452975912</v>
          </cell>
          <cell r="BF101">
            <v>80.2666917718337</v>
          </cell>
          <cell r="BG101">
            <v>80.5190562079536</v>
          </cell>
          <cell r="BH101">
            <v>80.3981848777737</v>
          </cell>
          <cell r="BI101">
            <v>80.5473096641302</v>
          </cell>
          <cell r="BJ101">
            <v>80.5903794834002</v>
          </cell>
          <cell r="BK101">
            <v>80.6904609791548</v>
          </cell>
          <cell r="BL101">
            <v>80.8862524480768</v>
          </cell>
          <cell r="BM101">
            <v>80.2105306378702</v>
          </cell>
        </row>
        <row r="102">
          <cell r="A102" t="str">
            <v>Hong Kong SAR, China</v>
          </cell>
          <cell r="B102" t="str">
            <v>HKG</v>
          </cell>
          <cell r="C102" t="str">
            <v>Life expectancy at birth, total (years)</v>
          </cell>
          <cell r="D102" t="str">
            <v>SP.DYN.LE00.IN</v>
          </cell>
          <cell r="E102">
            <v>66.9616829268293</v>
          </cell>
          <cell r="F102">
            <v>67.548756097561</v>
          </cell>
          <cell r="G102">
            <v>68.1059756097561</v>
          </cell>
          <cell r="H102">
            <v>68.6258536585366</v>
          </cell>
          <cell r="I102">
            <v>69.1043658536585</v>
          </cell>
          <cell r="J102">
            <v>69.5428780487805</v>
          </cell>
          <cell r="K102">
            <v>69.9462195121951</v>
          </cell>
          <cell r="L102">
            <v>70.3257804878049</v>
          </cell>
          <cell r="M102">
            <v>70.6905365853659</v>
          </cell>
          <cell r="N102">
            <v>71.0445609756098</v>
          </cell>
          <cell r="O102">
            <v>71.386512195122</v>
          </cell>
          <cell r="P102">
            <v>71.4585365853659</v>
          </cell>
          <cell r="Q102">
            <v>71.4560975609756</v>
          </cell>
          <cell r="R102">
            <v>72.109756097561</v>
          </cell>
          <cell r="S102">
            <v>72.6121951219512</v>
          </cell>
          <cell r="T102">
            <v>73.3682926829268</v>
          </cell>
          <cell r="U102">
            <v>72.819512195122</v>
          </cell>
          <cell r="V102">
            <v>73.319512195122</v>
          </cell>
          <cell r="W102">
            <v>73.5756097560976</v>
          </cell>
          <cell r="X102">
            <v>73.6731707317073</v>
          </cell>
          <cell r="Y102">
            <v>74.6731707317073</v>
          </cell>
          <cell r="Z102">
            <v>75.3243902439025</v>
          </cell>
          <cell r="AA102">
            <v>75.4292682926829</v>
          </cell>
          <cell r="AB102">
            <v>75.2756097560976</v>
          </cell>
          <cell r="AC102">
            <v>76.0292682926829</v>
          </cell>
          <cell r="AD102">
            <v>76.4341463414634</v>
          </cell>
          <cell r="AE102">
            <v>76.6853658536585</v>
          </cell>
          <cell r="AF102">
            <v>76.8829268292683</v>
          </cell>
          <cell r="AG102">
            <v>77.0829268292683</v>
          </cell>
          <cell r="AH102">
            <v>77.0292682926829</v>
          </cell>
          <cell r="AI102">
            <v>77.3804878048781</v>
          </cell>
          <cell r="AJ102">
            <v>77.8829268292683</v>
          </cell>
          <cell r="AK102">
            <v>77.6780487804878</v>
          </cell>
          <cell r="AL102">
            <v>78.0317073170732</v>
          </cell>
          <cell r="AM102">
            <v>78.5292682926829</v>
          </cell>
          <cell r="AN102">
            <v>78.6829268292683</v>
          </cell>
          <cell r="AO102">
            <v>79.6268292682927</v>
          </cell>
          <cell r="AP102">
            <v>80.1268292682927</v>
          </cell>
          <cell r="AQ102">
            <v>80.1317073170732</v>
          </cell>
          <cell r="AR102">
            <v>80.3829268292683</v>
          </cell>
          <cell r="AS102">
            <v>80.8780487804878</v>
          </cell>
          <cell r="AT102">
            <v>81.4243902439025</v>
          </cell>
          <cell r="AU102">
            <v>81.4268292682927</v>
          </cell>
          <cell r="AV102">
            <v>81.3780487804878</v>
          </cell>
          <cell r="AW102">
            <v>81.8292682926829</v>
          </cell>
          <cell r="AX102">
            <v>81.6292682926829</v>
          </cell>
          <cell r="AY102">
            <v>82.3756097560976</v>
          </cell>
          <cell r="AZ102">
            <v>82.3268292682927</v>
          </cell>
          <cell r="BA102">
            <v>82.3756097560976</v>
          </cell>
          <cell r="BB102">
            <v>82.7756097560976</v>
          </cell>
          <cell r="BC102">
            <v>82.9780487804878</v>
          </cell>
          <cell r="BD102">
            <v>83.4219512195122</v>
          </cell>
          <cell r="BE102">
            <v>83.4804878048781</v>
          </cell>
          <cell r="BF102">
            <v>83.8317073170732</v>
          </cell>
          <cell r="BG102">
            <v>83.9804878048781</v>
          </cell>
          <cell r="BH102">
            <v>84.2780487804878</v>
          </cell>
          <cell r="BI102">
            <v>84.2268292682927</v>
          </cell>
          <cell r="BJ102">
            <v>84.6804878048781</v>
          </cell>
          <cell r="BK102">
            <v>84.9341463414634</v>
          </cell>
          <cell r="BL102">
            <v>85.0780487804878</v>
          </cell>
          <cell r="BM102">
            <v>85.3878048780488</v>
          </cell>
        </row>
        <row r="103">
          <cell r="A103" t="str">
            <v>Honduras</v>
          </cell>
          <cell r="B103" t="str">
            <v>HND</v>
          </cell>
          <cell r="C103" t="str">
            <v>Life expectancy at birth, total (years)</v>
          </cell>
          <cell r="D103" t="str">
            <v>SP.DYN.LE00.IN</v>
          </cell>
          <cell r="E103">
            <v>46.274</v>
          </cell>
          <cell r="F103">
            <v>46.953</v>
          </cell>
          <cell r="G103">
            <v>47.625</v>
          </cell>
          <cell r="H103">
            <v>48.285</v>
          </cell>
          <cell r="I103">
            <v>48.926</v>
          </cell>
          <cell r="J103">
            <v>49.548</v>
          </cell>
          <cell r="K103">
            <v>50.151</v>
          </cell>
          <cell r="L103">
            <v>50.742</v>
          </cell>
          <cell r="M103">
            <v>51.33</v>
          </cell>
          <cell r="N103">
            <v>51.921</v>
          </cell>
          <cell r="O103">
            <v>52.522</v>
          </cell>
          <cell r="P103">
            <v>53.14</v>
          </cell>
          <cell r="Q103">
            <v>53.778</v>
          </cell>
          <cell r="R103">
            <v>54.439</v>
          </cell>
          <cell r="S103">
            <v>55.124</v>
          </cell>
          <cell r="T103">
            <v>55.834</v>
          </cell>
          <cell r="U103">
            <v>56.567</v>
          </cell>
          <cell r="V103">
            <v>57.317</v>
          </cell>
          <cell r="W103">
            <v>58.08</v>
          </cell>
          <cell r="X103">
            <v>58.851</v>
          </cell>
          <cell r="Y103">
            <v>59.632</v>
          </cell>
          <cell r="Z103">
            <v>60.427</v>
          </cell>
          <cell r="AA103">
            <v>61.236</v>
          </cell>
          <cell r="AB103">
            <v>62.05</v>
          </cell>
          <cell r="AC103">
            <v>62.859</v>
          </cell>
          <cell r="AD103">
            <v>63.643</v>
          </cell>
          <cell r="AE103">
            <v>64.382</v>
          </cell>
          <cell r="AF103">
            <v>65.062</v>
          </cell>
          <cell r="AG103">
            <v>65.679</v>
          </cell>
          <cell r="AH103">
            <v>66.229</v>
          </cell>
          <cell r="AI103">
            <v>66.723</v>
          </cell>
          <cell r="AJ103">
            <v>67.175</v>
          </cell>
          <cell r="AK103">
            <v>67.605</v>
          </cell>
          <cell r="AL103">
            <v>68.028</v>
          </cell>
          <cell r="AM103">
            <v>68.45</v>
          </cell>
          <cell r="AN103">
            <v>68.871</v>
          </cell>
          <cell r="AO103">
            <v>69.284</v>
          </cell>
          <cell r="AP103">
            <v>69.676</v>
          </cell>
          <cell r="AQ103">
            <v>70.041</v>
          </cell>
          <cell r="AR103">
            <v>70.378</v>
          </cell>
          <cell r="AS103">
            <v>70.689</v>
          </cell>
          <cell r="AT103">
            <v>70.976</v>
          </cell>
          <cell r="AU103">
            <v>71.249</v>
          </cell>
          <cell r="AV103">
            <v>71.511</v>
          </cell>
          <cell r="AW103">
            <v>71.77</v>
          </cell>
          <cell r="AX103">
            <v>72.026</v>
          </cell>
          <cell r="AY103">
            <v>72.285</v>
          </cell>
          <cell r="AZ103">
            <v>72.544</v>
          </cell>
          <cell r="BA103">
            <v>72.803</v>
          </cell>
          <cell r="BB103">
            <v>73.061</v>
          </cell>
          <cell r="BC103">
            <v>73.317</v>
          </cell>
          <cell r="BD103">
            <v>73.569</v>
          </cell>
          <cell r="BE103">
            <v>73.814</v>
          </cell>
          <cell r="BF103">
            <v>74.051</v>
          </cell>
          <cell r="BG103">
            <v>74.278</v>
          </cell>
          <cell r="BH103">
            <v>74.495</v>
          </cell>
          <cell r="BI103">
            <v>74.701</v>
          </cell>
          <cell r="BJ103">
            <v>74.898</v>
          </cell>
          <cell r="BK103">
            <v>75.088</v>
          </cell>
          <cell r="BL103">
            <v>75.27</v>
          </cell>
          <cell r="BM103">
            <v>75.448</v>
          </cell>
        </row>
        <row r="104">
          <cell r="A104" t="str">
            <v>Heavily indebted poor countries (HIPC)</v>
          </cell>
          <cell r="B104" t="str">
            <v>HPC</v>
          </cell>
          <cell r="C104" t="str">
            <v>Life expectancy at birth, total (years)</v>
          </cell>
          <cell r="D104" t="str">
            <v>SP.DYN.LE00.IN</v>
          </cell>
          <cell r="E104">
            <v>39.7796570749832</v>
          </cell>
          <cell r="F104">
            <v>40.2214023003647</v>
          </cell>
          <cell r="G104">
            <v>40.6523157963199</v>
          </cell>
          <cell r="H104">
            <v>41.0710324028685</v>
          </cell>
          <cell r="I104">
            <v>41.4781836043648</v>
          </cell>
          <cell r="J104">
            <v>41.875989987784</v>
          </cell>
          <cell r="K104">
            <v>42.2687756650379</v>
          </cell>
          <cell r="L104">
            <v>42.6605371241563</v>
          </cell>
          <cell r="M104">
            <v>43.0545486824291</v>
          </cell>
          <cell r="N104">
            <v>43.4517467802371</v>
          </cell>
          <cell r="O104">
            <v>43.8530094331722</v>
          </cell>
          <cell r="P104">
            <v>44.2584259686944</v>
          </cell>
          <cell r="Q104">
            <v>44.6645660889654</v>
          </cell>
          <cell r="R104">
            <v>45.0677633599642</v>
          </cell>
          <cell r="S104">
            <v>45.4657564408744</v>
          </cell>
          <cell r="T104">
            <v>45.854217728293</v>
          </cell>
          <cell r="U104">
            <v>46.2290497456263</v>
          </cell>
          <cell r="V104">
            <v>46.5894820075858</v>
          </cell>
          <cell r="W104">
            <v>46.9363305528753</v>
          </cell>
          <cell r="X104">
            <v>47.271414748753</v>
          </cell>
          <cell r="Y104">
            <v>47.59881904313</v>
          </cell>
          <cell r="Z104">
            <v>47.9244260062415</v>
          </cell>
          <cell r="AA104">
            <v>48.2502771660146</v>
          </cell>
          <cell r="AB104">
            <v>48.5739336582522</v>
          </cell>
          <cell r="AC104">
            <v>48.8899704885515</v>
          </cell>
          <cell r="AD104">
            <v>49.1832250103502</v>
          </cell>
          <cell r="AE104">
            <v>49.4348558228212</v>
          </cell>
          <cell r="AF104">
            <v>49.631766850647</v>
          </cell>
          <cell r="AG104">
            <v>49.7710712080174</v>
          </cell>
          <cell r="AH104">
            <v>49.8646407471341</v>
          </cell>
          <cell r="AI104">
            <v>49.9368483060778</v>
          </cell>
          <cell r="AJ104">
            <v>50.017687333133</v>
          </cell>
          <cell r="AK104">
            <v>50.1303645863936</v>
          </cell>
          <cell r="AL104">
            <v>50.2805380098264</v>
          </cell>
          <cell r="AM104">
            <v>50.4592432303568</v>
          </cell>
          <cell r="AN104">
            <v>50.662269846547</v>
          </cell>
          <cell r="AO104">
            <v>50.8947221439756</v>
          </cell>
          <cell r="AP104">
            <v>51.1640368254026</v>
          </cell>
          <cell r="AQ104">
            <v>51.4774926940386</v>
          </cell>
          <cell r="AR104">
            <v>51.842192164426</v>
          </cell>
          <cell r="AS104">
            <v>52.2641006114192</v>
          </cell>
          <cell r="AT104">
            <v>52.7493423437178</v>
          </cell>
          <cell r="AU104">
            <v>53.2966472835078</v>
          </cell>
          <cell r="AV104">
            <v>53.9003225910607</v>
          </cell>
          <cell r="AW104">
            <v>54.5520778984042</v>
          </cell>
          <cell r="AX104">
            <v>55.2422846255717</v>
          </cell>
          <cell r="AY104">
            <v>55.9616169666265</v>
          </cell>
          <cell r="AZ104">
            <v>56.6969641095472</v>
          </cell>
          <cell r="BA104">
            <v>57.4335686057442</v>
          </cell>
          <cell r="BB104">
            <v>58.1582238879808</v>
          </cell>
          <cell r="BC104">
            <v>58.858947453848</v>
          </cell>
          <cell r="BD104">
            <v>59.5288710181395</v>
          </cell>
          <cell r="BE104">
            <v>60.1665653506572</v>
          </cell>
          <cell r="BF104">
            <v>60.7703353293466</v>
          </cell>
          <cell r="BG104">
            <v>61.3343141341413</v>
          </cell>
          <cell r="BH104">
            <v>61.8529528922159</v>
          </cell>
          <cell r="BI104">
            <v>62.3232846447189</v>
          </cell>
          <cell r="BJ104">
            <v>62.748671772017</v>
          </cell>
          <cell r="BK104">
            <v>63.1349911561301</v>
          </cell>
          <cell r="BL104">
            <v>63.4864553256302</v>
          </cell>
          <cell r="BM104">
            <v>63.8096279614673</v>
          </cell>
        </row>
        <row r="105">
          <cell r="A105" t="str">
            <v>Croatia</v>
          </cell>
          <cell r="B105" t="str">
            <v>HRV</v>
          </cell>
          <cell r="C105" t="str">
            <v>Life expectancy at birth, total (years)</v>
          </cell>
          <cell r="D105" t="str">
            <v>SP.DYN.LE00.IN</v>
          </cell>
          <cell r="E105">
            <v>64.6086585365854</v>
          </cell>
          <cell r="F105">
            <v>65.015512195122</v>
          </cell>
          <cell r="G105">
            <v>65.408243902439</v>
          </cell>
          <cell r="H105">
            <v>65.7878780487805</v>
          </cell>
          <cell r="I105">
            <v>66.1544390243903</v>
          </cell>
          <cell r="J105">
            <v>66.5120487804878</v>
          </cell>
          <cell r="K105">
            <v>66.8627804878049</v>
          </cell>
          <cell r="L105">
            <v>67.2087317073171</v>
          </cell>
          <cell r="M105">
            <v>67.5489268292683</v>
          </cell>
          <cell r="N105">
            <v>67.8813658536585</v>
          </cell>
          <cell r="O105">
            <v>68.2004878048781</v>
          </cell>
          <cell r="P105">
            <v>68.5016341463415</v>
          </cell>
          <cell r="Q105">
            <v>68.7787317073171</v>
          </cell>
          <cell r="R105">
            <v>69.029243902439</v>
          </cell>
          <cell r="S105">
            <v>69.2527073170732</v>
          </cell>
          <cell r="T105">
            <v>70.0019512195122</v>
          </cell>
          <cell r="U105">
            <v>70.4553658536585</v>
          </cell>
          <cell r="V105">
            <v>70.7443902439024</v>
          </cell>
          <cell r="W105">
            <v>70.5387804878049</v>
          </cell>
          <cell r="X105">
            <v>70.4273170731707</v>
          </cell>
          <cell r="Y105">
            <v>70.1753658536586</v>
          </cell>
          <cell r="Z105">
            <v>70.3443902439025</v>
          </cell>
          <cell r="AA105">
            <v>70.4826829268293</v>
          </cell>
          <cell r="AB105">
            <v>70.2748780487805</v>
          </cell>
          <cell r="AC105">
            <v>70.2185365853659</v>
          </cell>
          <cell r="AD105">
            <v>70.8860975609756</v>
          </cell>
          <cell r="AE105">
            <v>71.4190243902439</v>
          </cell>
          <cell r="AF105">
            <v>71.470243902439</v>
          </cell>
          <cell r="AG105">
            <v>71.4882926829268</v>
          </cell>
          <cell r="AH105">
            <v>71.8446341463415</v>
          </cell>
          <cell r="AI105">
            <v>72.1704878048781</v>
          </cell>
          <cell r="AJ105">
            <v>72.1853658536586</v>
          </cell>
          <cell r="AK105">
            <v>71.2414634146342</v>
          </cell>
          <cell r="AL105">
            <v>71.5224390243903</v>
          </cell>
          <cell r="AM105">
            <v>71.8034146341463</v>
          </cell>
          <cell r="AN105">
            <v>72.0843902439024</v>
          </cell>
          <cell r="AO105">
            <v>72.3653658536585</v>
          </cell>
          <cell r="AP105">
            <v>72.4951219512195</v>
          </cell>
          <cell r="AQ105">
            <v>72.3170731707317</v>
          </cell>
          <cell r="AR105">
            <v>72.6419512195122</v>
          </cell>
          <cell r="AS105">
            <v>72.8078048780488</v>
          </cell>
          <cell r="AT105">
            <v>74.5129268292683</v>
          </cell>
          <cell r="AU105">
            <v>74.7173170731707</v>
          </cell>
          <cell r="AV105">
            <v>74.6139024390244</v>
          </cell>
          <cell r="AW105">
            <v>75.520243902439</v>
          </cell>
          <cell r="AX105">
            <v>75.2446341463415</v>
          </cell>
          <cell r="AY105">
            <v>75.8368292682927</v>
          </cell>
          <cell r="AZ105">
            <v>75.7056097560976</v>
          </cell>
          <cell r="BA105">
            <v>75.9121951219512</v>
          </cell>
          <cell r="BB105">
            <v>76.1682926829268</v>
          </cell>
          <cell r="BC105">
            <v>76.4756097560976</v>
          </cell>
          <cell r="BD105">
            <v>76.7756097560976</v>
          </cell>
          <cell r="BE105">
            <v>76.9243902439024</v>
          </cell>
          <cell r="BF105">
            <v>77.1268292682927</v>
          </cell>
          <cell r="BG105">
            <v>77.4780487804878</v>
          </cell>
          <cell r="BH105">
            <v>77.2756097560976</v>
          </cell>
          <cell r="BI105">
            <v>78.0219512195122</v>
          </cell>
          <cell r="BJ105">
            <v>77.8268292682927</v>
          </cell>
          <cell r="BK105">
            <v>78.0707317073171</v>
          </cell>
          <cell r="BL105">
            <v>78.4243902439025</v>
          </cell>
          <cell r="BM105">
            <v>77.7243902439024</v>
          </cell>
        </row>
        <row r="106">
          <cell r="A106" t="str">
            <v>Haiti</v>
          </cell>
          <cell r="B106" t="str">
            <v>HTI</v>
          </cell>
          <cell r="C106" t="str">
            <v>Life expectancy at birth, total (years)</v>
          </cell>
          <cell r="D106" t="str">
            <v>SP.DYN.LE00.IN</v>
          </cell>
          <cell r="E106">
            <v>41.762</v>
          </cell>
          <cell r="F106">
            <v>42.182</v>
          </cell>
          <cell r="G106">
            <v>42.591</v>
          </cell>
          <cell r="H106">
            <v>43</v>
          </cell>
          <cell r="I106">
            <v>43.414</v>
          </cell>
          <cell r="J106">
            <v>43.837</v>
          </cell>
          <cell r="K106">
            <v>44.267</v>
          </cell>
          <cell r="L106">
            <v>44.7</v>
          </cell>
          <cell r="M106">
            <v>45.134</v>
          </cell>
          <cell r="N106">
            <v>45.573</v>
          </cell>
          <cell r="O106">
            <v>46.027</v>
          </cell>
          <cell r="P106">
            <v>46.508</v>
          </cell>
          <cell r="Q106">
            <v>47.019</v>
          </cell>
          <cell r="R106">
            <v>47.559</v>
          </cell>
          <cell r="S106">
            <v>48.119</v>
          </cell>
          <cell r="T106">
            <v>48.683</v>
          </cell>
          <cell r="U106">
            <v>49.232</v>
          </cell>
          <cell r="V106">
            <v>49.746</v>
          </cell>
          <cell r="W106">
            <v>50.215</v>
          </cell>
          <cell r="X106">
            <v>50.635</v>
          </cell>
          <cell r="Y106">
            <v>51.009</v>
          </cell>
          <cell r="Z106">
            <v>51.347</v>
          </cell>
          <cell r="AA106">
            <v>51.668</v>
          </cell>
          <cell r="AB106">
            <v>51.987</v>
          </cell>
          <cell r="AC106">
            <v>52.309</v>
          </cell>
          <cell r="AD106">
            <v>52.637</v>
          </cell>
          <cell r="AE106">
            <v>52.97</v>
          </cell>
          <cell r="AF106">
            <v>53.302</v>
          </cell>
          <cell r="AG106">
            <v>53.628</v>
          </cell>
          <cell r="AH106">
            <v>53.949</v>
          </cell>
          <cell r="AI106">
            <v>54.265</v>
          </cell>
          <cell r="AJ106">
            <v>54.58</v>
          </cell>
          <cell r="AK106">
            <v>54.894</v>
          </cell>
          <cell r="AL106">
            <v>55.209</v>
          </cell>
          <cell r="AM106">
            <v>55.523</v>
          </cell>
          <cell r="AN106">
            <v>55.829</v>
          </cell>
          <cell r="AO106">
            <v>56.121</v>
          </cell>
          <cell r="AP106">
            <v>56.393</v>
          </cell>
          <cell r="AQ106">
            <v>56.648</v>
          </cell>
          <cell r="AR106">
            <v>56.891</v>
          </cell>
          <cell r="AS106">
            <v>57.131</v>
          </cell>
          <cell r="AT106">
            <v>57.382</v>
          </cell>
          <cell r="AU106">
            <v>57.655</v>
          </cell>
          <cell r="AV106">
            <v>57.959</v>
          </cell>
          <cell r="AW106">
            <v>58.292</v>
          </cell>
          <cell r="AX106">
            <v>58.652</v>
          </cell>
          <cell r="AY106">
            <v>59.028</v>
          </cell>
          <cell r="AZ106">
            <v>59.408</v>
          </cell>
          <cell r="BA106">
            <v>59.782</v>
          </cell>
          <cell r="BB106">
            <v>60.148</v>
          </cell>
          <cell r="BC106">
            <v>60.511</v>
          </cell>
          <cell r="BD106">
            <v>60.879</v>
          </cell>
          <cell r="BE106">
            <v>61.26</v>
          </cell>
          <cell r="BF106">
            <v>61.658</v>
          </cell>
          <cell r="BG106">
            <v>62.069</v>
          </cell>
          <cell r="BH106">
            <v>62.485</v>
          </cell>
          <cell r="BI106">
            <v>62.896</v>
          </cell>
          <cell r="BJ106">
            <v>63.29</v>
          </cell>
          <cell r="BK106">
            <v>63.66</v>
          </cell>
          <cell r="BL106">
            <v>64.001</v>
          </cell>
          <cell r="BM106">
            <v>64.315</v>
          </cell>
        </row>
        <row r="107">
          <cell r="A107" t="str">
            <v>Hungary</v>
          </cell>
          <cell r="B107" t="str">
            <v>HUN</v>
          </cell>
          <cell r="C107" t="str">
            <v>Life expectancy at birth, total (years)</v>
          </cell>
          <cell r="D107" t="str">
            <v>SP.DYN.LE00.IN</v>
          </cell>
          <cell r="E107">
            <v>68.0031707317073</v>
          </cell>
          <cell r="F107">
            <v>68.9360975609756</v>
          </cell>
          <cell r="G107">
            <v>67.8658536585366</v>
          </cell>
          <cell r="H107">
            <v>68.8741463414634</v>
          </cell>
          <cell r="I107">
            <v>69.3809756097561</v>
          </cell>
          <cell r="J107">
            <v>69.0712195121951</v>
          </cell>
          <cell r="K107">
            <v>69.8224390243902</v>
          </cell>
          <cell r="L107">
            <v>69.4070731707317</v>
          </cell>
          <cell r="M107">
            <v>69.230243902439</v>
          </cell>
          <cell r="N107">
            <v>69.3146341463415</v>
          </cell>
          <cell r="O107">
            <v>69.1646341463415</v>
          </cell>
          <cell r="P107">
            <v>69.0524390243903</v>
          </cell>
          <cell r="Q107">
            <v>69.6646341463415</v>
          </cell>
          <cell r="R107">
            <v>69.5180487804878</v>
          </cell>
          <cell r="S107">
            <v>69.2480487804878</v>
          </cell>
          <cell r="T107">
            <v>69.29</v>
          </cell>
          <cell r="U107">
            <v>69.5731707317073</v>
          </cell>
          <cell r="V107">
            <v>69.8480487804878</v>
          </cell>
          <cell r="W107">
            <v>69.3939024390244</v>
          </cell>
          <cell r="X107">
            <v>69.6153658536585</v>
          </cell>
          <cell r="Y107">
            <v>69.0617073170732</v>
          </cell>
          <cell r="Z107">
            <v>69.1392682926829</v>
          </cell>
          <cell r="AA107">
            <v>69.3578048780488</v>
          </cell>
          <cell r="AB107">
            <v>68.9736585365854</v>
          </cell>
          <cell r="AC107">
            <v>69.0258536585366</v>
          </cell>
          <cell r="AD107">
            <v>68.9721951219512</v>
          </cell>
          <cell r="AE107">
            <v>69.1734146341463</v>
          </cell>
          <cell r="AF107">
            <v>69.6512195121951</v>
          </cell>
          <cell r="AG107">
            <v>70.0234146341463</v>
          </cell>
          <cell r="AH107">
            <v>69.4617073170732</v>
          </cell>
          <cell r="AI107">
            <v>69.3156097560976</v>
          </cell>
          <cell r="AJ107">
            <v>69.3770731707317</v>
          </cell>
          <cell r="AK107">
            <v>69.1170731707317</v>
          </cell>
          <cell r="AL107">
            <v>69.1012195121951</v>
          </cell>
          <cell r="AM107">
            <v>69.469756097561</v>
          </cell>
          <cell r="AN107">
            <v>69.7917073170732</v>
          </cell>
          <cell r="AO107">
            <v>70.3287804878049</v>
          </cell>
          <cell r="AP107">
            <v>70.7024390243902</v>
          </cell>
          <cell r="AQ107">
            <v>70.5578048780488</v>
          </cell>
          <cell r="AR107">
            <v>70.6770731707317</v>
          </cell>
          <cell r="AS107">
            <v>71.2463414634146</v>
          </cell>
          <cell r="AT107">
            <v>72.2487804878049</v>
          </cell>
          <cell r="AU107">
            <v>72.3487804878049</v>
          </cell>
          <cell r="AV107">
            <v>72.3</v>
          </cell>
          <cell r="AW107">
            <v>72.6487804878049</v>
          </cell>
          <cell r="AX107">
            <v>72.6487804878049</v>
          </cell>
          <cell r="AY107">
            <v>73.0975609756098</v>
          </cell>
          <cell r="AZ107">
            <v>73.1512195121951</v>
          </cell>
          <cell r="BA107">
            <v>73.7024390243903</v>
          </cell>
          <cell r="BB107">
            <v>73.9048780487805</v>
          </cell>
          <cell r="BC107">
            <v>74.2073170731707</v>
          </cell>
          <cell r="BD107">
            <v>74.8585365853659</v>
          </cell>
          <cell r="BE107">
            <v>75.0634146341463</v>
          </cell>
          <cell r="BF107">
            <v>75.5658536585366</v>
          </cell>
          <cell r="BG107">
            <v>75.7634146341463</v>
          </cell>
          <cell r="BH107">
            <v>75.5682926829269</v>
          </cell>
          <cell r="BI107">
            <v>76.0634146341464</v>
          </cell>
          <cell r="BJ107">
            <v>75.8170731707317</v>
          </cell>
          <cell r="BK107">
            <v>76.0658536585366</v>
          </cell>
          <cell r="BL107">
            <v>76.3195121951219</v>
          </cell>
          <cell r="BM107">
            <v>75.6170731707317</v>
          </cell>
        </row>
        <row r="108">
          <cell r="A108" t="str">
            <v>IBRD only</v>
          </cell>
          <cell r="B108" t="str">
            <v>IBD</v>
          </cell>
          <cell r="C108" t="str">
            <v>Life expectancy at birth, total (years)</v>
          </cell>
          <cell r="D108" t="str">
            <v>SP.DYN.LE00.IN</v>
          </cell>
          <cell r="E108">
            <v>48.6761407099262</v>
          </cell>
          <cell r="F108">
            <v>49.1961694038585</v>
          </cell>
          <cell r="G108">
            <v>49.7946559199747</v>
          </cell>
          <cell r="H108">
            <v>50.5321795183836</v>
          </cell>
          <cell r="I108">
            <v>51.3951028993262</v>
          </cell>
          <cell r="J108">
            <v>52.3645524116246</v>
          </cell>
          <cell r="K108">
            <v>53.3746591938999</v>
          </cell>
          <cell r="L108">
            <v>54.368935743281</v>
          </cell>
          <cell r="M108">
            <v>55.3296436850524</v>
          </cell>
          <cell r="N108">
            <v>56.1837008431251</v>
          </cell>
          <cell r="O108">
            <v>56.9761549205136</v>
          </cell>
          <cell r="P108">
            <v>57.6759910574264</v>
          </cell>
          <cell r="Q108">
            <v>58.3212434480468</v>
          </cell>
          <cell r="R108">
            <v>58.9339953068839</v>
          </cell>
          <cell r="S108">
            <v>59.5294007413917</v>
          </cell>
          <cell r="T108">
            <v>60.0527650252652</v>
          </cell>
          <cell r="U108">
            <v>60.575504942342</v>
          </cell>
          <cell r="V108">
            <v>61.0586792512202</v>
          </cell>
          <cell r="W108">
            <v>61.5106811111986</v>
          </cell>
          <cell r="X108">
            <v>61.9151714711285</v>
          </cell>
          <cell r="Y108">
            <v>62.2916459908045</v>
          </cell>
          <cell r="Z108">
            <v>62.66834945435</v>
          </cell>
          <cell r="AA108">
            <v>63.0271426609294</v>
          </cell>
          <cell r="AB108">
            <v>63.3428364743984</v>
          </cell>
          <cell r="AC108">
            <v>63.6321688021783</v>
          </cell>
          <cell r="AD108">
            <v>63.9645625009356</v>
          </cell>
          <cell r="AE108">
            <v>64.3396065966101</v>
          </cell>
          <cell r="AF108">
            <v>64.6390095652862</v>
          </cell>
          <cell r="AG108">
            <v>64.9252603880275</v>
          </cell>
          <cell r="AH108">
            <v>65.1818779885465</v>
          </cell>
          <cell r="AI108">
            <v>65.4294898940346</v>
          </cell>
          <cell r="AJ108">
            <v>65.671243172076</v>
          </cell>
          <cell r="AK108">
            <v>65.8518410447222</v>
          </cell>
          <cell r="AL108">
            <v>66.0241485060626</v>
          </cell>
          <cell r="AM108">
            <v>66.2681151014437</v>
          </cell>
          <cell r="AN108">
            <v>66.5391623705572</v>
          </cell>
          <cell r="AO108">
            <v>66.8727608023723</v>
          </cell>
          <cell r="AP108">
            <v>67.2108942816032</v>
          </cell>
          <cell r="AQ108">
            <v>67.5201736707923</v>
          </cell>
          <cell r="AR108">
            <v>67.7700019127257</v>
          </cell>
          <cell r="AS108">
            <v>68.0526188622796</v>
          </cell>
          <cell r="AT108">
            <v>68.3424992504116</v>
          </cell>
          <cell r="AU108">
            <v>68.6233170504033</v>
          </cell>
          <cell r="AV108">
            <v>68.9046773297652</v>
          </cell>
          <cell r="AW108">
            <v>69.2095774863236</v>
          </cell>
          <cell r="AX108">
            <v>69.4956401557542</v>
          </cell>
          <cell r="AY108">
            <v>69.8329188550741</v>
          </cell>
          <cell r="AZ108">
            <v>70.1634297353982</v>
          </cell>
          <cell r="BA108">
            <v>70.4834996290695</v>
          </cell>
          <cell r="BB108">
            <v>70.8325402242922</v>
          </cell>
          <cell r="BC108">
            <v>71.1618025560562</v>
          </cell>
          <cell r="BD108">
            <v>71.5102462172669</v>
          </cell>
          <cell r="BE108">
            <v>71.829716524088</v>
          </cell>
          <cell r="BF108">
            <v>72.1464309845474</v>
          </cell>
          <cell r="BG108">
            <v>72.43263707983</v>
          </cell>
          <cell r="BH108">
            <v>72.7021778884802</v>
          </cell>
          <cell r="BI108">
            <v>72.9613417942562</v>
          </cell>
          <cell r="BJ108">
            <v>73.2075493810107</v>
          </cell>
          <cell r="BK108">
            <v>73.4123304298144</v>
          </cell>
          <cell r="BL108">
            <v>73.6155442434613</v>
          </cell>
          <cell r="BM108">
            <v>73.7017205937042</v>
          </cell>
        </row>
        <row r="109">
          <cell r="A109" t="str">
            <v>IDA &amp; IBRD total</v>
          </cell>
          <cell r="B109" t="str">
            <v>IBT</v>
          </cell>
          <cell r="C109" t="str">
            <v>Life expectancy at birth, total (years)</v>
          </cell>
          <cell r="D109" t="str">
            <v>SP.DYN.LE00.IN</v>
          </cell>
          <cell r="E109">
            <v>47.5303135773832</v>
          </cell>
          <cell r="F109">
            <v>48.0402552416805</v>
          </cell>
          <cell r="G109">
            <v>48.6202312522587</v>
          </cell>
          <cell r="H109">
            <v>49.3194068629582</v>
          </cell>
          <cell r="I109">
            <v>50.1196964313499</v>
          </cell>
          <cell r="J109">
            <v>51.0041788260903</v>
          </cell>
          <cell r="K109">
            <v>51.9171596250479</v>
          </cell>
          <cell r="L109">
            <v>52.8087677240555</v>
          </cell>
          <cell r="M109">
            <v>53.6654846722894</v>
          </cell>
          <cell r="N109">
            <v>54.4284395382691</v>
          </cell>
          <cell r="O109">
            <v>55.137104979046</v>
          </cell>
          <cell r="P109">
            <v>55.7688765260267</v>
          </cell>
          <cell r="Q109">
            <v>56.3565327840683</v>
          </cell>
          <cell r="R109">
            <v>56.9204230425035</v>
          </cell>
          <cell r="S109">
            <v>57.4735051464486</v>
          </cell>
          <cell r="T109">
            <v>57.9705115824435</v>
          </cell>
          <cell r="U109">
            <v>58.4710130891823</v>
          </cell>
          <cell r="V109">
            <v>58.940974489199</v>
          </cell>
          <cell r="W109">
            <v>59.3856463770078</v>
          </cell>
          <cell r="X109">
            <v>59.7896404759625</v>
          </cell>
          <cell r="Y109">
            <v>60.1669856023053</v>
          </cell>
          <cell r="Z109">
            <v>60.5431993299047</v>
          </cell>
          <cell r="AA109">
            <v>60.900040499786</v>
          </cell>
          <cell r="AB109">
            <v>61.2171844182246</v>
          </cell>
          <cell r="AC109">
            <v>61.5076594919232</v>
          </cell>
          <cell r="AD109">
            <v>61.8268695007776</v>
          </cell>
          <cell r="AE109">
            <v>62.1729081503551</v>
          </cell>
          <cell r="AF109">
            <v>62.449484266658</v>
          </cell>
          <cell r="AG109">
            <v>62.7064050696681</v>
          </cell>
          <cell r="AH109">
            <v>62.9339142875485</v>
          </cell>
          <cell r="AI109">
            <v>63.1473956785009</v>
          </cell>
          <cell r="AJ109">
            <v>63.3578891088837</v>
          </cell>
          <cell r="AK109">
            <v>63.5109065048885</v>
          </cell>
          <cell r="AL109">
            <v>63.662772691497</v>
          </cell>
          <cell r="AM109">
            <v>63.8747622896511</v>
          </cell>
          <cell r="AN109">
            <v>64.1120199342977</v>
          </cell>
          <cell r="AO109">
            <v>64.4034232356273</v>
          </cell>
          <cell r="AP109">
            <v>64.7058115568085</v>
          </cell>
          <cell r="AQ109">
            <v>64.9807598225598</v>
          </cell>
          <cell r="AR109">
            <v>65.2180364096199</v>
          </cell>
          <cell r="AS109">
            <v>65.490428589051</v>
          </cell>
          <cell r="AT109">
            <v>65.7726015217874</v>
          </cell>
          <cell r="AU109">
            <v>66.056104764762</v>
          </cell>
          <cell r="AV109">
            <v>66.3497674545428</v>
          </cell>
          <cell r="AW109">
            <v>66.6704731980972</v>
          </cell>
          <cell r="AX109">
            <v>66.9840341947331</v>
          </cell>
          <cell r="AY109">
            <v>67.3429656622654</v>
          </cell>
          <cell r="AZ109">
            <v>67.7000276262505</v>
          </cell>
          <cell r="BA109">
            <v>68.0495169371736</v>
          </cell>
          <cell r="BB109">
            <v>68.4189904037651</v>
          </cell>
          <cell r="BC109">
            <v>68.7682560115178</v>
          </cell>
          <cell r="BD109">
            <v>69.1277248475576</v>
          </cell>
          <cell r="BE109">
            <v>69.461147399827</v>
          </cell>
          <cell r="BF109">
            <v>69.7877604311951</v>
          </cell>
          <cell r="BG109">
            <v>70.0855560489329</v>
          </cell>
          <cell r="BH109">
            <v>70.3639289884542</v>
          </cell>
          <cell r="BI109">
            <v>70.6270953314995</v>
          </cell>
          <cell r="BJ109">
            <v>70.8733264198726</v>
          </cell>
          <cell r="BK109">
            <v>71.0810991683187</v>
          </cell>
          <cell r="BL109">
            <v>71.2810998904137</v>
          </cell>
          <cell r="BM109">
            <v>71.3882329970137</v>
          </cell>
        </row>
        <row r="110">
          <cell r="A110" t="str">
            <v>IDA total</v>
          </cell>
          <cell r="B110" t="str">
            <v>IDA</v>
          </cell>
          <cell r="C110" t="str">
            <v>Life expectancy at birth, total (years)</v>
          </cell>
          <cell r="D110" t="str">
            <v>SP.DYN.LE00.IN</v>
          </cell>
          <cell r="E110">
            <v>41.7404838483577</v>
          </cell>
          <cell r="F110">
            <v>42.2760612949868</v>
          </cell>
          <cell r="G110">
            <v>42.8048996928536</v>
          </cell>
          <cell r="H110">
            <v>43.3250459277659</v>
          </cell>
          <cell r="I110">
            <v>43.8327017075565</v>
          </cell>
          <cell r="J110">
            <v>44.3184471581969</v>
          </cell>
          <cell r="K110">
            <v>44.7716606852313</v>
          </cell>
          <cell r="L110">
            <v>45.1865608376744</v>
          </cell>
          <cell r="M110">
            <v>45.5634611085109</v>
          </cell>
          <cell r="N110">
            <v>45.906994889122</v>
          </cell>
          <cell r="O110">
            <v>46.2297030415542</v>
          </cell>
          <cell r="P110">
            <v>46.5490454583491</v>
          </cell>
          <cell r="Q110">
            <v>46.8816021985076</v>
          </cell>
          <cell r="R110">
            <v>47.2390076765144</v>
          </cell>
          <cell r="S110">
            <v>47.6289750209828</v>
          </cell>
          <cell r="T110">
            <v>48.0564267202153</v>
          </cell>
          <cell r="U110">
            <v>48.5213525422533</v>
          </cell>
          <cell r="V110">
            <v>49.0107886324647</v>
          </cell>
          <cell r="W110">
            <v>49.5072157173405</v>
          </cell>
          <cell r="X110">
            <v>49.9957163002676</v>
          </cell>
          <cell r="Y110">
            <v>50.4649128499514</v>
          </cell>
          <cell r="Z110">
            <v>50.9474908638015</v>
          </cell>
          <cell r="AA110">
            <v>51.3754604874917</v>
          </cell>
          <cell r="AB110">
            <v>51.778427235327</v>
          </cell>
          <cell r="AC110">
            <v>52.158843609527</v>
          </cell>
          <cell r="AD110">
            <v>52.5057665558112</v>
          </cell>
          <cell r="AE110">
            <v>52.8102515548893</v>
          </cell>
          <cell r="AF110">
            <v>53.073080612241</v>
          </cell>
          <cell r="AG110">
            <v>53.2895039829047</v>
          </cell>
          <cell r="AH110">
            <v>53.4859790049658</v>
          </cell>
          <cell r="AI110">
            <v>53.6569175110908</v>
          </cell>
          <cell r="AJ110">
            <v>53.8219624812392</v>
          </cell>
          <cell r="AK110">
            <v>53.995176510497</v>
          </cell>
          <cell r="AL110">
            <v>54.1777449518352</v>
          </cell>
          <cell r="AM110">
            <v>54.3761906894886</v>
          </cell>
          <cell r="AN110">
            <v>54.5952144741086</v>
          </cell>
          <cell r="AO110">
            <v>54.8375647975992</v>
          </cell>
          <cell r="AP110">
            <v>55.0984471617575</v>
          </cell>
          <cell r="AQ110">
            <v>55.3746120631498</v>
          </cell>
          <cell r="AR110">
            <v>55.6792001756741</v>
          </cell>
          <cell r="AS110">
            <v>56.0146035001921</v>
          </cell>
          <cell r="AT110">
            <v>56.3889791044498</v>
          </cell>
          <cell r="AU110">
            <v>56.8035712136421</v>
          </cell>
          <cell r="AV110">
            <v>57.2601753829707</v>
          </cell>
          <cell r="AW110">
            <v>57.7545805761769</v>
          </cell>
          <cell r="AX110">
            <v>58.2795793926266</v>
          </cell>
          <cell r="AY110">
            <v>58.8272436142183</v>
          </cell>
          <cell r="AZ110">
            <v>59.387469572742</v>
          </cell>
          <cell r="BA110">
            <v>59.945142575197</v>
          </cell>
          <cell r="BB110">
            <v>60.4878324462452</v>
          </cell>
          <cell r="BC110">
            <v>61.0067031011265</v>
          </cell>
          <cell r="BD110">
            <v>61.499732665685</v>
          </cell>
          <cell r="BE110">
            <v>61.9675746148283</v>
          </cell>
          <cell r="BF110">
            <v>62.4136716450887</v>
          </cell>
          <cell r="BG110">
            <v>62.8364792836086</v>
          </cell>
          <cell r="BH110">
            <v>63.2325063377198</v>
          </cell>
          <cell r="BI110">
            <v>63.5993011284627</v>
          </cell>
          <cell r="BJ110">
            <v>63.9370980929764</v>
          </cell>
          <cell r="BK110">
            <v>64.2486761969651</v>
          </cell>
          <cell r="BL110">
            <v>64.5369488281983</v>
          </cell>
          <cell r="BM110">
            <v>64.8039437358971</v>
          </cell>
        </row>
        <row r="111">
          <cell r="A111" t="str">
            <v>IDA blend</v>
          </cell>
          <cell r="B111" t="str">
            <v>IDB</v>
          </cell>
          <cell r="C111" t="str">
            <v>Life expectancy at birth, total (years)</v>
          </cell>
          <cell r="D111" t="str">
            <v>SP.DYN.LE00.IN</v>
          </cell>
          <cell r="E111">
            <v>43.2509615231813</v>
          </cell>
          <cell r="F111">
            <v>43.9089155691242</v>
          </cell>
          <cell r="G111">
            <v>44.546938600385</v>
          </cell>
          <cell r="H111">
            <v>45.1622664884498</v>
          </cell>
          <cell r="I111">
            <v>45.7541807565802</v>
          </cell>
          <cell r="J111">
            <v>46.3241253242686</v>
          </cell>
          <cell r="K111">
            <v>46.8754794277632</v>
          </cell>
          <cell r="L111">
            <v>47.4109321430188</v>
          </cell>
          <cell r="M111">
            <v>47.9345936477085</v>
          </cell>
          <cell r="N111">
            <v>48.4456152433176</v>
          </cell>
          <cell r="O111">
            <v>48.9436330476567</v>
          </cell>
          <cell r="P111">
            <v>49.4273888494748</v>
          </cell>
          <cell r="Q111">
            <v>49.8956673782545</v>
          </cell>
          <cell r="R111">
            <v>50.3467082022075</v>
          </cell>
          <cell r="S111">
            <v>50.7821577108697</v>
          </cell>
          <cell r="T111">
            <v>51.2056892612404</v>
          </cell>
          <cell r="U111">
            <v>51.6217214026427</v>
          </cell>
          <cell r="V111">
            <v>52.0321469218285</v>
          </cell>
          <cell r="W111">
            <v>52.4370618087589</v>
          </cell>
          <cell r="X111">
            <v>52.8341194786527</v>
          </cell>
          <cell r="Y111">
            <v>53.2163872818554</v>
          </cell>
          <cell r="Z111">
            <v>53.576486395108</v>
          </cell>
          <cell r="AA111">
            <v>53.9103698061542</v>
          </cell>
          <cell r="AB111">
            <v>54.1944146097677</v>
          </cell>
          <cell r="AC111">
            <v>54.4398076611569</v>
          </cell>
          <cell r="AD111">
            <v>54.6370034783206</v>
          </cell>
          <cell r="AE111">
            <v>54.7851376702414</v>
          </cell>
          <cell r="AF111">
            <v>54.8943440015702</v>
          </cell>
          <cell r="AG111">
            <v>54.9595973389208</v>
          </cell>
          <cell r="AH111">
            <v>55.0001326815961</v>
          </cell>
          <cell r="AI111">
            <v>55.0198820445893</v>
          </cell>
          <cell r="AJ111">
            <v>55.0093187283716</v>
          </cell>
          <cell r="AK111">
            <v>54.9868941369565</v>
          </cell>
          <cell r="AL111">
            <v>54.9456636049378</v>
          </cell>
          <cell r="AM111">
            <v>54.9093547581424</v>
          </cell>
          <cell r="AN111">
            <v>54.8844281498856</v>
          </cell>
          <cell r="AO111">
            <v>54.881654864466</v>
          </cell>
          <cell r="AP111">
            <v>54.9089944184998</v>
          </cell>
          <cell r="AQ111">
            <v>54.958808847896</v>
          </cell>
          <cell r="AR111">
            <v>55.0492887897649</v>
          </cell>
          <cell r="AS111">
            <v>55.1935390637301</v>
          </cell>
          <cell r="AT111">
            <v>55.3992175485255</v>
          </cell>
          <cell r="AU111">
            <v>55.6702737111443</v>
          </cell>
          <cell r="AV111">
            <v>55.9917894189564</v>
          </cell>
          <cell r="AW111">
            <v>56.3709625596441</v>
          </cell>
          <cell r="AX111">
            <v>56.7977719441493</v>
          </cell>
          <cell r="AY111">
            <v>57.2615636646031</v>
          </cell>
          <cell r="AZ111">
            <v>57.7488148652209</v>
          </cell>
          <cell r="BA111">
            <v>58.2429038915377</v>
          </cell>
          <cell r="BB111">
            <v>58.7306472130902</v>
          </cell>
          <cell r="BC111">
            <v>59.2083537677462</v>
          </cell>
          <cell r="BD111">
            <v>59.6646216744738</v>
          </cell>
          <cell r="BE111">
            <v>60.093254219475</v>
          </cell>
          <cell r="BF111">
            <v>60.5041768554014</v>
          </cell>
          <cell r="BG111">
            <v>60.8936939555635</v>
          </cell>
          <cell r="BH111">
            <v>61.2562787071839</v>
          </cell>
          <cell r="BI111">
            <v>61.587965839819</v>
          </cell>
          <cell r="BJ111">
            <v>61.8891292033632</v>
          </cell>
          <cell r="BK111">
            <v>62.1618673864433</v>
          </cell>
          <cell r="BL111">
            <v>62.4089972219881</v>
          </cell>
          <cell r="BM111">
            <v>62.6349500666142</v>
          </cell>
        </row>
        <row r="112">
          <cell r="A112" t="str">
            <v>Indonesia</v>
          </cell>
          <cell r="B112" t="str">
            <v>IDN</v>
          </cell>
          <cell r="C112" t="str">
            <v>Life expectancy at birth, total (years)</v>
          </cell>
          <cell r="D112" t="str">
            <v>SP.DYN.LE00.IN</v>
          </cell>
          <cell r="E112">
            <v>46.664</v>
          </cell>
          <cell r="F112">
            <v>47.276</v>
          </cell>
          <cell r="G112">
            <v>47.877</v>
          </cell>
          <cell r="H112">
            <v>48.468</v>
          </cell>
          <cell r="I112">
            <v>49.051</v>
          </cell>
          <cell r="J112">
            <v>49.629</v>
          </cell>
          <cell r="K112">
            <v>50.208</v>
          </cell>
          <cell r="L112">
            <v>50.789</v>
          </cell>
          <cell r="M112">
            <v>51.374</v>
          </cell>
          <cell r="N112">
            <v>51.963</v>
          </cell>
          <cell r="O112">
            <v>52.553</v>
          </cell>
          <cell r="P112">
            <v>53.14</v>
          </cell>
          <cell r="Q112">
            <v>53.72</v>
          </cell>
          <cell r="R112">
            <v>54.288</v>
          </cell>
          <cell r="S112">
            <v>54.843</v>
          </cell>
          <cell r="T112">
            <v>55.386</v>
          </cell>
          <cell r="U112">
            <v>55.92</v>
          </cell>
          <cell r="V112">
            <v>56.448</v>
          </cell>
          <cell r="W112">
            <v>56.971</v>
          </cell>
          <cell r="X112">
            <v>57.488</v>
          </cell>
          <cell r="Y112">
            <v>57.995</v>
          </cell>
          <cell r="Z112">
            <v>58.489</v>
          </cell>
          <cell r="AA112">
            <v>58.966</v>
          </cell>
          <cell r="AB112">
            <v>59.423</v>
          </cell>
          <cell r="AC112">
            <v>59.863</v>
          </cell>
          <cell r="AD112">
            <v>60.287</v>
          </cell>
          <cell r="AE112">
            <v>60.7</v>
          </cell>
          <cell r="AF112">
            <v>61.107</v>
          </cell>
          <cell r="AG112">
            <v>61.512</v>
          </cell>
          <cell r="AH112">
            <v>61.915</v>
          </cell>
          <cell r="AI112">
            <v>62.32</v>
          </cell>
          <cell r="AJ112">
            <v>62.727</v>
          </cell>
          <cell r="AK112">
            <v>63.131</v>
          </cell>
          <cell r="AL112">
            <v>63.529</v>
          </cell>
          <cell r="AM112">
            <v>63.919</v>
          </cell>
          <cell r="AN112">
            <v>64.291</v>
          </cell>
          <cell r="AO112">
            <v>64.637</v>
          </cell>
          <cell r="AP112">
            <v>64.954</v>
          </cell>
          <cell r="AQ112">
            <v>65.244</v>
          </cell>
          <cell r="AR112">
            <v>65.513</v>
          </cell>
          <cell r="AS112">
            <v>65.772</v>
          </cell>
          <cell r="AT112">
            <v>66.037</v>
          </cell>
          <cell r="AU112">
            <v>66.321</v>
          </cell>
          <cell r="AV112">
            <v>66.631</v>
          </cell>
          <cell r="AW112">
            <v>66.969</v>
          </cell>
          <cell r="AX112">
            <v>67.334</v>
          </cell>
          <cell r="AY112">
            <v>67.717</v>
          </cell>
          <cell r="AZ112">
            <v>68.105</v>
          </cell>
          <cell r="BA112">
            <v>68.485</v>
          </cell>
          <cell r="BB112">
            <v>68.853</v>
          </cell>
          <cell r="BC112">
            <v>69.205</v>
          </cell>
          <cell r="BD112">
            <v>69.542</v>
          </cell>
          <cell r="BE112">
            <v>69.866</v>
          </cell>
          <cell r="BF112">
            <v>70.179</v>
          </cell>
          <cell r="BG112">
            <v>70.481</v>
          </cell>
          <cell r="BH112">
            <v>70.768</v>
          </cell>
          <cell r="BI112">
            <v>71.035</v>
          </cell>
          <cell r="BJ112">
            <v>71.282</v>
          </cell>
          <cell r="BK112">
            <v>71.509</v>
          </cell>
          <cell r="BL112">
            <v>71.716</v>
          </cell>
          <cell r="BM112">
            <v>71.908</v>
          </cell>
        </row>
        <row r="113">
          <cell r="A113" t="str">
            <v>IDA only</v>
          </cell>
          <cell r="B113" t="str">
            <v>IDX</v>
          </cell>
          <cell r="C113" t="str">
            <v>Life expectancy at birth, total (years)</v>
          </cell>
          <cell r="D113" t="str">
            <v>SP.DYN.LE00.IN</v>
          </cell>
          <cell r="E113">
            <v>41.036658649269</v>
          </cell>
          <cell r="F113">
            <v>41.5155574843256</v>
          </cell>
          <cell r="G113">
            <v>41.9936539008775</v>
          </cell>
          <cell r="H113">
            <v>42.4694773463248</v>
          </cell>
          <cell r="I113">
            <v>42.9379328635445</v>
          </cell>
          <cell r="J113">
            <v>43.3846146941998</v>
          </cell>
          <cell r="K113">
            <v>43.7924518185357</v>
          </cell>
          <cell r="L113">
            <v>44.1516012911787</v>
          </cell>
          <cell r="M113">
            <v>44.460342351001</v>
          </cell>
          <cell r="N113">
            <v>44.725415666351</v>
          </cell>
          <cell r="O113">
            <v>44.9649417506039</v>
          </cell>
          <cell r="P113">
            <v>45.2049489238592</v>
          </cell>
          <cell r="Q113">
            <v>45.4703496263498</v>
          </cell>
          <cell r="R113">
            <v>45.7790548941581</v>
          </cell>
          <cell r="S113">
            <v>46.1418226280416</v>
          </cell>
          <cell r="T113">
            <v>46.5644655629238</v>
          </cell>
          <cell r="U113">
            <v>47.0452382642353</v>
          </cell>
          <cell r="V113">
            <v>47.5645647164109</v>
          </cell>
          <cell r="W113">
            <v>48.096985181168</v>
          </cell>
          <cell r="X113">
            <v>48.6219328185157</v>
          </cell>
          <cell r="Y113">
            <v>49.1260792734488</v>
          </cell>
          <cell r="Z113">
            <v>49.6663252132665</v>
          </cell>
          <cell r="AA113">
            <v>50.1338135229861</v>
          </cell>
          <cell r="AB113">
            <v>50.5901761870511</v>
          </cell>
          <cell r="AC113">
            <v>51.0323851363377</v>
          </cell>
          <cell r="AD113">
            <v>51.4492846226084</v>
          </cell>
          <cell r="AE113">
            <v>51.8278911473577</v>
          </cell>
          <cell r="AF113">
            <v>52.1641471664768</v>
          </cell>
          <cell r="AG113">
            <v>52.4540368957322</v>
          </cell>
          <cell r="AH113">
            <v>52.7271575543034</v>
          </cell>
          <cell r="AI113">
            <v>52.972928023743</v>
          </cell>
          <cell r="AJ113">
            <v>53.2261458666573</v>
          </cell>
          <cell r="AK113">
            <v>53.4977020258597</v>
          </cell>
          <cell r="AL113">
            <v>53.7929492478007</v>
          </cell>
          <cell r="AM113">
            <v>54.1092511446557</v>
          </cell>
          <cell r="AN113">
            <v>54.4504837857369</v>
          </cell>
          <cell r="AO113">
            <v>54.815495822982</v>
          </cell>
          <cell r="AP113">
            <v>55.1933650984821</v>
          </cell>
          <cell r="AQ113">
            <v>55.583083622841</v>
          </cell>
          <cell r="AR113">
            <v>55.9951361959676</v>
          </cell>
          <cell r="AS113">
            <v>56.42640580599</v>
          </cell>
          <cell r="AT113">
            <v>56.8850735433809</v>
          </cell>
          <cell r="AU113">
            <v>57.3710934821113</v>
          </cell>
          <cell r="AV113">
            <v>57.8944391868177</v>
          </cell>
          <cell r="AW113">
            <v>58.4457561419525</v>
          </cell>
          <cell r="AX113">
            <v>59.0193861415726</v>
          </cell>
          <cell r="AY113">
            <v>59.6088606767951</v>
          </cell>
          <cell r="AZ113">
            <v>60.2058599235555</v>
          </cell>
          <cell r="BA113">
            <v>60.7960241817353</v>
          </cell>
          <cell r="BB113">
            <v>61.3672130961587</v>
          </cell>
          <cell r="BC113">
            <v>61.9085748483026</v>
          </cell>
          <cell r="BD113">
            <v>62.4220801379545</v>
          </cell>
          <cell r="BE113">
            <v>62.9111163186955</v>
          </cell>
          <cell r="BF113">
            <v>63.376470884927</v>
          </cell>
          <cell r="BG113">
            <v>63.8175371192159</v>
          </cell>
          <cell r="BH113">
            <v>64.231666751979</v>
          </cell>
          <cell r="BI113">
            <v>64.6170734898039</v>
          </cell>
          <cell r="BJ113">
            <v>64.9738962788673</v>
          </cell>
          <cell r="BK113">
            <v>65.3053098277411</v>
          </cell>
          <cell r="BL113">
            <v>65.6143077206477</v>
          </cell>
          <cell r="BM113">
            <v>65.9016315611475</v>
          </cell>
        </row>
        <row r="114">
          <cell r="A114" t="str">
            <v>Isle of Man</v>
          </cell>
          <cell r="B114" t="str">
            <v>IMN</v>
          </cell>
          <cell r="C114" t="str">
            <v>Life expectancy at birth, total (years)</v>
          </cell>
          <cell r="D114" t="str">
            <v>SP.DYN.LE00.IN</v>
          </cell>
        </row>
        <row r="114">
          <cell r="AM114">
            <v>76.5292682926829</v>
          </cell>
        </row>
        <row r="114">
          <cell r="AU114">
            <v>77.9658536585366</v>
          </cell>
        </row>
        <row r="115">
          <cell r="A115" t="str">
            <v>India</v>
          </cell>
          <cell r="B115" t="str">
            <v>IND</v>
          </cell>
          <cell r="C115" t="str">
            <v>Life expectancy at birth, total (years)</v>
          </cell>
          <cell r="D115" t="str">
            <v>SP.DYN.LE00.IN</v>
          </cell>
          <cell r="E115">
            <v>41.422</v>
          </cell>
          <cell r="F115">
            <v>42.027</v>
          </cell>
          <cell r="G115">
            <v>42.637</v>
          </cell>
          <cell r="H115">
            <v>43.252</v>
          </cell>
          <cell r="I115">
            <v>43.873</v>
          </cell>
          <cell r="J115">
            <v>44.5</v>
          </cell>
          <cell r="K115">
            <v>45.136</v>
          </cell>
          <cell r="L115">
            <v>45.779</v>
          </cell>
          <cell r="M115">
            <v>46.428</v>
          </cell>
          <cell r="N115">
            <v>47.081</v>
          </cell>
          <cell r="O115">
            <v>47.737</v>
          </cell>
          <cell r="P115">
            <v>48.398</v>
          </cell>
          <cell r="Q115">
            <v>49.061</v>
          </cell>
          <cell r="R115">
            <v>49.722</v>
          </cell>
          <cell r="S115">
            <v>50.374</v>
          </cell>
          <cell r="T115">
            <v>51.012</v>
          </cell>
          <cell r="U115">
            <v>51.63</v>
          </cell>
          <cell r="V115">
            <v>52.222</v>
          </cell>
          <cell r="W115">
            <v>52.786</v>
          </cell>
          <cell r="X115">
            <v>53.319</v>
          </cell>
          <cell r="Y115">
            <v>53.814</v>
          </cell>
          <cell r="Z115">
            <v>54.268</v>
          </cell>
          <cell r="AA115">
            <v>54.686</v>
          </cell>
          <cell r="AB115">
            <v>55.074</v>
          </cell>
          <cell r="AC115">
            <v>55.441</v>
          </cell>
          <cell r="AD115">
            <v>55.801</v>
          </cell>
          <cell r="AE115">
            <v>56.169</v>
          </cell>
          <cell r="AF115">
            <v>56.553</v>
          </cell>
          <cell r="AG115">
            <v>56.963</v>
          </cell>
          <cell r="AH115">
            <v>57.4</v>
          </cell>
          <cell r="AI115">
            <v>57.865</v>
          </cell>
          <cell r="AJ115">
            <v>58.353</v>
          </cell>
          <cell r="AK115">
            <v>58.851</v>
          </cell>
          <cell r="AL115">
            <v>59.349</v>
          </cell>
          <cell r="AM115">
            <v>59.84</v>
          </cell>
          <cell r="AN115">
            <v>60.32</v>
          </cell>
          <cell r="AO115">
            <v>60.783</v>
          </cell>
          <cell r="AP115">
            <v>61.233</v>
          </cell>
          <cell r="AQ115">
            <v>61.669</v>
          </cell>
          <cell r="AR115">
            <v>62.093</v>
          </cell>
          <cell r="AS115">
            <v>62.505</v>
          </cell>
          <cell r="AT115">
            <v>62.907</v>
          </cell>
          <cell r="AU115">
            <v>63.304</v>
          </cell>
          <cell r="AV115">
            <v>63.699</v>
          </cell>
          <cell r="AW115">
            <v>64.095</v>
          </cell>
          <cell r="AX115">
            <v>64.5</v>
          </cell>
          <cell r="AY115">
            <v>64.918</v>
          </cell>
          <cell r="AZ115">
            <v>65.35</v>
          </cell>
          <cell r="BA115">
            <v>65.794</v>
          </cell>
          <cell r="BB115">
            <v>66.244</v>
          </cell>
          <cell r="BC115">
            <v>66.693</v>
          </cell>
          <cell r="BD115">
            <v>67.13</v>
          </cell>
          <cell r="BE115">
            <v>67.545</v>
          </cell>
          <cell r="BF115">
            <v>67.931</v>
          </cell>
          <cell r="BG115">
            <v>68.286</v>
          </cell>
          <cell r="BH115">
            <v>68.607</v>
          </cell>
          <cell r="BI115">
            <v>68.897</v>
          </cell>
          <cell r="BJ115">
            <v>69.165</v>
          </cell>
          <cell r="BK115">
            <v>69.416</v>
          </cell>
          <cell r="BL115">
            <v>69.656</v>
          </cell>
          <cell r="BM115">
            <v>69.887</v>
          </cell>
        </row>
        <row r="116">
          <cell r="A116" t="str">
            <v>Not classified</v>
          </cell>
          <cell r="B116" t="str">
            <v>INX</v>
          </cell>
          <cell r="C116" t="str">
            <v>Life expectancy at birth, total (years)</v>
          </cell>
          <cell r="D116" t="str">
            <v>SP.DYN.LE00.IN</v>
          </cell>
        </row>
        <row r="117">
          <cell r="A117" t="str">
            <v>Ireland</v>
          </cell>
          <cell r="B117" t="str">
            <v>IRL</v>
          </cell>
          <cell r="C117" t="str">
            <v>Life expectancy at birth, total (years)</v>
          </cell>
          <cell r="D117" t="str">
            <v>SP.DYN.LE00.IN</v>
          </cell>
          <cell r="E117">
            <v>69.796512195122</v>
          </cell>
          <cell r="F117">
            <v>69.9782682926829</v>
          </cell>
          <cell r="G117">
            <v>70.1340731707317</v>
          </cell>
          <cell r="H117">
            <v>70.2729268292683</v>
          </cell>
          <cell r="I117">
            <v>70.4012926829268</v>
          </cell>
          <cell r="J117">
            <v>70.5231463414634</v>
          </cell>
          <cell r="K117">
            <v>70.6384390243903</v>
          </cell>
          <cell r="L117">
            <v>70.7451463414634</v>
          </cell>
          <cell r="M117">
            <v>70.8442926829268</v>
          </cell>
          <cell r="N117">
            <v>70.9378780487805</v>
          </cell>
          <cell r="O117">
            <v>71.0314390243903</v>
          </cell>
          <cell r="P117">
            <v>71.1285365853659</v>
          </cell>
          <cell r="Q117">
            <v>71.232243902439</v>
          </cell>
          <cell r="R117">
            <v>71.3455609756098</v>
          </cell>
          <cell r="S117">
            <v>71.4720243902439</v>
          </cell>
          <cell r="T117">
            <v>71.6166097560976</v>
          </cell>
          <cell r="U117">
            <v>71.7827804878049</v>
          </cell>
          <cell r="V117">
            <v>71.969</v>
          </cell>
          <cell r="W117">
            <v>72.1737317073171</v>
          </cell>
          <cell r="X117">
            <v>72.3934634146342</v>
          </cell>
          <cell r="Y117">
            <v>72.623243902439</v>
          </cell>
          <cell r="Z117">
            <v>72.8560975609756</v>
          </cell>
          <cell r="AA117">
            <v>73.0880731707317</v>
          </cell>
          <cell r="AB117">
            <v>73.3136829268293</v>
          </cell>
          <cell r="AC117">
            <v>73.5314634146342</v>
          </cell>
          <cell r="AD117">
            <v>73.7423658536585</v>
          </cell>
          <cell r="AE117">
            <v>73.9514146341463</v>
          </cell>
          <cell r="AF117">
            <v>74.1625365853659</v>
          </cell>
          <cell r="AG117">
            <v>74.3777073170732</v>
          </cell>
          <cell r="AH117">
            <v>74.5959024390244</v>
          </cell>
          <cell r="AI117">
            <v>74.8090975609756</v>
          </cell>
          <cell r="AJ117">
            <v>75.0052682926829</v>
          </cell>
          <cell r="AK117">
            <v>75.1809512195122</v>
          </cell>
          <cell r="AL117">
            <v>75.3361219512195</v>
          </cell>
          <cell r="AM117">
            <v>75.4768048780488</v>
          </cell>
          <cell r="AN117">
            <v>75.6175609756098</v>
          </cell>
          <cell r="AO117">
            <v>75.8317073170732</v>
          </cell>
          <cell r="AP117">
            <v>75.9853658536585</v>
          </cell>
          <cell r="AQ117">
            <v>76.1804878048781</v>
          </cell>
          <cell r="AR117">
            <v>76.0829268292683</v>
          </cell>
          <cell r="AS117">
            <v>76.5365853658537</v>
          </cell>
          <cell r="AT117">
            <v>77.1341463414634</v>
          </cell>
          <cell r="AU117">
            <v>77.6341463414634</v>
          </cell>
          <cell r="AV117">
            <v>78.1390243902439</v>
          </cell>
          <cell r="AW117">
            <v>78.5390243902439</v>
          </cell>
          <cell r="AX117">
            <v>78.9439024390244</v>
          </cell>
          <cell r="AY117">
            <v>79.2414634146342</v>
          </cell>
          <cell r="AZ117">
            <v>79.6414634146341</v>
          </cell>
          <cell r="BA117">
            <v>80.0951219512195</v>
          </cell>
          <cell r="BB117">
            <v>80.190243902439</v>
          </cell>
          <cell r="BC117">
            <v>80.7439024390244</v>
          </cell>
          <cell r="BD117">
            <v>80.7463414634146</v>
          </cell>
          <cell r="BE117">
            <v>80.8463414634146</v>
          </cell>
          <cell r="BF117">
            <v>80.9487804878049</v>
          </cell>
          <cell r="BG117">
            <v>81.3487804878049</v>
          </cell>
          <cell r="BH117">
            <v>81.4536585365854</v>
          </cell>
          <cell r="BI117">
            <v>81.6536585365854</v>
          </cell>
          <cell r="BJ117">
            <v>82.1560975609756</v>
          </cell>
          <cell r="BK117">
            <v>82.2048780487805</v>
          </cell>
          <cell r="BL117">
            <v>82.7024390243903</v>
          </cell>
          <cell r="BM117">
            <v>82.2048780487805</v>
          </cell>
        </row>
        <row r="118">
          <cell r="A118" t="str">
            <v>Iran, Islamic Rep.</v>
          </cell>
          <cell r="B118" t="str">
            <v>IRN</v>
          </cell>
          <cell r="C118" t="str">
            <v>Life expectancy at birth, total (years)</v>
          </cell>
          <cell r="D118" t="str">
            <v>SP.DYN.LE00.IN</v>
          </cell>
          <cell r="E118">
            <v>44.947</v>
          </cell>
          <cell r="F118">
            <v>45.512</v>
          </cell>
          <cell r="G118">
            <v>46.069</v>
          </cell>
          <cell r="H118">
            <v>46.621</v>
          </cell>
          <cell r="I118">
            <v>47.172</v>
          </cell>
          <cell r="J118">
            <v>47.729</v>
          </cell>
          <cell r="K118">
            <v>48.298</v>
          </cell>
          <cell r="L118">
            <v>48.888</v>
          </cell>
          <cell r="M118">
            <v>49.503</v>
          </cell>
          <cell r="N118">
            <v>50.148</v>
          </cell>
          <cell r="O118">
            <v>50.855</v>
          </cell>
          <cell r="P118">
            <v>51.661</v>
          </cell>
          <cell r="Q118">
            <v>52.559</v>
          </cell>
          <cell r="R118">
            <v>53.513</v>
          </cell>
          <cell r="S118">
            <v>54.463</v>
          </cell>
          <cell r="T118">
            <v>55.264</v>
          </cell>
          <cell r="U118">
            <v>55.744</v>
          </cell>
          <cell r="V118">
            <v>55.827</v>
          </cell>
          <cell r="W118">
            <v>55.514</v>
          </cell>
          <cell r="X118">
            <v>54.882</v>
          </cell>
          <cell r="Y118">
            <v>54.114</v>
          </cell>
          <cell r="Z118">
            <v>53.453</v>
          </cell>
          <cell r="AA118">
            <v>53.126</v>
          </cell>
          <cell r="AB118">
            <v>53.287</v>
          </cell>
          <cell r="AC118">
            <v>53.983</v>
          </cell>
          <cell r="AD118">
            <v>55.196</v>
          </cell>
          <cell r="AE118">
            <v>56.828</v>
          </cell>
          <cell r="AF118">
            <v>58.665</v>
          </cell>
          <cell r="AG118">
            <v>60.516</v>
          </cell>
          <cell r="AH118">
            <v>62.272</v>
          </cell>
          <cell r="AI118">
            <v>63.837</v>
          </cell>
          <cell r="AJ118">
            <v>65.153</v>
          </cell>
          <cell r="AK118">
            <v>66.243</v>
          </cell>
          <cell r="AL118">
            <v>67.137</v>
          </cell>
          <cell r="AM118">
            <v>67.84</v>
          </cell>
          <cell r="AN118">
            <v>68.377</v>
          </cell>
          <cell r="AO118">
            <v>68.791</v>
          </cell>
          <cell r="AP118">
            <v>69.139</v>
          </cell>
          <cell r="AQ118">
            <v>69.471</v>
          </cell>
          <cell r="AR118">
            <v>69.813</v>
          </cell>
          <cell r="AS118">
            <v>70.176</v>
          </cell>
          <cell r="AT118">
            <v>70.553</v>
          </cell>
          <cell r="AU118">
            <v>70.921</v>
          </cell>
          <cell r="AV118">
            <v>71.265</v>
          </cell>
          <cell r="AW118">
            <v>71.592</v>
          </cell>
          <cell r="AX118">
            <v>71.917</v>
          </cell>
          <cell r="AY118">
            <v>72.257</v>
          </cell>
          <cell r="AZ118">
            <v>72.626</v>
          </cell>
          <cell r="BA118">
            <v>73.027</v>
          </cell>
          <cell r="BB118">
            <v>73.457</v>
          </cell>
          <cell r="BC118">
            <v>73.905</v>
          </cell>
          <cell r="BD118">
            <v>74.352</v>
          </cell>
          <cell r="BE118">
            <v>74.776</v>
          </cell>
          <cell r="BF118">
            <v>75.162</v>
          </cell>
          <cell r="BG118">
            <v>75.502</v>
          </cell>
          <cell r="BH118">
            <v>75.796</v>
          </cell>
          <cell r="BI118">
            <v>76.047</v>
          </cell>
          <cell r="BJ118">
            <v>76.271</v>
          </cell>
          <cell r="BK118">
            <v>76.479</v>
          </cell>
          <cell r="BL118">
            <v>76.677</v>
          </cell>
          <cell r="BM118">
            <v>76.87</v>
          </cell>
        </row>
        <row r="119">
          <cell r="A119" t="str">
            <v>Iraq</v>
          </cell>
          <cell r="B119" t="str">
            <v>IRQ</v>
          </cell>
          <cell r="C119" t="str">
            <v>Life expectancy at birth, total (years)</v>
          </cell>
          <cell r="D119" t="str">
            <v>SP.DYN.LE00.IN</v>
          </cell>
          <cell r="E119">
            <v>48.022</v>
          </cell>
          <cell r="F119">
            <v>49.222</v>
          </cell>
          <cell r="G119">
            <v>50.409</v>
          </cell>
          <cell r="H119">
            <v>51.58</v>
          </cell>
          <cell r="I119">
            <v>52.73</v>
          </cell>
          <cell r="J119">
            <v>53.839</v>
          </cell>
          <cell r="K119">
            <v>54.885</v>
          </cell>
          <cell r="L119">
            <v>55.85</v>
          </cell>
          <cell r="M119">
            <v>56.723</v>
          </cell>
          <cell r="N119">
            <v>57.5</v>
          </cell>
          <cell r="O119">
            <v>58.201</v>
          </cell>
          <cell r="P119">
            <v>58.856</v>
          </cell>
          <cell r="Q119">
            <v>59.484</v>
          </cell>
          <cell r="R119">
            <v>60.086</v>
          </cell>
          <cell r="S119">
            <v>60.644</v>
          </cell>
          <cell r="T119">
            <v>61.078</v>
          </cell>
          <cell r="U119">
            <v>61.291</v>
          </cell>
          <cell r="V119">
            <v>61.238</v>
          </cell>
          <cell r="W119">
            <v>60.933</v>
          </cell>
          <cell r="X119">
            <v>60.435</v>
          </cell>
          <cell r="Y119">
            <v>59.882</v>
          </cell>
          <cell r="Z119">
            <v>59.448</v>
          </cell>
          <cell r="AA119">
            <v>59.275</v>
          </cell>
          <cell r="AB119">
            <v>59.454</v>
          </cell>
          <cell r="AC119">
            <v>60.002</v>
          </cell>
          <cell r="AD119">
            <v>60.877</v>
          </cell>
          <cell r="AE119">
            <v>61.979</v>
          </cell>
          <cell r="AF119">
            <v>63.147</v>
          </cell>
          <cell r="AG119">
            <v>64.246</v>
          </cell>
          <cell r="AH119">
            <v>65.212</v>
          </cell>
          <cell r="AI119">
            <v>66.011</v>
          </cell>
          <cell r="AJ119">
            <v>66.653</v>
          </cell>
          <cell r="AK119">
            <v>67.191</v>
          </cell>
          <cell r="AL119">
            <v>67.668</v>
          </cell>
          <cell r="AM119">
            <v>68.089</v>
          </cell>
          <cell r="AN119">
            <v>68.446</v>
          </cell>
          <cell r="AO119">
            <v>68.731</v>
          </cell>
          <cell r="AP119">
            <v>68.936</v>
          </cell>
          <cell r="AQ119">
            <v>69.06</v>
          </cell>
          <cell r="AR119">
            <v>69.108</v>
          </cell>
          <cell r="AS119">
            <v>69.082</v>
          </cell>
          <cell r="AT119">
            <v>68.983</v>
          </cell>
          <cell r="AU119">
            <v>68.827</v>
          </cell>
          <cell r="AV119">
            <v>68.636</v>
          </cell>
          <cell r="AW119">
            <v>68.437</v>
          </cell>
          <cell r="AX119">
            <v>68.266</v>
          </cell>
          <cell r="AY119">
            <v>68.157</v>
          </cell>
          <cell r="AZ119">
            <v>68.13</v>
          </cell>
          <cell r="BA119">
            <v>68.19</v>
          </cell>
          <cell r="BB119">
            <v>68.34</v>
          </cell>
          <cell r="BC119">
            <v>68.567</v>
          </cell>
          <cell r="BD119">
            <v>68.848</v>
          </cell>
          <cell r="BE119">
            <v>69.148</v>
          </cell>
          <cell r="BF119">
            <v>69.437</v>
          </cell>
          <cell r="BG119">
            <v>69.7</v>
          </cell>
          <cell r="BH119">
            <v>69.929</v>
          </cell>
          <cell r="BI119">
            <v>70.122</v>
          </cell>
          <cell r="BJ119">
            <v>70.294</v>
          </cell>
          <cell r="BK119">
            <v>70.454</v>
          </cell>
          <cell r="BL119">
            <v>70.604</v>
          </cell>
          <cell r="BM119">
            <v>70.748</v>
          </cell>
        </row>
        <row r="120">
          <cell r="A120" t="str">
            <v>Iceland</v>
          </cell>
          <cell r="B120" t="str">
            <v>ISL</v>
          </cell>
          <cell r="C120" t="str">
            <v>Life expectancy at birth, total (years)</v>
          </cell>
          <cell r="D120" t="str">
            <v>SP.DYN.LE00.IN</v>
          </cell>
          <cell r="E120">
            <v>73.4231707317073</v>
          </cell>
          <cell r="F120">
            <v>73.5034146341464</v>
          </cell>
          <cell r="G120">
            <v>73.7219512195122</v>
          </cell>
          <cell r="H120">
            <v>73.0429268292683</v>
          </cell>
          <cell r="I120">
            <v>73.5417073170732</v>
          </cell>
          <cell r="J120">
            <v>73.8687804878049</v>
          </cell>
          <cell r="K120">
            <v>73.3004878048781</v>
          </cell>
          <cell r="L120">
            <v>73.7831707317073</v>
          </cell>
          <cell r="M120">
            <v>74.0058536585366</v>
          </cell>
          <cell r="N120">
            <v>73.7763414634147</v>
          </cell>
          <cell r="O120">
            <v>73.9339024390244</v>
          </cell>
          <cell r="P120">
            <v>73.5704878048781</v>
          </cell>
          <cell r="Q120">
            <v>74.4558536585366</v>
          </cell>
          <cell r="R120">
            <v>74.4509756097561</v>
          </cell>
          <cell r="S120">
            <v>74.5117073170732</v>
          </cell>
          <cell r="T120">
            <v>75.5787804878049</v>
          </cell>
          <cell r="U120">
            <v>76.9721951219512</v>
          </cell>
          <cell r="V120">
            <v>76.3736585365854</v>
          </cell>
          <cell r="W120">
            <v>76.6492682926829</v>
          </cell>
          <cell r="X120">
            <v>76.7731707317073</v>
          </cell>
          <cell r="Y120">
            <v>76.8465853658537</v>
          </cell>
          <cell r="Z120">
            <v>76.5214634146341</v>
          </cell>
          <cell r="AA120">
            <v>77.0378048780488</v>
          </cell>
          <cell r="AB120">
            <v>76.8456097560976</v>
          </cell>
          <cell r="AC120">
            <v>77.5765853658537</v>
          </cell>
          <cell r="AD120">
            <v>77.6024390243903</v>
          </cell>
          <cell r="AE120">
            <v>77.9907317073171</v>
          </cell>
          <cell r="AF120">
            <v>77.3390243902439</v>
          </cell>
          <cell r="AG120">
            <v>77.0829268292683</v>
          </cell>
          <cell r="AH120">
            <v>78.1409756097561</v>
          </cell>
          <cell r="AI120">
            <v>78.0363414634146</v>
          </cell>
          <cell r="AJ120">
            <v>77.9919512195122</v>
          </cell>
          <cell r="AK120">
            <v>78.760243902439</v>
          </cell>
          <cell r="AL120">
            <v>78.9346341463415</v>
          </cell>
          <cell r="AM120">
            <v>79.2470731707317</v>
          </cell>
          <cell r="AN120">
            <v>77.9843902439024</v>
          </cell>
          <cell r="AO120">
            <v>78.7778048780488</v>
          </cell>
          <cell r="AP120">
            <v>78.8853658536585</v>
          </cell>
          <cell r="AQ120">
            <v>79.6024390243903</v>
          </cell>
          <cell r="AR120">
            <v>79.3512195121951</v>
          </cell>
          <cell r="AS120">
            <v>79.6536585365854</v>
          </cell>
          <cell r="AT120">
            <v>80.690243902439</v>
          </cell>
          <cell r="AU120">
            <v>80.5024390243903</v>
          </cell>
          <cell r="AV120">
            <v>80.9634146341464</v>
          </cell>
          <cell r="AW120">
            <v>80.9975609756098</v>
          </cell>
          <cell r="AX120">
            <v>81.5024390243902</v>
          </cell>
          <cell r="AY120">
            <v>81.1585365853659</v>
          </cell>
          <cell r="AZ120">
            <v>81.4536585365854</v>
          </cell>
          <cell r="BA120">
            <v>81.609756097561</v>
          </cell>
          <cell r="BB120">
            <v>81.7512195121951</v>
          </cell>
          <cell r="BC120">
            <v>81.8975609756097</v>
          </cell>
          <cell r="BD120">
            <v>82.3585365853659</v>
          </cell>
          <cell r="BE120">
            <v>82.9170731707317</v>
          </cell>
          <cell r="BF120">
            <v>82.0609756097561</v>
          </cell>
          <cell r="BG120">
            <v>82.8609756097561</v>
          </cell>
          <cell r="BH120">
            <v>82.4682926829268</v>
          </cell>
          <cell r="BI120">
            <v>82.2048780487805</v>
          </cell>
          <cell r="BJ120">
            <v>82.6609756097561</v>
          </cell>
          <cell r="BK120">
            <v>82.8609756097561</v>
          </cell>
          <cell r="BL120">
            <v>83.1634146341463</v>
          </cell>
          <cell r="BM120">
            <v>83.0658536585366</v>
          </cell>
        </row>
        <row r="121">
          <cell r="A121" t="str">
            <v>Israel</v>
          </cell>
          <cell r="B121" t="str">
            <v>ISR</v>
          </cell>
          <cell r="C121" t="str">
            <v>Life expectancy at birth, total (years)</v>
          </cell>
          <cell r="D121" t="str">
            <v>SP.DYN.LE00.IN</v>
          </cell>
        </row>
        <row r="121">
          <cell r="F121">
            <v>72.0065853658537</v>
          </cell>
          <cell r="G121">
            <v>72.1121951219512</v>
          </cell>
        </row>
        <row r="121">
          <cell r="K121">
            <v>72.2856097560976</v>
          </cell>
          <cell r="L121">
            <v>71.509756097561</v>
          </cell>
          <cell r="M121">
            <v>71.0565853658537</v>
          </cell>
          <cell r="N121">
            <v>70.9704878048781</v>
          </cell>
          <cell r="O121">
            <v>71.2134146341463</v>
          </cell>
          <cell r="P121">
            <v>71.7190243902439</v>
          </cell>
          <cell r="Q121">
            <v>71.0780487804878</v>
          </cell>
          <cell r="R121">
            <v>71.6934146341464</v>
          </cell>
          <cell r="S121">
            <v>71.6617073170732</v>
          </cell>
          <cell r="T121">
            <v>72.0451219512195</v>
          </cell>
          <cell r="U121">
            <v>72.9560975609756</v>
          </cell>
          <cell r="V121">
            <v>72.9585365853659</v>
          </cell>
          <cell r="W121">
            <v>73.2073170731707</v>
          </cell>
          <cell r="X121">
            <v>73.5073170731707</v>
          </cell>
          <cell r="Y121">
            <v>73.8756097560976</v>
          </cell>
          <cell r="Z121">
            <v>74.2609756097561</v>
          </cell>
          <cell r="AA121">
            <v>74.109756097561</v>
          </cell>
          <cell r="AB121">
            <v>74.4585365853658</v>
          </cell>
          <cell r="AC121">
            <v>74.8073170731707</v>
          </cell>
          <cell r="AD121">
            <v>75.2073170731707</v>
          </cell>
          <cell r="AE121">
            <v>74.9560975609756</v>
          </cell>
          <cell r="AF121">
            <v>75.2585365853659</v>
          </cell>
          <cell r="AG121">
            <v>74.4365853658537</v>
          </cell>
          <cell r="AH121">
            <v>76.3073170731707</v>
          </cell>
          <cell r="AI121">
            <v>76.6073170731707</v>
          </cell>
          <cell r="AJ121">
            <v>76.7585365853659</v>
          </cell>
          <cell r="AK121">
            <v>76.5048780487805</v>
          </cell>
          <cell r="AL121">
            <v>77.1536585365854</v>
          </cell>
          <cell r="AM121">
            <v>77.4024390243903</v>
          </cell>
          <cell r="AN121">
            <v>77.4512195121951</v>
          </cell>
          <cell r="AO121">
            <v>78.1048780487805</v>
          </cell>
          <cell r="AP121">
            <v>78</v>
          </cell>
          <cell r="AQ121">
            <v>78.1487804878049</v>
          </cell>
          <cell r="AR121">
            <v>78.6585365853659</v>
          </cell>
          <cell r="AS121">
            <v>78.9536585365854</v>
          </cell>
          <cell r="AT121">
            <v>79.4073170731707</v>
          </cell>
          <cell r="AU121">
            <v>79.4512195121951</v>
          </cell>
          <cell r="AV121">
            <v>79.6487804878049</v>
          </cell>
          <cell r="AW121">
            <v>80.1463414634146</v>
          </cell>
          <cell r="AX121">
            <v>80.1512195121951</v>
          </cell>
          <cell r="AY121">
            <v>80.5536585365854</v>
          </cell>
          <cell r="AZ121">
            <v>80.5048780487805</v>
          </cell>
          <cell r="BA121">
            <v>80.9512195121951</v>
          </cell>
          <cell r="BB121">
            <v>81.4048780487805</v>
          </cell>
          <cell r="BC121">
            <v>81.6024390243903</v>
          </cell>
          <cell r="BD121">
            <v>81.6560975609756</v>
          </cell>
          <cell r="BE121">
            <v>81.7048780487805</v>
          </cell>
          <cell r="BF121">
            <v>82.0560975609756</v>
          </cell>
          <cell r="BG121">
            <v>82.1536585365854</v>
          </cell>
          <cell r="BH121">
            <v>82.0512195121951</v>
          </cell>
          <cell r="BI121">
            <v>82.4073170731707</v>
          </cell>
          <cell r="BJ121">
            <v>82.5512195121951</v>
          </cell>
          <cell r="BK121">
            <v>82.8024390243903</v>
          </cell>
          <cell r="BL121">
            <v>82.8048780487805</v>
          </cell>
          <cell r="BM121">
            <v>82.7</v>
          </cell>
        </row>
        <row r="122">
          <cell r="A122" t="str">
            <v>Italy</v>
          </cell>
          <cell r="B122" t="str">
            <v>ITA</v>
          </cell>
          <cell r="C122" t="str">
            <v>Life expectancy at birth, total (years)</v>
          </cell>
          <cell r="D122" t="str">
            <v>SP.DYN.LE00.IN</v>
          </cell>
          <cell r="E122">
            <v>69.1239024390244</v>
          </cell>
          <cell r="F122">
            <v>69.760243902439</v>
          </cell>
          <cell r="G122">
            <v>69.149756097561</v>
          </cell>
          <cell r="H122">
            <v>69.2480487804878</v>
          </cell>
          <cell r="I122">
            <v>70.3117073170732</v>
          </cell>
          <cell r="J122">
            <v>70.1717073170732</v>
          </cell>
          <cell r="K122">
            <v>70.9260975609756</v>
          </cell>
          <cell r="L122">
            <v>70.9565853658537</v>
          </cell>
          <cell r="M122">
            <v>70.78</v>
          </cell>
          <cell r="N122">
            <v>70.8119512195122</v>
          </cell>
          <cell r="O122">
            <v>71.5587804878049</v>
          </cell>
          <cell r="P122">
            <v>71.8068292682927</v>
          </cell>
          <cell r="Q122">
            <v>72.0753658536586</v>
          </cell>
          <cell r="R122">
            <v>72.0263414634146</v>
          </cell>
          <cell r="S122">
            <v>72.7343902439025</v>
          </cell>
          <cell r="T122">
            <v>72.6473170731708</v>
          </cell>
          <cell r="U122">
            <v>72.9919512195122</v>
          </cell>
          <cell r="V122">
            <v>73.3646341463415</v>
          </cell>
          <cell r="W122">
            <v>73.6931707317073</v>
          </cell>
          <cell r="X122">
            <v>74.0026829268293</v>
          </cell>
          <cell r="Y122">
            <v>73.9431707317073</v>
          </cell>
          <cell r="Z122">
            <v>74.3539024390244</v>
          </cell>
          <cell r="AA122">
            <v>74.8146341463415</v>
          </cell>
          <cell r="AB122">
            <v>74.640243902439</v>
          </cell>
          <cell r="AC122">
            <v>75.389512195122</v>
          </cell>
          <cell r="AD122">
            <v>75.4707317073171</v>
          </cell>
          <cell r="AE122">
            <v>75.7707317073171</v>
          </cell>
          <cell r="AF122">
            <v>76.219512195122</v>
          </cell>
          <cell r="AG122">
            <v>76.3707317073171</v>
          </cell>
          <cell r="AH122">
            <v>76.819512195122</v>
          </cell>
          <cell r="AI122">
            <v>76.9707317073171</v>
          </cell>
          <cell r="AJ122">
            <v>77.0195121951219</v>
          </cell>
          <cell r="AK122">
            <v>77.419512195122</v>
          </cell>
          <cell r="AL122">
            <v>77.7219512195122</v>
          </cell>
          <cell r="AM122">
            <v>77.9219512195122</v>
          </cell>
          <cell r="AN122">
            <v>78.1707317073171</v>
          </cell>
          <cell r="AO122">
            <v>78.5219512195122</v>
          </cell>
          <cell r="AP122">
            <v>78.8243902439024</v>
          </cell>
          <cell r="AQ122">
            <v>78.9756097560976</v>
          </cell>
          <cell r="AR122">
            <v>79.4243902439024</v>
          </cell>
          <cell r="AS122">
            <v>79.7780487804878</v>
          </cell>
          <cell r="AT122">
            <v>80.1268292682927</v>
          </cell>
          <cell r="AU122">
            <v>80.2292682926829</v>
          </cell>
          <cell r="AV122">
            <v>79.9829268292683</v>
          </cell>
          <cell r="AW122">
            <v>80.7804878048781</v>
          </cell>
          <cell r="AX122">
            <v>80.7829268292683</v>
          </cell>
          <cell r="AY122">
            <v>81.2829268292683</v>
          </cell>
          <cell r="AZ122">
            <v>81.4341463414634</v>
          </cell>
          <cell r="BA122">
            <v>81.4853658536585</v>
          </cell>
          <cell r="BB122">
            <v>81.6365853658537</v>
          </cell>
          <cell r="BC122">
            <v>82.0365853658537</v>
          </cell>
          <cell r="BD122">
            <v>82.1878048780488</v>
          </cell>
          <cell r="BE122">
            <v>82.2390243902439</v>
          </cell>
          <cell r="BF122">
            <v>82.690243902439</v>
          </cell>
          <cell r="BG122">
            <v>83.090243902439</v>
          </cell>
          <cell r="BH122">
            <v>82.5439024390244</v>
          </cell>
          <cell r="BI122">
            <v>83.2439024390244</v>
          </cell>
          <cell r="BJ122">
            <v>82.9463414634147</v>
          </cell>
          <cell r="BK122">
            <v>83.3463414634146</v>
          </cell>
          <cell r="BL122">
            <v>83.4975609756098</v>
          </cell>
          <cell r="BM122">
            <v>82.3439024390244</v>
          </cell>
        </row>
        <row r="123">
          <cell r="A123" t="str">
            <v>Jamaica</v>
          </cell>
          <cell r="B123" t="str">
            <v>JAM</v>
          </cell>
          <cell r="C123" t="str">
            <v>Life expectancy at birth, total (years)</v>
          </cell>
          <cell r="D123" t="str">
            <v>SP.DYN.LE00.IN</v>
          </cell>
          <cell r="E123">
            <v>64.77</v>
          </cell>
          <cell r="F123">
            <v>65.133</v>
          </cell>
          <cell r="G123">
            <v>65.465</v>
          </cell>
          <cell r="H123">
            <v>65.784</v>
          </cell>
          <cell r="I123">
            <v>66.1</v>
          </cell>
          <cell r="J123">
            <v>66.42</v>
          </cell>
          <cell r="K123">
            <v>66.74</v>
          </cell>
          <cell r="L123">
            <v>67.051</v>
          </cell>
          <cell r="M123">
            <v>67.349</v>
          </cell>
          <cell r="N123">
            <v>67.636</v>
          </cell>
          <cell r="O123">
            <v>67.917</v>
          </cell>
          <cell r="P123">
            <v>68.2</v>
          </cell>
          <cell r="Q123">
            <v>68.491</v>
          </cell>
          <cell r="R123">
            <v>68.791</v>
          </cell>
          <cell r="S123">
            <v>69.099</v>
          </cell>
          <cell r="T123">
            <v>69.41</v>
          </cell>
          <cell r="U123">
            <v>69.718</v>
          </cell>
          <cell r="V123">
            <v>70.015</v>
          </cell>
          <cell r="W123">
            <v>70.294</v>
          </cell>
          <cell r="X123">
            <v>70.553</v>
          </cell>
          <cell r="Y123">
            <v>70.793</v>
          </cell>
          <cell r="Z123">
            <v>71.012</v>
          </cell>
          <cell r="AA123">
            <v>71.217</v>
          </cell>
          <cell r="AB123">
            <v>71.416</v>
          </cell>
          <cell r="AC123">
            <v>71.614</v>
          </cell>
          <cell r="AD123">
            <v>71.823</v>
          </cell>
          <cell r="AE123">
            <v>72.056</v>
          </cell>
          <cell r="AF123">
            <v>72.317</v>
          </cell>
          <cell r="AG123">
            <v>72.601</v>
          </cell>
          <cell r="AH123">
            <v>72.903</v>
          </cell>
          <cell r="AI123">
            <v>73.204</v>
          </cell>
          <cell r="AJ123">
            <v>73.485</v>
          </cell>
          <cell r="AK123">
            <v>73.727</v>
          </cell>
          <cell r="AL123">
            <v>73.918</v>
          </cell>
          <cell r="AM123">
            <v>74.053</v>
          </cell>
          <cell r="AN123">
            <v>74.133</v>
          </cell>
          <cell r="AO123">
            <v>74.167</v>
          </cell>
          <cell r="AP123">
            <v>74.172</v>
          </cell>
          <cell r="AQ123">
            <v>74.164</v>
          </cell>
          <cell r="AR123">
            <v>74.152</v>
          </cell>
          <cell r="AS123">
            <v>74.142</v>
          </cell>
          <cell r="AT123">
            <v>74.139</v>
          </cell>
          <cell r="AU123">
            <v>74.14</v>
          </cell>
          <cell r="AV123">
            <v>74.142</v>
          </cell>
          <cell r="AW123">
            <v>74.146</v>
          </cell>
          <cell r="AX123">
            <v>74.148</v>
          </cell>
          <cell r="AY123">
            <v>74.143</v>
          </cell>
          <cell r="AZ123">
            <v>74.129</v>
          </cell>
          <cell r="BA123">
            <v>74.103</v>
          </cell>
          <cell r="BB123">
            <v>74.071</v>
          </cell>
          <cell r="BC123">
            <v>74.038</v>
          </cell>
          <cell r="BD123">
            <v>74.012</v>
          </cell>
          <cell r="BE123">
            <v>74.001</v>
          </cell>
          <cell r="BF123">
            <v>74.01</v>
          </cell>
          <cell r="BG123">
            <v>74.042</v>
          </cell>
          <cell r="BH123">
            <v>74.098</v>
          </cell>
          <cell r="BI123">
            <v>74.175</v>
          </cell>
          <cell r="BJ123">
            <v>74.267</v>
          </cell>
          <cell r="BK123">
            <v>74.368</v>
          </cell>
          <cell r="BL123">
            <v>74.475</v>
          </cell>
          <cell r="BM123">
            <v>74.586</v>
          </cell>
        </row>
        <row r="124">
          <cell r="A124" t="str">
            <v>Jordan</v>
          </cell>
          <cell r="B124" t="str">
            <v>JOR</v>
          </cell>
          <cell r="C124" t="str">
            <v>Life expectancy at birth, total (years)</v>
          </cell>
          <cell r="D124" t="str">
            <v>SP.DYN.LE00.IN</v>
          </cell>
          <cell r="E124">
            <v>52.651</v>
          </cell>
          <cell r="F124">
            <v>53.438</v>
          </cell>
          <cell r="G124">
            <v>54.22</v>
          </cell>
          <cell r="H124">
            <v>54.995</v>
          </cell>
          <cell r="I124">
            <v>55.765</v>
          </cell>
          <cell r="J124">
            <v>56.526</v>
          </cell>
          <cell r="K124">
            <v>57.279</v>
          </cell>
          <cell r="L124">
            <v>58.022</v>
          </cell>
          <cell r="M124">
            <v>58.752</v>
          </cell>
          <cell r="N124">
            <v>59.468</v>
          </cell>
          <cell r="O124">
            <v>60.171</v>
          </cell>
          <cell r="P124">
            <v>60.864</v>
          </cell>
          <cell r="Q124">
            <v>61.545</v>
          </cell>
          <cell r="R124">
            <v>62.215</v>
          </cell>
          <cell r="S124">
            <v>62.869</v>
          </cell>
          <cell r="T124">
            <v>63.502</v>
          </cell>
          <cell r="U124">
            <v>64.108</v>
          </cell>
          <cell r="V124">
            <v>64.683</v>
          </cell>
          <cell r="W124">
            <v>65.224</v>
          </cell>
          <cell r="X124">
            <v>65.731</v>
          </cell>
          <cell r="Y124">
            <v>66.207</v>
          </cell>
          <cell r="Z124">
            <v>66.656</v>
          </cell>
          <cell r="AA124">
            <v>67.086</v>
          </cell>
          <cell r="AB124">
            <v>67.5</v>
          </cell>
          <cell r="AC124">
            <v>67.899</v>
          </cell>
          <cell r="AD124">
            <v>68.283</v>
          </cell>
          <cell r="AE124">
            <v>68.649</v>
          </cell>
          <cell r="AF124">
            <v>68.992</v>
          </cell>
          <cell r="AG124">
            <v>69.311</v>
          </cell>
          <cell r="AH124">
            <v>69.604</v>
          </cell>
          <cell r="AI124">
            <v>69.872</v>
          </cell>
          <cell r="AJ124">
            <v>70.113</v>
          </cell>
          <cell r="AK124">
            <v>70.331</v>
          </cell>
          <cell r="AL124">
            <v>70.529</v>
          </cell>
          <cell r="AM124">
            <v>70.712</v>
          </cell>
          <cell r="AN124">
            <v>70.885</v>
          </cell>
          <cell r="AO124">
            <v>71.053</v>
          </cell>
          <cell r="AP124">
            <v>71.219</v>
          </cell>
          <cell r="AQ124">
            <v>71.386</v>
          </cell>
          <cell r="AR124">
            <v>71.556</v>
          </cell>
          <cell r="AS124">
            <v>71.73</v>
          </cell>
          <cell r="AT124">
            <v>71.907</v>
          </cell>
          <cell r="AU124">
            <v>72.083</v>
          </cell>
          <cell r="AV124">
            <v>72.256</v>
          </cell>
          <cell r="AW124">
            <v>72.427</v>
          </cell>
          <cell r="AX124">
            <v>72.595</v>
          </cell>
          <cell r="AY124">
            <v>72.763</v>
          </cell>
          <cell r="AZ124">
            <v>72.931</v>
          </cell>
          <cell r="BA124">
            <v>73.099</v>
          </cell>
          <cell r="BB124">
            <v>73.266</v>
          </cell>
          <cell r="BC124">
            <v>73.428</v>
          </cell>
          <cell r="BD124">
            <v>73.581</v>
          </cell>
          <cell r="BE124">
            <v>73.722</v>
          </cell>
          <cell r="BF124">
            <v>73.851</v>
          </cell>
          <cell r="BG124">
            <v>73.969</v>
          </cell>
          <cell r="BH124">
            <v>74.078</v>
          </cell>
          <cell r="BI124">
            <v>74.184</v>
          </cell>
          <cell r="BJ124">
            <v>74.292</v>
          </cell>
          <cell r="BK124">
            <v>74.405</v>
          </cell>
          <cell r="BL124">
            <v>74.526</v>
          </cell>
          <cell r="BM124">
            <v>74.655</v>
          </cell>
        </row>
        <row r="125">
          <cell r="A125" t="str">
            <v>Japan</v>
          </cell>
          <cell r="B125" t="str">
            <v>JPN</v>
          </cell>
          <cell r="C125" t="str">
            <v>Life expectancy at birth, total (years)</v>
          </cell>
          <cell r="D125" t="str">
            <v>SP.DYN.LE00.IN</v>
          </cell>
          <cell r="E125">
            <v>67.6660975609756</v>
          </cell>
          <cell r="F125">
            <v>68.31</v>
          </cell>
          <cell r="G125">
            <v>68.5948780487805</v>
          </cell>
          <cell r="H125">
            <v>69.6580487804878</v>
          </cell>
          <cell r="I125">
            <v>70.1324390243903</v>
          </cell>
          <cell r="J125">
            <v>70.2019512195122</v>
          </cell>
          <cell r="K125">
            <v>70.9865853658537</v>
          </cell>
          <cell r="L125">
            <v>71.2765853658537</v>
          </cell>
          <cell r="M125">
            <v>71.6112195121951</v>
          </cell>
          <cell r="N125">
            <v>71.8387804878049</v>
          </cell>
          <cell r="O125">
            <v>71.950243902439</v>
          </cell>
          <cell r="P125">
            <v>72.8829268292683</v>
          </cell>
          <cell r="Q125">
            <v>73.5065853658537</v>
          </cell>
          <cell r="R125">
            <v>73.7575609756097</v>
          </cell>
          <cell r="S125">
            <v>74.3939024390244</v>
          </cell>
          <cell r="T125">
            <v>75.0573170731707</v>
          </cell>
          <cell r="U125">
            <v>75.4568292682927</v>
          </cell>
          <cell r="V125">
            <v>75.8982926829268</v>
          </cell>
          <cell r="W125">
            <v>76.0382926829268</v>
          </cell>
          <cell r="X125">
            <v>76.3375609756098</v>
          </cell>
          <cell r="Y125">
            <v>76.0917073170732</v>
          </cell>
          <cell r="Z125">
            <v>76.4143902439025</v>
          </cell>
          <cell r="AA125">
            <v>76.9229268292683</v>
          </cell>
          <cell r="AB125">
            <v>76.9614634146342</v>
          </cell>
          <cell r="AC125">
            <v>77.3653658536585</v>
          </cell>
          <cell r="AD125">
            <v>77.650487804878</v>
          </cell>
          <cell r="AE125">
            <v>78.0646341463415</v>
          </cell>
          <cell r="AF125">
            <v>78.4836585365854</v>
          </cell>
          <cell r="AG125">
            <v>78.3992682926829</v>
          </cell>
          <cell r="AH125">
            <v>78.8180487804878</v>
          </cell>
          <cell r="AI125">
            <v>78.8368292682927</v>
          </cell>
          <cell r="AJ125">
            <v>79.1007317073171</v>
          </cell>
          <cell r="AK125">
            <v>79.1539024390244</v>
          </cell>
          <cell r="AL125">
            <v>79.2936585365854</v>
          </cell>
          <cell r="AM125">
            <v>79.6870731707317</v>
          </cell>
          <cell r="AN125">
            <v>79.5363414634147</v>
          </cell>
          <cell r="AO125">
            <v>80.200243902439</v>
          </cell>
          <cell r="AP125">
            <v>80.4241463414634</v>
          </cell>
          <cell r="AQ125">
            <v>80.5014634146342</v>
          </cell>
          <cell r="AR125">
            <v>80.5707317073171</v>
          </cell>
          <cell r="AS125">
            <v>81.0760975609756</v>
          </cell>
          <cell r="AT125">
            <v>81.4170731707317</v>
          </cell>
          <cell r="AU125">
            <v>81.5634146341463</v>
          </cell>
          <cell r="AV125">
            <v>81.76</v>
          </cell>
          <cell r="AW125">
            <v>82.030243902439</v>
          </cell>
          <cell r="AX125">
            <v>81.9251219512195</v>
          </cell>
          <cell r="AY125">
            <v>82.3219512195122</v>
          </cell>
          <cell r="AZ125">
            <v>82.5070731707317</v>
          </cell>
          <cell r="BA125">
            <v>82.5875609756098</v>
          </cell>
          <cell r="BB125">
            <v>82.9314634146342</v>
          </cell>
          <cell r="BC125">
            <v>82.8426829268293</v>
          </cell>
          <cell r="BD125">
            <v>82.5912195121951</v>
          </cell>
          <cell r="BE125">
            <v>83.0960975609756</v>
          </cell>
          <cell r="BF125">
            <v>83.3319512195122</v>
          </cell>
          <cell r="BG125">
            <v>83.5878048780488</v>
          </cell>
          <cell r="BH125">
            <v>83.7939024390244</v>
          </cell>
          <cell r="BI125">
            <v>83.9848780487805</v>
          </cell>
          <cell r="BJ125">
            <v>84.099756097561</v>
          </cell>
          <cell r="BK125">
            <v>84.2109756097561</v>
          </cell>
          <cell r="BL125">
            <v>84.3563414634146</v>
          </cell>
          <cell r="BM125">
            <v>84.6156097560976</v>
          </cell>
        </row>
        <row r="126">
          <cell r="A126" t="str">
            <v>Kazakhstan</v>
          </cell>
          <cell r="B126" t="str">
            <v>KAZ</v>
          </cell>
          <cell r="C126" t="str">
            <v>Life expectancy at birth, total (years)</v>
          </cell>
          <cell r="D126" t="str">
            <v>SP.DYN.LE00.IN</v>
          </cell>
          <cell r="E126">
            <v>58.3675853658537</v>
          </cell>
          <cell r="F126">
            <v>58.7815853658537</v>
          </cell>
          <cell r="G126">
            <v>59.1995609756098</v>
          </cell>
          <cell r="H126">
            <v>59.6195365853659</v>
          </cell>
          <cell r="I126">
            <v>60.038</v>
          </cell>
          <cell r="J126">
            <v>60.4519512195122</v>
          </cell>
          <cell r="K126">
            <v>60.8554146341463</v>
          </cell>
          <cell r="L126">
            <v>61.2433902439024</v>
          </cell>
          <cell r="M126">
            <v>61.6128780487805</v>
          </cell>
          <cell r="N126">
            <v>61.9598780487805</v>
          </cell>
          <cell r="O126">
            <v>62.2793902439024</v>
          </cell>
          <cell r="P126">
            <v>62.5669024390244</v>
          </cell>
          <cell r="Q126">
            <v>62.8259268292683</v>
          </cell>
          <cell r="R126">
            <v>63.0609268292683</v>
          </cell>
          <cell r="S126">
            <v>63.2799268292683</v>
          </cell>
          <cell r="T126">
            <v>63.4918780487805</v>
          </cell>
          <cell r="U126">
            <v>63.7092682926829</v>
          </cell>
          <cell r="V126">
            <v>63.9400975609756</v>
          </cell>
          <cell r="W126">
            <v>64.1919024390244</v>
          </cell>
          <cell r="X126">
            <v>64.4667317073171</v>
          </cell>
          <cell r="Y126">
            <v>66.6243902439025</v>
          </cell>
          <cell r="Z126">
            <v>66.7060975609756</v>
          </cell>
          <cell r="AA126">
            <v>66.7878048780488</v>
          </cell>
          <cell r="AB126">
            <v>67.6621951219512</v>
          </cell>
          <cell r="AC126">
            <v>68.5365853658537</v>
          </cell>
          <cell r="AD126">
            <v>68.5365853658537</v>
          </cell>
          <cell r="AE126">
            <v>68.9134146341463</v>
          </cell>
          <cell r="AF126">
            <v>69.290243902439</v>
          </cell>
          <cell r="AG126">
            <v>68.8487804878049</v>
          </cell>
          <cell r="AH126">
            <v>68.290243902439</v>
          </cell>
          <cell r="AI126">
            <v>68.3365853658537</v>
          </cell>
          <cell r="AJ126">
            <v>67.6</v>
          </cell>
          <cell r="AK126">
            <v>67.4</v>
          </cell>
          <cell r="AL126">
            <v>65.4</v>
          </cell>
          <cell r="AM126">
            <v>64.9</v>
          </cell>
          <cell r="AN126">
            <v>63.5</v>
          </cell>
          <cell r="AO126">
            <v>63.6</v>
          </cell>
          <cell r="AP126">
            <v>64</v>
          </cell>
          <cell r="AQ126">
            <v>64.5</v>
          </cell>
          <cell r="AR126">
            <v>65.63</v>
          </cell>
          <cell r="AS126">
            <v>65.45</v>
          </cell>
          <cell r="AT126">
            <v>65.76</v>
          </cell>
          <cell r="AU126">
            <v>65.95</v>
          </cell>
          <cell r="AV126">
            <v>65.74</v>
          </cell>
          <cell r="AW126">
            <v>66.06</v>
          </cell>
          <cell r="AX126">
            <v>65.86</v>
          </cell>
          <cell r="AY126">
            <v>66.15</v>
          </cell>
          <cell r="AZ126">
            <v>66.34</v>
          </cell>
          <cell r="BA126">
            <v>67.11</v>
          </cell>
          <cell r="BB126">
            <v>68.39</v>
          </cell>
          <cell r="BC126">
            <v>68.45</v>
          </cell>
          <cell r="BD126">
            <v>68.69</v>
          </cell>
          <cell r="BE126">
            <v>69.52</v>
          </cell>
          <cell r="BF126">
            <v>70.62</v>
          </cell>
          <cell r="BG126">
            <v>71.44</v>
          </cell>
          <cell r="BH126">
            <v>71.97</v>
          </cell>
          <cell r="BI126">
            <v>72.41</v>
          </cell>
          <cell r="BJ126">
            <v>72.95</v>
          </cell>
          <cell r="BK126">
            <v>73.15</v>
          </cell>
          <cell r="BL126">
            <v>73.18</v>
          </cell>
          <cell r="BM126">
            <v>71.37</v>
          </cell>
        </row>
        <row r="127">
          <cell r="A127" t="str">
            <v>Kenya</v>
          </cell>
          <cell r="B127" t="str">
            <v>KEN</v>
          </cell>
          <cell r="C127" t="str">
            <v>Life expectancy at birth, total (years)</v>
          </cell>
          <cell r="D127" t="str">
            <v>SP.DYN.LE00.IN</v>
          </cell>
          <cell r="E127">
            <v>46.76</v>
          </cell>
          <cell r="F127">
            <v>47.417</v>
          </cell>
          <cell r="G127">
            <v>48.058</v>
          </cell>
          <cell r="H127">
            <v>48.674</v>
          </cell>
          <cell r="I127">
            <v>49.261</v>
          </cell>
          <cell r="J127">
            <v>49.821</v>
          </cell>
          <cell r="K127">
            <v>50.364</v>
          </cell>
          <cell r="L127">
            <v>50.902</v>
          </cell>
          <cell r="M127">
            <v>51.446</v>
          </cell>
          <cell r="N127">
            <v>51.998</v>
          </cell>
          <cell r="O127">
            <v>52.557</v>
          </cell>
          <cell r="P127">
            <v>53.118</v>
          </cell>
          <cell r="Q127">
            <v>53.674</v>
          </cell>
          <cell r="R127">
            <v>54.218</v>
          </cell>
          <cell r="S127">
            <v>54.749</v>
          </cell>
          <cell r="T127">
            <v>55.273</v>
          </cell>
          <cell r="U127">
            <v>55.802</v>
          </cell>
          <cell r="V127">
            <v>56.337</v>
          </cell>
          <cell r="W127">
            <v>56.872</v>
          </cell>
          <cell r="X127">
            <v>57.393</v>
          </cell>
          <cell r="Y127">
            <v>57.881</v>
          </cell>
          <cell r="Z127">
            <v>58.316</v>
          </cell>
          <cell r="AA127">
            <v>58.676</v>
          </cell>
          <cell r="AB127">
            <v>58.94</v>
          </cell>
          <cell r="AC127">
            <v>59.093</v>
          </cell>
          <cell r="AD127">
            <v>59.12</v>
          </cell>
          <cell r="AE127">
            <v>59.01</v>
          </cell>
          <cell r="AF127">
            <v>58.773</v>
          </cell>
          <cell r="AG127">
            <v>58.422</v>
          </cell>
          <cell r="AH127">
            <v>57.967</v>
          </cell>
          <cell r="AI127">
            <v>57.406</v>
          </cell>
          <cell r="AJ127">
            <v>56.736</v>
          </cell>
          <cell r="AK127">
            <v>55.973</v>
          </cell>
          <cell r="AL127">
            <v>55.151</v>
          </cell>
          <cell r="AM127">
            <v>54.31</v>
          </cell>
          <cell r="AN127">
            <v>53.486</v>
          </cell>
          <cell r="AO127">
            <v>52.709</v>
          </cell>
          <cell r="AP127">
            <v>52.014</v>
          </cell>
          <cell r="AQ127">
            <v>51.448</v>
          </cell>
          <cell r="AR127">
            <v>51.059</v>
          </cell>
          <cell r="AS127">
            <v>50.921</v>
          </cell>
          <cell r="AT127">
            <v>51.101</v>
          </cell>
          <cell r="AU127">
            <v>51.606</v>
          </cell>
          <cell r="AV127">
            <v>52.41</v>
          </cell>
          <cell r="AW127">
            <v>53.475</v>
          </cell>
          <cell r="AX127">
            <v>54.732</v>
          </cell>
          <cell r="AY127">
            <v>56.093</v>
          </cell>
          <cell r="AZ127">
            <v>57.463</v>
          </cell>
          <cell r="BA127">
            <v>58.76</v>
          </cell>
          <cell r="BB127">
            <v>59.932</v>
          </cell>
          <cell r="BC127">
            <v>60.959</v>
          </cell>
          <cell r="BD127">
            <v>61.851</v>
          </cell>
          <cell r="BE127">
            <v>62.659</v>
          </cell>
          <cell r="BF127">
            <v>63.419</v>
          </cell>
          <cell r="BG127">
            <v>64.135</v>
          </cell>
          <cell r="BH127">
            <v>64.798</v>
          </cell>
          <cell r="BI127">
            <v>65.393</v>
          </cell>
          <cell r="BJ127">
            <v>65.909</v>
          </cell>
          <cell r="BK127">
            <v>66.342</v>
          </cell>
          <cell r="BL127">
            <v>66.699</v>
          </cell>
          <cell r="BM127">
            <v>66.991</v>
          </cell>
        </row>
        <row r="128">
          <cell r="A128" t="str">
            <v>Kyrgyz Republic</v>
          </cell>
          <cell r="B128" t="str">
            <v>KGZ</v>
          </cell>
          <cell r="C128" t="str">
            <v>Life expectancy at birth, total (years)</v>
          </cell>
          <cell r="D128" t="str">
            <v>SP.DYN.LE00.IN</v>
          </cell>
          <cell r="E128">
            <v>56.1280731707317</v>
          </cell>
          <cell r="F128">
            <v>56.5641219512195</v>
          </cell>
          <cell r="G128">
            <v>57.0026585365854</v>
          </cell>
          <cell r="H128">
            <v>57.4431951219512</v>
          </cell>
          <cell r="I128">
            <v>57.882243902439</v>
          </cell>
          <cell r="J128">
            <v>58.3152682926829</v>
          </cell>
          <cell r="K128">
            <v>58.7382926829268</v>
          </cell>
          <cell r="L128">
            <v>59.1463170731707</v>
          </cell>
          <cell r="M128">
            <v>59.5358536585366</v>
          </cell>
          <cell r="N128">
            <v>59.9038780487805</v>
          </cell>
          <cell r="O128">
            <v>60.2449024390244</v>
          </cell>
          <cell r="P128">
            <v>60.5544146341463</v>
          </cell>
          <cell r="Q128">
            <v>60.8354146341464</v>
          </cell>
          <cell r="R128">
            <v>61.0929024390244</v>
          </cell>
          <cell r="S128">
            <v>61.3329024390244</v>
          </cell>
          <cell r="T128">
            <v>61.5648536585366</v>
          </cell>
          <cell r="U128">
            <v>61.797243902439</v>
          </cell>
          <cell r="V128">
            <v>62.0400731707317</v>
          </cell>
          <cell r="W128">
            <v>62.3009024390244</v>
          </cell>
          <cell r="X128">
            <v>62.585756097561</v>
          </cell>
          <cell r="Y128">
            <v>62.9037804878049</v>
          </cell>
          <cell r="Z128">
            <v>63.2636341463415</v>
          </cell>
          <cell r="AA128">
            <v>63.6588780487805</v>
          </cell>
          <cell r="AB128">
            <v>64.077512195122</v>
          </cell>
          <cell r="AC128">
            <v>64.5049268292683</v>
          </cell>
          <cell r="AD128">
            <v>64.9189512195122</v>
          </cell>
          <cell r="AE128">
            <v>65.2937804878049</v>
          </cell>
          <cell r="AF128">
            <v>65.6111951219512</v>
          </cell>
          <cell r="AG128">
            <v>65.8585853658537</v>
          </cell>
          <cell r="AH128">
            <v>67.9073170731707</v>
          </cell>
          <cell r="AI128">
            <v>68.2975609756098</v>
          </cell>
          <cell r="AJ128">
            <v>68.5512195121951</v>
          </cell>
          <cell r="AK128">
            <v>68.1024390243903</v>
          </cell>
          <cell r="AL128">
            <v>67.1926829268293</v>
          </cell>
          <cell r="AM128">
            <v>66.0390243902439</v>
          </cell>
          <cell r="AN128">
            <v>65.790243902439</v>
          </cell>
          <cell r="AO128">
            <v>66.5439024390244</v>
          </cell>
          <cell r="AP128">
            <v>66.8926829268293</v>
          </cell>
          <cell r="AQ128">
            <v>67.0512195121951</v>
          </cell>
          <cell r="AR128">
            <v>68.6560975609756</v>
          </cell>
          <cell r="AS128">
            <v>68.5585365853659</v>
          </cell>
          <cell r="AT128">
            <v>68.7073170731707</v>
          </cell>
          <cell r="AU128">
            <v>68.1560975609756</v>
          </cell>
          <cell r="AV128">
            <v>68.2560975609756</v>
          </cell>
          <cell r="AW128">
            <v>68.1536585365854</v>
          </cell>
          <cell r="AX128">
            <v>67.9560975609756</v>
          </cell>
          <cell r="AY128">
            <v>67.6951219512195</v>
          </cell>
          <cell r="AZ128">
            <v>67.8951219512195</v>
          </cell>
          <cell r="BA128">
            <v>68.4512195121951</v>
          </cell>
          <cell r="BB128">
            <v>69.1024390243903</v>
          </cell>
          <cell r="BC128">
            <v>69.3</v>
          </cell>
          <cell r="BD128">
            <v>69.6024390243903</v>
          </cell>
          <cell r="BE128">
            <v>70.0024390243902</v>
          </cell>
          <cell r="BF128">
            <v>70.2024390243902</v>
          </cell>
          <cell r="BG128">
            <v>70.4024390243902</v>
          </cell>
          <cell r="BH128">
            <v>70.6512195121951</v>
          </cell>
          <cell r="BI128">
            <v>70.9512195121951</v>
          </cell>
          <cell r="BJ128">
            <v>71.2</v>
          </cell>
          <cell r="BK128">
            <v>71.4</v>
          </cell>
          <cell r="BL128">
            <v>71.6</v>
          </cell>
          <cell r="BM128">
            <v>71.8</v>
          </cell>
        </row>
        <row r="129">
          <cell r="A129" t="str">
            <v>Cambodia</v>
          </cell>
          <cell r="B129" t="str">
            <v>KHM</v>
          </cell>
          <cell r="C129" t="str">
            <v>Life expectancy at birth, total (years)</v>
          </cell>
          <cell r="D129" t="str">
            <v>SP.DYN.LE00.IN</v>
          </cell>
          <cell r="E129">
            <v>41.242</v>
          </cell>
          <cell r="F129">
            <v>41.366</v>
          </cell>
          <cell r="G129">
            <v>41.526</v>
          </cell>
          <cell r="H129">
            <v>41.71</v>
          </cell>
          <cell r="I129">
            <v>41.893</v>
          </cell>
          <cell r="J129">
            <v>42.083</v>
          </cell>
          <cell r="K129">
            <v>42.298</v>
          </cell>
          <cell r="L129">
            <v>42.486</v>
          </cell>
          <cell r="M129">
            <v>42.55</v>
          </cell>
          <cell r="N129">
            <v>42.369</v>
          </cell>
          <cell r="O129">
            <v>41.566</v>
          </cell>
          <cell r="P129">
            <v>39.699</v>
          </cell>
          <cell r="Q129">
            <v>36.676</v>
          </cell>
          <cell r="R129">
            <v>32.667</v>
          </cell>
          <cell r="S129">
            <v>28.04</v>
          </cell>
          <cell r="T129">
            <v>23.595</v>
          </cell>
          <cell r="U129">
            <v>20.317</v>
          </cell>
          <cell r="V129">
            <v>18.907</v>
          </cell>
          <cell r="W129">
            <v>19.725</v>
          </cell>
          <cell r="X129">
            <v>22.744</v>
          </cell>
          <cell r="Y129">
            <v>27.536</v>
          </cell>
          <cell r="Z129">
            <v>33.342</v>
          </cell>
          <cell r="AA129">
            <v>39.157</v>
          </cell>
          <cell r="AB129">
            <v>44.173</v>
          </cell>
          <cell r="AC129">
            <v>48.025</v>
          </cell>
          <cell r="AD129">
            <v>50.563</v>
          </cell>
          <cell r="AE129">
            <v>51.916</v>
          </cell>
          <cell r="AF129">
            <v>52.587</v>
          </cell>
          <cell r="AG129">
            <v>52.999</v>
          </cell>
          <cell r="AH129">
            <v>53.302</v>
          </cell>
          <cell r="AI129">
            <v>53.595</v>
          </cell>
          <cell r="AJ129">
            <v>53.916</v>
          </cell>
          <cell r="AK129">
            <v>54.228</v>
          </cell>
          <cell r="AL129">
            <v>54.514</v>
          </cell>
          <cell r="AM129">
            <v>54.82</v>
          </cell>
          <cell r="AN129">
            <v>55.189</v>
          </cell>
          <cell r="AO129">
            <v>55.653</v>
          </cell>
          <cell r="AP129">
            <v>56.212</v>
          </cell>
          <cell r="AQ129">
            <v>56.862</v>
          </cell>
          <cell r="AR129">
            <v>57.604</v>
          </cell>
          <cell r="AS129">
            <v>58.432</v>
          </cell>
          <cell r="AT129">
            <v>59.335</v>
          </cell>
          <cell r="AU129">
            <v>60.283</v>
          </cell>
          <cell r="AV129">
            <v>61.241</v>
          </cell>
          <cell r="AW129">
            <v>62.186</v>
          </cell>
          <cell r="AX129">
            <v>63.088</v>
          </cell>
          <cell r="AY129">
            <v>63.927</v>
          </cell>
          <cell r="AZ129">
            <v>64.697</v>
          </cell>
          <cell r="BA129">
            <v>65.394</v>
          </cell>
          <cell r="BB129">
            <v>66.014</v>
          </cell>
          <cell r="BC129">
            <v>66.56</v>
          </cell>
          <cell r="BD129">
            <v>67.043</v>
          </cell>
          <cell r="BE129">
            <v>67.48</v>
          </cell>
          <cell r="BF129">
            <v>67.888</v>
          </cell>
          <cell r="BG129">
            <v>68.273</v>
          </cell>
          <cell r="BH129">
            <v>68.637</v>
          </cell>
          <cell r="BI129">
            <v>68.977</v>
          </cell>
          <cell r="BJ129">
            <v>69.289</v>
          </cell>
          <cell r="BK129">
            <v>69.57</v>
          </cell>
          <cell r="BL129">
            <v>69.823</v>
          </cell>
          <cell r="BM129">
            <v>70.054</v>
          </cell>
        </row>
        <row r="130">
          <cell r="A130" t="str">
            <v>Kiribati</v>
          </cell>
          <cell r="B130" t="str">
            <v>KIR</v>
          </cell>
          <cell r="C130" t="str">
            <v>Life expectancy at birth, total (years)</v>
          </cell>
          <cell r="D130" t="str">
            <v>SP.DYN.LE00.IN</v>
          </cell>
          <cell r="E130">
            <v>47.061</v>
          </cell>
          <cell r="F130">
            <v>47.557</v>
          </cell>
          <cell r="G130">
            <v>48.071</v>
          </cell>
          <cell r="H130">
            <v>48.601</v>
          </cell>
          <cell r="I130">
            <v>49.145</v>
          </cell>
          <cell r="J130">
            <v>49.697</v>
          </cell>
          <cell r="K130">
            <v>50.25</v>
          </cell>
          <cell r="L130">
            <v>50.796</v>
          </cell>
          <cell r="M130">
            <v>51.327</v>
          </cell>
          <cell r="N130">
            <v>51.837</v>
          </cell>
          <cell r="O130">
            <v>52.323</v>
          </cell>
          <cell r="P130">
            <v>52.782</v>
          </cell>
          <cell r="Q130">
            <v>53.218</v>
          </cell>
          <cell r="R130">
            <v>53.633</v>
          </cell>
          <cell r="S130">
            <v>54.027</v>
          </cell>
          <cell r="T130">
            <v>54.399</v>
          </cell>
          <cell r="U130">
            <v>54.748</v>
          </cell>
          <cell r="V130">
            <v>55.074</v>
          </cell>
          <cell r="W130">
            <v>55.382</v>
          </cell>
          <cell r="X130">
            <v>55.679</v>
          </cell>
          <cell r="Y130">
            <v>55.971</v>
          </cell>
          <cell r="Z130">
            <v>56.266</v>
          </cell>
          <cell r="AA130">
            <v>56.569</v>
          </cell>
          <cell r="AB130">
            <v>56.886</v>
          </cell>
          <cell r="AC130">
            <v>57.221</v>
          </cell>
          <cell r="AD130">
            <v>57.579</v>
          </cell>
          <cell r="AE130">
            <v>57.962</v>
          </cell>
          <cell r="AF130">
            <v>58.366</v>
          </cell>
          <cell r="AG130">
            <v>58.783</v>
          </cell>
          <cell r="AH130">
            <v>59.209</v>
          </cell>
          <cell r="AI130">
            <v>59.636</v>
          </cell>
          <cell r="AJ130">
            <v>60.053</v>
          </cell>
          <cell r="AK130">
            <v>60.455</v>
          </cell>
          <cell r="AL130">
            <v>60.837</v>
          </cell>
          <cell r="AM130">
            <v>61.198</v>
          </cell>
          <cell r="AN130">
            <v>61.539</v>
          </cell>
          <cell r="AO130">
            <v>61.866</v>
          </cell>
          <cell r="AP130">
            <v>62.188</v>
          </cell>
          <cell r="AQ130">
            <v>62.509</v>
          </cell>
          <cell r="AR130">
            <v>62.829</v>
          </cell>
          <cell r="AS130">
            <v>63.144</v>
          </cell>
          <cell r="AT130">
            <v>63.446</v>
          </cell>
          <cell r="AU130">
            <v>63.731</v>
          </cell>
          <cell r="AV130">
            <v>63.995</v>
          </cell>
          <cell r="AW130">
            <v>64.242</v>
          </cell>
          <cell r="AX130">
            <v>64.478</v>
          </cell>
          <cell r="AY130">
            <v>64.712</v>
          </cell>
          <cell r="AZ130">
            <v>64.953</v>
          </cell>
          <cell r="BA130">
            <v>65.208</v>
          </cell>
          <cell r="BB130">
            <v>65.48</v>
          </cell>
          <cell r="BC130">
            <v>65.769</v>
          </cell>
          <cell r="BD130">
            <v>66.072</v>
          </cell>
          <cell r="BE130">
            <v>66.381</v>
          </cell>
          <cell r="BF130">
            <v>66.69</v>
          </cell>
          <cell r="BG130">
            <v>66.995</v>
          </cell>
          <cell r="BH130">
            <v>67.291</v>
          </cell>
          <cell r="BI130">
            <v>67.577</v>
          </cell>
          <cell r="BJ130">
            <v>67.851</v>
          </cell>
          <cell r="BK130">
            <v>68.116</v>
          </cell>
          <cell r="BL130">
            <v>68.369</v>
          </cell>
          <cell r="BM130">
            <v>68.611</v>
          </cell>
        </row>
        <row r="131">
          <cell r="A131" t="str">
            <v>St. Kitts and Nevis</v>
          </cell>
          <cell r="B131" t="str">
            <v>KNA</v>
          </cell>
          <cell r="C131" t="str">
            <v>Life expectancy at birth, total (years)</v>
          </cell>
          <cell r="D131" t="str">
            <v>SP.DYN.LE00.IN</v>
          </cell>
        </row>
        <row r="131">
          <cell r="AA131">
            <v>63.9512195121951</v>
          </cell>
        </row>
        <row r="131">
          <cell r="AF131">
            <v>65.9512195121951</v>
          </cell>
        </row>
        <row r="131">
          <cell r="AK131">
            <v>67.9512195121951</v>
          </cell>
        </row>
        <row r="131">
          <cell r="AP131">
            <v>70.0363414634146</v>
          </cell>
        </row>
        <row r="131">
          <cell r="AU131">
            <v>71.3365853658537</v>
          </cell>
        </row>
        <row r="132">
          <cell r="A132" t="str">
            <v>Korea, Rep.</v>
          </cell>
          <cell r="B132" t="str">
            <v>KOR</v>
          </cell>
          <cell r="C132" t="str">
            <v>Life expectancy at birth, total (years)</v>
          </cell>
          <cell r="D132" t="str">
            <v>SP.DYN.LE00.IN</v>
          </cell>
          <cell r="E132">
            <v>55.4155365853659</v>
          </cell>
          <cell r="F132">
            <v>56.0149756097561</v>
          </cell>
          <cell r="G132">
            <v>56.5123170731707</v>
          </cell>
          <cell r="H132">
            <v>56.9706097560976</v>
          </cell>
          <cell r="I132">
            <v>57.4409268292683</v>
          </cell>
          <cell r="J132">
            <v>57.9682926829268</v>
          </cell>
          <cell r="K132">
            <v>58.5751707317073</v>
          </cell>
          <cell r="L132">
            <v>59.2414634146341</v>
          </cell>
          <cell r="M132">
            <v>59.9446097560976</v>
          </cell>
          <cell r="N132">
            <v>60.6750243902439</v>
          </cell>
          <cell r="O132">
            <v>62.1634146341463</v>
          </cell>
          <cell r="P132">
            <v>62.6121951219512</v>
          </cell>
          <cell r="Q132">
            <v>63.009756097561</v>
          </cell>
          <cell r="R132">
            <v>63.4073170731707</v>
          </cell>
          <cell r="S132">
            <v>63.8048780487805</v>
          </cell>
          <cell r="T132">
            <v>64.1536585365854</v>
          </cell>
          <cell r="U132">
            <v>64.5024390243902</v>
          </cell>
          <cell r="V132">
            <v>64.9</v>
          </cell>
          <cell r="W132">
            <v>65.1975609756098</v>
          </cell>
          <cell r="X132">
            <v>65.5463414634146</v>
          </cell>
          <cell r="Y132">
            <v>66.0463414634146</v>
          </cell>
          <cell r="Z132">
            <v>66.5463414634146</v>
          </cell>
          <cell r="AA132">
            <v>67.0951219512195</v>
          </cell>
          <cell r="AB132">
            <v>67.5463414634146</v>
          </cell>
          <cell r="AC132">
            <v>68.1951219512195</v>
          </cell>
          <cell r="AD132">
            <v>68.7951219512195</v>
          </cell>
          <cell r="AE132">
            <v>69.4463414634146</v>
          </cell>
          <cell r="AF132">
            <v>69.9975609756098</v>
          </cell>
          <cell r="AG132">
            <v>70.5487804878049</v>
          </cell>
          <cell r="AH132">
            <v>71.0487804878049</v>
          </cell>
          <cell r="AI132">
            <v>71.5975609756098</v>
          </cell>
          <cell r="AJ132">
            <v>72.0463414634146</v>
          </cell>
          <cell r="AK132">
            <v>72.4975609756098</v>
          </cell>
          <cell r="AL132">
            <v>72.9975609756098</v>
          </cell>
          <cell r="AM132">
            <v>73.3975609756098</v>
          </cell>
          <cell r="AN132">
            <v>73.7</v>
          </cell>
          <cell r="AO132">
            <v>74.1512195121951</v>
          </cell>
          <cell r="AP132">
            <v>74.6024390243903</v>
          </cell>
          <cell r="AQ132">
            <v>75.0048780487805</v>
          </cell>
          <cell r="AR132">
            <v>75.409756097561</v>
          </cell>
          <cell r="AS132">
            <v>75.909756097561</v>
          </cell>
          <cell r="AT132">
            <v>76.4121951219512</v>
          </cell>
          <cell r="AU132">
            <v>76.7658536585366</v>
          </cell>
          <cell r="AV132">
            <v>77.2146341463415</v>
          </cell>
          <cell r="AW132">
            <v>77.6658536585366</v>
          </cell>
          <cell r="AX132">
            <v>78.1682926829268</v>
          </cell>
          <cell r="AY132">
            <v>78.6682926829268</v>
          </cell>
          <cell r="AZ132">
            <v>79.119512195122</v>
          </cell>
          <cell r="BA132">
            <v>79.5170731707317</v>
          </cell>
          <cell r="BB132">
            <v>79.9682926829268</v>
          </cell>
          <cell r="BC132">
            <v>80.1170731707317</v>
          </cell>
          <cell r="BD132">
            <v>80.5682926829269</v>
          </cell>
          <cell r="BE132">
            <v>80.819512195122</v>
          </cell>
          <cell r="BF132">
            <v>81.2707317073171</v>
          </cell>
          <cell r="BG132">
            <v>81.7219512195122</v>
          </cell>
          <cell r="BH132">
            <v>82.0243902439024</v>
          </cell>
          <cell r="BI132">
            <v>82.2756097560976</v>
          </cell>
          <cell r="BJ132">
            <v>82.6268292682927</v>
          </cell>
          <cell r="BK132">
            <v>82.6268292682927</v>
          </cell>
          <cell r="BL132">
            <v>83.2268292682927</v>
          </cell>
          <cell r="BM132">
            <v>83.4268292682927</v>
          </cell>
        </row>
        <row r="133">
          <cell r="A133" t="str">
            <v>Kuwait</v>
          </cell>
          <cell r="B133" t="str">
            <v>KWT</v>
          </cell>
          <cell r="C133" t="str">
            <v>Life expectancy at birth, total (years)</v>
          </cell>
          <cell r="D133" t="str">
            <v>SP.DYN.LE00.IN</v>
          </cell>
          <cell r="E133">
            <v>59.343</v>
          </cell>
          <cell r="F133">
            <v>60.099</v>
          </cell>
          <cell r="G133">
            <v>60.841</v>
          </cell>
          <cell r="H133">
            <v>61.565</v>
          </cell>
          <cell r="I133">
            <v>62.265</v>
          </cell>
          <cell r="J133">
            <v>62.934</v>
          </cell>
          <cell r="K133">
            <v>63.566</v>
          </cell>
          <cell r="L133">
            <v>64.158</v>
          </cell>
          <cell r="M133">
            <v>64.713</v>
          </cell>
          <cell r="N133">
            <v>65.231</v>
          </cell>
          <cell r="O133">
            <v>65.715</v>
          </cell>
          <cell r="P133">
            <v>66.169</v>
          </cell>
          <cell r="Q133">
            <v>66.602</v>
          </cell>
          <cell r="R133">
            <v>67.02</v>
          </cell>
          <cell r="S133">
            <v>67.426</v>
          </cell>
          <cell r="T133">
            <v>67.824</v>
          </cell>
          <cell r="U133">
            <v>68.217</v>
          </cell>
          <cell r="V133">
            <v>68.602</v>
          </cell>
          <cell r="W133">
            <v>68.977</v>
          </cell>
          <cell r="X133">
            <v>69.342</v>
          </cell>
          <cell r="Y133">
            <v>69.693</v>
          </cell>
          <cell r="Z133">
            <v>70.028</v>
          </cell>
          <cell r="AA133">
            <v>70.344</v>
          </cell>
          <cell r="AB133">
            <v>70.64</v>
          </cell>
          <cell r="AC133">
            <v>70.914</v>
          </cell>
          <cell r="AD133">
            <v>71.167</v>
          </cell>
          <cell r="AE133">
            <v>71.398</v>
          </cell>
          <cell r="AF133">
            <v>71.61</v>
          </cell>
          <cell r="AG133">
            <v>71.805</v>
          </cell>
          <cell r="AH133">
            <v>71.985</v>
          </cell>
          <cell r="AI133">
            <v>72.15</v>
          </cell>
          <cell r="AJ133">
            <v>72.3</v>
          </cell>
          <cell r="AK133">
            <v>72.435</v>
          </cell>
          <cell r="AL133">
            <v>72.556</v>
          </cell>
          <cell r="AM133">
            <v>72.666</v>
          </cell>
          <cell r="AN133">
            <v>72.764</v>
          </cell>
          <cell r="AO133">
            <v>72.852</v>
          </cell>
          <cell r="AP133">
            <v>72.931</v>
          </cell>
          <cell r="AQ133">
            <v>73.004</v>
          </cell>
          <cell r="AR133">
            <v>73.074</v>
          </cell>
          <cell r="AS133">
            <v>73.142</v>
          </cell>
          <cell r="AT133">
            <v>73.21</v>
          </cell>
          <cell r="AU133">
            <v>73.28</v>
          </cell>
          <cell r="AV133">
            <v>73.355</v>
          </cell>
          <cell r="AW133">
            <v>73.439</v>
          </cell>
          <cell r="AX133">
            <v>73.538</v>
          </cell>
          <cell r="AY133">
            <v>73.66</v>
          </cell>
          <cell r="AZ133">
            <v>73.807</v>
          </cell>
          <cell r="BA133">
            <v>73.976</v>
          </cell>
          <cell r="BB133">
            <v>74.162</v>
          </cell>
          <cell r="BC133">
            <v>74.358</v>
          </cell>
          <cell r="BD133">
            <v>74.55</v>
          </cell>
          <cell r="BE133">
            <v>74.728</v>
          </cell>
          <cell r="BF133">
            <v>74.885</v>
          </cell>
          <cell r="BG133">
            <v>75.019</v>
          </cell>
          <cell r="BH133">
            <v>75.13</v>
          </cell>
          <cell r="BI133">
            <v>75.224</v>
          </cell>
          <cell r="BJ133">
            <v>75.311</v>
          </cell>
          <cell r="BK133">
            <v>75.398</v>
          </cell>
          <cell r="BL133">
            <v>75.489</v>
          </cell>
          <cell r="BM133">
            <v>75.586</v>
          </cell>
        </row>
        <row r="134">
          <cell r="A134" t="str">
            <v>Latin America &amp; Caribbean (excluding high income)</v>
          </cell>
          <cell r="B134" t="str">
            <v>LAC</v>
          </cell>
          <cell r="C134" t="str">
            <v>Life expectancy at birth, total (years)</v>
          </cell>
          <cell r="D134" t="str">
            <v>SP.DYN.LE00.IN</v>
          </cell>
          <cell r="E134">
            <v>55.4955413631296</v>
          </cell>
          <cell r="F134">
            <v>55.9761348650872</v>
          </cell>
          <cell r="G134">
            <v>56.4397481394402</v>
          </cell>
          <cell r="H134">
            <v>56.8873074430725</v>
          </cell>
          <cell r="I134">
            <v>57.3211547038331</v>
          </cell>
          <cell r="J134">
            <v>57.7464164493618</v>
          </cell>
          <cell r="K134">
            <v>58.1683001551918</v>
          </cell>
          <cell r="L134">
            <v>58.5913273740766</v>
          </cell>
          <cell r="M134">
            <v>59.019174429728</v>
          </cell>
          <cell r="N134">
            <v>59.4536825619829</v>
          </cell>
          <cell r="O134">
            <v>59.8948290028296</v>
          </cell>
          <cell r="P134">
            <v>60.3404764352433</v>
          </cell>
          <cell r="Q134">
            <v>60.7864397052314</v>
          </cell>
          <cell r="R134">
            <v>61.2275322498208</v>
          </cell>
          <cell r="S134">
            <v>61.6619204889773</v>
          </cell>
          <cell r="T134">
            <v>62.0892088338982</v>
          </cell>
          <cell r="U134">
            <v>62.5072911382632</v>
          </cell>
          <cell r="V134">
            <v>62.9192600597627</v>
          </cell>
          <cell r="W134">
            <v>63.3253718999662</v>
          </cell>
          <cell r="X134">
            <v>63.7260804170686</v>
          </cell>
          <cell r="Y134">
            <v>64.1220306914361</v>
          </cell>
          <cell r="Z134">
            <v>64.512494963515</v>
          </cell>
          <cell r="AA134">
            <v>64.8995547029956</v>
          </cell>
          <cell r="AB134">
            <v>65.2793552609122</v>
          </cell>
          <cell r="AC134">
            <v>65.6569413635277</v>
          </cell>
          <cell r="AD134">
            <v>66.032614036594</v>
          </cell>
          <cell r="AE134">
            <v>66.4077037722096</v>
          </cell>
          <cell r="AF134">
            <v>66.7832277321574</v>
          </cell>
          <cell r="AG134">
            <v>67.1560648999954</v>
          </cell>
          <cell r="AH134">
            <v>67.5298800273391</v>
          </cell>
          <cell r="AI134">
            <v>67.9019643517138</v>
          </cell>
          <cell r="AJ134">
            <v>68.2727930222937</v>
          </cell>
          <cell r="AK134">
            <v>68.6412117197515</v>
          </cell>
          <cell r="AL134">
            <v>69.0043676788871</v>
          </cell>
          <cell r="AM134">
            <v>69.3635055957877</v>
          </cell>
          <cell r="AN134">
            <v>69.7181181206483</v>
          </cell>
          <cell r="AO134">
            <v>70.0697629612138</v>
          </cell>
          <cell r="AP134">
            <v>70.418708861428</v>
          </cell>
          <cell r="AQ134">
            <v>70.7619687679337</v>
          </cell>
          <cell r="AR134">
            <v>71.0999388124932</v>
          </cell>
          <cell r="AS134">
            <v>71.4288962280736</v>
          </cell>
          <cell r="AT134">
            <v>71.7445229322914</v>
          </cell>
          <cell r="AU134">
            <v>72.0463805952358</v>
          </cell>
          <cell r="AV134">
            <v>72.3302743644084</v>
          </cell>
          <cell r="AW134">
            <v>72.5976614518352</v>
          </cell>
          <cell r="AX134">
            <v>72.8490847598245</v>
          </cell>
          <cell r="AY134">
            <v>73.0850947478277</v>
          </cell>
          <cell r="AZ134">
            <v>73.3094428599401</v>
          </cell>
          <cell r="BA134">
            <v>73.5245129116126</v>
          </cell>
          <cell r="BB134">
            <v>73.7326115691507</v>
          </cell>
          <cell r="BC134">
            <v>73.9348188959934</v>
          </cell>
          <cell r="BD134">
            <v>74.1323929590259</v>
          </cell>
          <cell r="BE134">
            <v>74.3253082716744</v>
          </cell>
          <cell r="BF134">
            <v>74.5132963755128</v>
          </cell>
          <cell r="BG134">
            <v>74.6978416907836</v>
          </cell>
          <cell r="BH134">
            <v>74.8790853707662</v>
          </cell>
          <cell r="BI134">
            <v>75.056442122323</v>
          </cell>
          <cell r="BJ134">
            <v>75.2308677825789</v>
          </cell>
          <cell r="BK134">
            <v>75.4015407258583</v>
          </cell>
          <cell r="BL134">
            <v>75.570175851589</v>
          </cell>
          <cell r="BM134">
            <v>75.7368725894048</v>
          </cell>
        </row>
        <row r="135">
          <cell r="A135" t="str">
            <v>Lao PDR</v>
          </cell>
          <cell r="B135" t="str">
            <v>LAO</v>
          </cell>
          <cell r="C135" t="str">
            <v>Life expectancy at birth, total (years)</v>
          </cell>
          <cell r="D135" t="str">
            <v>SP.DYN.LE00.IN</v>
          </cell>
          <cell r="E135">
            <v>43.204</v>
          </cell>
          <cell r="F135">
            <v>43.511</v>
          </cell>
          <cell r="G135">
            <v>43.817</v>
          </cell>
          <cell r="H135">
            <v>44.121</v>
          </cell>
          <cell r="I135">
            <v>44.424</v>
          </cell>
          <cell r="J135">
            <v>44.728</v>
          </cell>
          <cell r="K135">
            <v>45.033</v>
          </cell>
          <cell r="L135">
            <v>45.34</v>
          </cell>
          <cell r="M135">
            <v>45.65</v>
          </cell>
          <cell r="N135">
            <v>45.962</v>
          </cell>
          <cell r="O135">
            <v>46.273</v>
          </cell>
          <cell r="P135">
            <v>46.578</v>
          </cell>
          <cell r="Q135">
            <v>46.876</v>
          </cell>
          <cell r="R135">
            <v>47.166</v>
          </cell>
          <cell r="S135">
            <v>47.449</v>
          </cell>
          <cell r="T135">
            <v>47.722</v>
          </cell>
          <cell r="U135">
            <v>47.985</v>
          </cell>
          <cell r="V135">
            <v>48.244</v>
          </cell>
          <cell r="W135">
            <v>48.503</v>
          </cell>
          <cell r="X135">
            <v>48.771</v>
          </cell>
          <cell r="Y135">
            <v>49.061</v>
          </cell>
          <cell r="Z135">
            <v>49.386</v>
          </cell>
          <cell r="AA135">
            <v>49.753</v>
          </cell>
          <cell r="AB135">
            <v>50.162</v>
          </cell>
          <cell r="AC135">
            <v>50.61</v>
          </cell>
          <cell r="AD135">
            <v>51.084</v>
          </cell>
          <cell r="AE135">
            <v>51.566</v>
          </cell>
          <cell r="AF135">
            <v>52.04</v>
          </cell>
          <cell r="AG135">
            <v>52.497</v>
          </cell>
          <cell r="AH135">
            <v>52.935</v>
          </cell>
          <cell r="AI135">
            <v>53.364</v>
          </cell>
          <cell r="AJ135">
            <v>53.799</v>
          </cell>
          <cell r="AK135">
            <v>54.258</v>
          </cell>
          <cell r="AL135">
            <v>54.753</v>
          </cell>
          <cell r="AM135">
            <v>55.285</v>
          </cell>
          <cell r="AN135">
            <v>55.851</v>
          </cell>
          <cell r="AO135">
            <v>56.44</v>
          </cell>
          <cell r="AP135">
            <v>57.04</v>
          </cell>
          <cell r="AQ135">
            <v>57.637</v>
          </cell>
          <cell r="AR135">
            <v>58.225</v>
          </cell>
          <cell r="AS135">
            <v>58.803</v>
          </cell>
          <cell r="AT135">
            <v>59.372</v>
          </cell>
          <cell r="AU135">
            <v>59.937</v>
          </cell>
          <cell r="AV135">
            <v>60.502</v>
          </cell>
          <cell r="AW135">
            <v>61.065</v>
          </cell>
          <cell r="AX135">
            <v>61.625</v>
          </cell>
          <cell r="AY135">
            <v>62.182</v>
          </cell>
          <cell r="AZ135">
            <v>62.731</v>
          </cell>
          <cell r="BA135">
            <v>63.271</v>
          </cell>
          <cell r="BB135">
            <v>63.797</v>
          </cell>
          <cell r="BC135">
            <v>64.306</v>
          </cell>
          <cell r="BD135">
            <v>64.797</v>
          </cell>
          <cell r="BE135">
            <v>65.267</v>
          </cell>
          <cell r="BF135">
            <v>65.717</v>
          </cell>
          <cell r="BG135">
            <v>66.144</v>
          </cell>
          <cell r="BH135">
            <v>66.546</v>
          </cell>
          <cell r="BI135">
            <v>66.924</v>
          </cell>
          <cell r="BJ135">
            <v>67.277</v>
          </cell>
          <cell r="BK135">
            <v>67.61</v>
          </cell>
          <cell r="BL135">
            <v>67.923</v>
          </cell>
          <cell r="BM135">
            <v>68.219</v>
          </cell>
        </row>
        <row r="136">
          <cell r="A136" t="str">
            <v>Lebanon</v>
          </cell>
          <cell r="B136" t="str">
            <v>LBN</v>
          </cell>
          <cell r="C136" t="str">
            <v>Life expectancy at birth, total (years)</v>
          </cell>
          <cell r="D136" t="str">
            <v>SP.DYN.LE00.IN</v>
          </cell>
          <cell r="E136">
            <v>63.267</v>
          </cell>
          <cell r="F136">
            <v>63.575</v>
          </cell>
          <cell r="G136">
            <v>63.871</v>
          </cell>
          <cell r="H136">
            <v>64.157</v>
          </cell>
          <cell r="I136">
            <v>64.435</v>
          </cell>
          <cell r="J136">
            <v>64.709</v>
          </cell>
          <cell r="K136">
            <v>64.982</v>
          </cell>
          <cell r="L136">
            <v>65.255</v>
          </cell>
          <cell r="M136">
            <v>65.528</v>
          </cell>
          <cell r="N136">
            <v>65.8</v>
          </cell>
          <cell r="O136">
            <v>66.067</v>
          </cell>
          <cell r="P136">
            <v>66.323</v>
          </cell>
          <cell r="Q136">
            <v>66.565</v>
          </cell>
          <cell r="R136">
            <v>66.789</v>
          </cell>
          <cell r="S136">
            <v>66.995</v>
          </cell>
          <cell r="T136">
            <v>67.183</v>
          </cell>
          <cell r="U136">
            <v>67.352</v>
          </cell>
          <cell r="V136">
            <v>67.507</v>
          </cell>
          <cell r="W136">
            <v>67.656</v>
          </cell>
          <cell r="X136">
            <v>67.802</v>
          </cell>
          <cell r="Y136">
            <v>67.952</v>
          </cell>
          <cell r="Z136">
            <v>68.113</v>
          </cell>
          <cell r="AA136">
            <v>68.287</v>
          </cell>
          <cell r="AB136">
            <v>68.478</v>
          </cell>
          <cell r="AC136">
            <v>68.689</v>
          </cell>
          <cell r="AD136">
            <v>68.918</v>
          </cell>
          <cell r="AE136">
            <v>69.163</v>
          </cell>
          <cell r="AF136">
            <v>69.42</v>
          </cell>
          <cell r="AG136">
            <v>69.689</v>
          </cell>
          <cell r="AH136">
            <v>69.969</v>
          </cell>
          <cell r="AI136">
            <v>70.266</v>
          </cell>
          <cell r="AJ136">
            <v>70.584</v>
          </cell>
          <cell r="AK136">
            <v>70.929</v>
          </cell>
          <cell r="AL136">
            <v>71.3</v>
          </cell>
          <cell r="AM136">
            <v>71.699</v>
          </cell>
          <cell r="AN136">
            <v>72.125</v>
          </cell>
          <cell r="AO136">
            <v>72.576</v>
          </cell>
          <cell r="AP136">
            <v>73.046</v>
          </cell>
          <cell r="AQ136">
            <v>73.528</v>
          </cell>
          <cell r="AR136">
            <v>74.017</v>
          </cell>
          <cell r="AS136">
            <v>74.507</v>
          </cell>
          <cell r="AT136">
            <v>74.999</v>
          </cell>
          <cell r="AU136">
            <v>75.488</v>
          </cell>
          <cell r="AV136">
            <v>75.969</v>
          </cell>
          <cell r="AW136">
            <v>76.432</v>
          </cell>
          <cell r="AX136">
            <v>76.865</v>
          </cell>
          <cell r="AY136">
            <v>77.26</v>
          </cell>
          <cell r="AZ136">
            <v>77.609</v>
          </cell>
          <cell r="BA136">
            <v>77.911</v>
          </cell>
          <cell r="BB136">
            <v>78.161</v>
          </cell>
          <cell r="BC136">
            <v>78.36</v>
          </cell>
          <cell r="BD136">
            <v>78.507</v>
          </cell>
          <cell r="BE136">
            <v>78.611</v>
          </cell>
          <cell r="BF136">
            <v>78.683</v>
          </cell>
          <cell r="BG136">
            <v>78.732</v>
          </cell>
          <cell r="BH136">
            <v>78.768</v>
          </cell>
          <cell r="BI136">
            <v>78.8</v>
          </cell>
          <cell r="BJ136">
            <v>78.833</v>
          </cell>
          <cell r="BK136">
            <v>78.875</v>
          </cell>
          <cell r="BL136">
            <v>78.93</v>
          </cell>
          <cell r="BM136">
            <v>79.004</v>
          </cell>
        </row>
        <row r="137">
          <cell r="A137" t="str">
            <v>Liberia</v>
          </cell>
          <cell r="B137" t="str">
            <v>LBR</v>
          </cell>
          <cell r="C137" t="str">
            <v>Life expectancy at birth, total (years)</v>
          </cell>
          <cell r="D137" t="str">
            <v>SP.DYN.LE00.IN</v>
          </cell>
          <cell r="E137">
            <v>34.264</v>
          </cell>
          <cell r="F137">
            <v>34.56</v>
          </cell>
          <cell r="G137">
            <v>34.911</v>
          </cell>
          <cell r="H137">
            <v>35.322</v>
          </cell>
          <cell r="I137">
            <v>35.796</v>
          </cell>
          <cell r="J137">
            <v>36.324</v>
          </cell>
          <cell r="K137">
            <v>36.895</v>
          </cell>
          <cell r="L137">
            <v>37.491</v>
          </cell>
          <cell r="M137">
            <v>38.099</v>
          </cell>
          <cell r="N137">
            <v>38.714</v>
          </cell>
          <cell r="O137">
            <v>39.338</v>
          </cell>
          <cell r="P137">
            <v>39.98</v>
          </cell>
          <cell r="Q137">
            <v>40.65</v>
          </cell>
          <cell r="R137">
            <v>41.346</v>
          </cell>
          <cell r="S137">
            <v>42.061</v>
          </cell>
          <cell r="T137">
            <v>42.786</v>
          </cell>
          <cell r="U137">
            <v>43.514</v>
          </cell>
          <cell r="V137">
            <v>44.226</v>
          </cell>
          <cell r="W137">
            <v>44.902</v>
          </cell>
          <cell r="X137">
            <v>45.52</v>
          </cell>
          <cell r="Y137">
            <v>46.053</v>
          </cell>
          <cell r="Z137">
            <v>46.474</v>
          </cell>
          <cell r="AA137">
            <v>46.776</v>
          </cell>
          <cell r="AB137">
            <v>46.962</v>
          </cell>
          <cell r="AC137">
            <v>47.038</v>
          </cell>
          <cell r="AD137">
            <v>47.004</v>
          </cell>
          <cell r="AE137">
            <v>46.862</v>
          </cell>
          <cell r="AF137">
            <v>46.645</v>
          </cell>
          <cell r="AG137">
            <v>46.399</v>
          </cell>
          <cell r="AH137">
            <v>46.174</v>
          </cell>
          <cell r="AI137">
            <v>46.046</v>
          </cell>
          <cell r="AJ137">
            <v>46.097</v>
          </cell>
          <cell r="AK137">
            <v>46.357</v>
          </cell>
          <cell r="AL137">
            <v>46.832</v>
          </cell>
          <cell r="AM137">
            <v>47.506</v>
          </cell>
          <cell r="AN137">
            <v>48.314</v>
          </cell>
          <cell r="AO137">
            <v>49.163</v>
          </cell>
          <cell r="AP137">
            <v>49.963</v>
          </cell>
          <cell r="AQ137">
            <v>50.657</v>
          </cell>
          <cell r="AR137">
            <v>51.234</v>
          </cell>
          <cell r="AS137">
            <v>51.734</v>
          </cell>
          <cell r="AT137">
            <v>52.236</v>
          </cell>
          <cell r="AU137">
            <v>52.826</v>
          </cell>
          <cell r="AV137">
            <v>53.554</v>
          </cell>
          <cell r="AW137">
            <v>54.422</v>
          </cell>
          <cell r="AX137">
            <v>55.393</v>
          </cell>
          <cell r="AY137">
            <v>56.4</v>
          </cell>
          <cell r="AZ137">
            <v>57.365</v>
          </cell>
          <cell r="BA137">
            <v>58.229</v>
          </cell>
          <cell r="BB137">
            <v>58.971</v>
          </cell>
          <cell r="BC137">
            <v>59.6</v>
          </cell>
          <cell r="BD137">
            <v>60.146</v>
          </cell>
          <cell r="BE137">
            <v>60.663</v>
          </cell>
          <cell r="BF137">
            <v>61.186</v>
          </cell>
          <cell r="BG137">
            <v>61.723</v>
          </cell>
          <cell r="BH137">
            <v>62.269</v>
          </cell>
          <cell r="BI137">
            <v>62.802</v>
          </cell>
          <cell r="BJ137">
            <v>63.295</v>
          </cell>
          <cell r="BK137">
            <v>63.73</v>
          </cell>
          <cell r="BL137">
            <v>64.104</v>
          </cell>
          <cell r="BM137">
            <v>64.423</v>
          </cell>
        </row>
        <row r="138">
          <cell r="A138" t="str">
            <v>Libya</v>
          </cell>
          <cell r="B138" t="str">
            <v>LBY</v>
          </cell>
          <cell r="C138" t="str">
            <v>Life expectancy at birth, total (years)</v>
          </cell>
          <cell r="D138" t="str">
            <v>SP.DYN.LE00.IN</v>
          </cell>
          <cell r="E138">
            <v>42.609</v>
          </cell>
          <cell r="F138">
            <v>44.211</v>
          </cell>
          <cell r="G138">
            <v>45.833</v>
          </cell>
          <cell r="H138">
            <v>47.415</v>
          </cell>
          <cell r="I138">
            <v>48.914</v>
          </cell>
          <cell r="J138">
            <v>50.303</v>
          </cell>
          <cell r="K138">
            <v>51.581</v>
          </cell>
          <cell r="L138">
            <v>52.778</v>
          </cell>
          <cell r="M138">
            <v>53.921</v>
          </cell>
          <cell r="N138">
            <v>55.011</v>
          </cell>
          <cell r="O138">
            <v>56.052</v>
          </cell>
          <cell r="P138">
            <v>57.046</v>
          </cell>
          <cell r="Q138">
            <v>57.995</v>
          </cell>
          <cell r="R138">
            <v>58.902</v>
          </cell>
          <cell r="S138">
            <v>59.77</v>
          </cell>
          <cell r="T138">
            <v>60.6</v>
          </cell>
          <cell r="U138">
            <v>61.393</v>
          </cell>
          <cell r="V138">
            <v>62.15</v>
          </cell>
          <cell r="W138">
            <v>62.869</v>
          </cell>
          <cell r="X138">
            <v>63.548</v>
          </cell>
          <cell r="Y138">
            <v>64.185</v>
          </cell>
          <cell r="Z138">
            <v>64.771</v>
          </cell>
          <cell r="AA138">
            <v>65.306</v>
          </cell>
          <cell r="AB138">
            <v>65.793</v>
          </cell>
          <cell r="AC138">
            <v>66.235</v>
          </cell>
          <cell r="AD138">
            <v>66.644</v>
          </cell>
          <cell r="AE138">
            <v>67.03</v>
          </cell>
          <cell r="AF138">
            <v>67.405</v>
          </cell>
          <cell r="AG138">
            <v>67.775</v>
          </cell>
          <cell r="AH138">
            <v>68.141</v>
          </cell>
          <cell r="AI138">
            <v>68.503</v>
          </cell>
          <cell r="AJ138">
            <v>68.85</v>
          </cell>
          <cell r="AK138">
            <v>69.175</v>
          </cell>
          <cell r="AL138">
            <v>69.469</v>
          </cell>
          <cell r="AM138">
            <v>69.732</v>
          </cell>
          <cell r="AN138">
            <v>69.965</v>
          </cell>
          <cell r="AO138">
            <v>70.169</v>
          </cell>
          <cell r="AP138">
            <v>70.352</v>
          </cell>
          <cell r="AQ138">
            <v>70.522</v>
          </cell>
          <cell r="AR138">
            <v>70.684</v>
          </cell>
          <cell r="AS138">
            <v>70.852</v>
          </cell>
          <cell r="AT138">
            <v>71.038</v>
          </cell>
          <cell r="AU138">
            <v>71.244</v>
          </cell>
          <cell r="AV138">
            <v>71.466</v>
          </cell>
          <cell r="AW138">
            <v>71.693</v>
          </cell>
          <cell r="AX138">
            <v>71.902</v>
          </cell>
          <cell r="AY138">
            <v>72.063</v>
          </cell>
          <cell r="AZ138">
            <v>72.155</v>
          </cell>
          <cell r="BA138">
            <v>72.174</v>
          </cell>
          <cell r="BB138">
            <v>72.129</v>
          </cell>
          <cell r="BC138">
            <v>72.044</v>
          </cell>
          <cell r="BD138">
            <v>71.956</v>
          </cell>
          <cell r="BE138">
            <v>71.901</v>
          </cell>
          <cell r="BF138">
            <v>71.907</v>
          </cell>
          <cell r="BG138">
            <v>71.981</v>
          </cell>
          <cell r="BH138">
            <v>72.121</v>
          </cell>
          <cell r="BI138">
            <v>72.311</v>
          </cell>
          <cell r="BJ138">
            <v>72.52</v>
          </cell>
          <cell r="BK138">
            <v>72.724</v>
          </cell>
          <cell r="BL138">
            <v>72.913</v>
          </cell>
          <cell r="BM138">
            <v>73.082</v>
          </cell>
        </row>
        <row r="139">
          <cell r="A139" t="str">
            <v>St. Lucia</v>
          </cell>
          <cell r="B139" t="str">
            <v>LCA</v>
          </cell>
          <cell r="C139" t="str">
            <v>Life expectancy at birth, total (years)</v>
          </cell>
          <cell r="D139" t="str">
            <v>SP.DYN.LE00.IN</v>
          </cell>
          <cell r="E139">
            <v>56.739</v>
          </cell>
          <cell r="F139">
            <v>57.589</v>
          </cell>
          <cell r="G139">
            <v>58.428</v>
          </cell>
          <cell r="H139">
            <v>59.246</v>
          </cell>
          <cell r="I139">
            <v>60.035</v>
          </cell>
          <cell r="J139">
            <v>60.781</v>
          </cell>
          <cell r="K139">
            <v>61.471</v>
          </cell>
          <cell r="L139">
            <v>62.099</v>
          </cell>
          <cell r="M139">
            <v>62.67</v>
          </cell>
          <cell r="N139">
            <v>63.188</v>
          </cell>
          <cell r="O139">
            <v>63.667</v>
          </cell>
          <cell r="P139">
            <v>64.124</v>
          </cell>
          <cell r="Q139">
            <v>64.578</v>
          </cell>
          <cell r="R139">
            <v>65.04</v>
          </cell>
          <cell r="S139">
            <v>65.515</v>
          </cell>
          <cell r="T139">
            <v>65.997</v>
          </cell>
          <cell r="U139">
            <v>66.478</v>
          </cell>
          <cell r="V139">
            <v>66.94</v>
          </cell>
          <cell r="W139">
            <v>67.374</v>
          </cell>
          <cell r="X139">
            <v>67.775</v>
          </cell>
          <cell r="Y139">
            <v>68.144</v>
          </cell>
          <cell r="Z139">
            <v>68.484</v>
          </cell>
          <cell r="AA139">
            <v>68.803</v>
          </cell>
          <cell r="AB139">
            <v>69.11</v>
          </cell>
          <cell r="AC139">
            <v>69.407</v>
          </cell>
          <cell r="AD139">
            <v>69.698</v>
          </cell>
          <cell r="AE139">
            <v>69.985</v>
          </cell>
          <cell r="AF139">
            <v>70.266</v>
          </cell>
          <cell r="AG139">
            <v>70.54</v>
          </cell>
          <cell r="AH139">
            <v>70.81</v>
          </cell>
          <cell r="AI139">
            <v>71.074</v>
          </cell>
          <cell r="AJ139">
            <v>71.335</v>
          </cell>
          <cell r="AK139">
            <v>71.592</v>
          </cell>
          <cell r="AL139">
            <v>71.843</v>
          </cell>
          <cell r="AM139">
            <v>72.087</v>
          </cell>
          <cell r="AN139">
            <v>72.323</v>
          </cell>
          <cell r="AO139">
            <v>72.547</v>
          </cell>
          <cell r="AP139">
            <v>72.759</v>
          </cell>
          <cell r="AQ139">
            <v>72.958</v>
          </cell>
          <cell r="AR139">
            <v>73.144</v>
          </cell>
          <cell r="AS139">
            <v>73.319</v>
          </cell>
          <cell r="AT139">
            <v>73.486</v>
          </cell>
          <cell r="AU139">
            <v>73.648</v>
          </cell>
          <cell r="AV139">
            <v>73.808</v>
          </cell>
          <cell r="AW139">
            <v>73.966</v>
          </cell>
          <cell r="AX139">
            <v>74.122</v>
          </cell>
          <cell r="AY139">
            <v>74.276</v>
          </cell>
          <cell r="AZ139">
            <v>74.426</v>
          </cell>
          <cell r="BA139">
            <v>74.571</v>
          </cell>
          <cell r="BB139">
            <v>74.712</v>
          </cell>
          <cell r="BC139">
            <v>74.852</v>
          </cell>
          <cell r="BD139">
            <v>74.993</v>
          </cell>
          <cell r="BE139">
            <v>75.138</v>
          </cell>
          <cell r="BF139">
            <v>75.286</v>
          </cell>
          <cell r="BG139">
            <v>75.44</v>
          </cell>
          <cell r="BH139">
            <v>75.596</v>
          </cell>
          <cell r="BI139">
            <v>75.752</v>
          </cell>
          <cell r="BJ139">
            <v>75.907</v>
          </cell>
          <cell r="BK139">
            <v>76.057</v>
          </cell>
          <cell r="BL139">
            <v>76.203</v>
          </cell>
          <cell r="BM139">
            <v>76.343</v>
          </cell>
        </row>
        <row r="140">
          <cell r="A140" t="str">
            <v>Latin America &amp; Caribbean</v>
          </cell>
          <cell r="B140" t="str">
            <v>LCN</v>
          </cell>
          <cell r="C140" t="str">
            <v>Life expectancy at birth, total (years)</v>
          </cell>
          <cell r="D140" t="str">
            <v>SP.DYN.LE00.IN</v>
          </cell>
          <cell r="E140">
            <v>56.077666453375</v>
          </cell>
          <cell r="F140">
            <v>56.5493232743309</v>
          </cell>
          <cell r="G140">
            <v>57.0052752752459</v>
          </cell>
          <cell r="H140">
            <v>57.4466566654706</v>
          </cell>
          <cell r="I140">
            <v>57.8752920372916</v>
          </cell>
          <cell r="J140">
            <v>58.2963740923269</v>
          </cell>
          <cell r="K140">
            <v>58.7150593823861</v>
          </cell>
          <cell r="L140">
            <v>59.1355036570633</v>
          </cell>
          <cell r="M140">
            <v>59.5615476876328</v>
          </cell>
          <cell r="N140">
            <v>59.9948287594769</v>
          </cell>
          <cell r="O140">
            <v>60.4354475961853</v>
          </cell>
          <cell r="P140">
            <v>60.8811398495506</v>
          </cell>
          <cell r="Q140">
            <v>61.3273406397862</v>
          </cell>
          <cell r="R140">
            <v>61.7689479447221</v>
          </cell>
          <cell r="S140">
            <v>62.2035499159542</v>
          </cell>
          <cell r="T140">
            <v>62.6305111437784</v>
          </cell>
          <cell r="U140">
            <v>63.0478243812817</v>
          </cell>
          <cell r="V140">
            <v>63.4582446235222</v>
          </cell>
          <cell r="W140">
            <v>63.8623001689411</v>
          </cell>
          <cell r="X140">
            <v>64.2600023210782</v>
          </cell>
          <cell r="Y140">
            <v>64.651837627939</v>
          </cell>
          <cell r="Z140">
            <v>65.0370089337229</v>
          </cell>
          <cell r="AA140">
            <v>65.4172479152785</v>
          </cell>
          <cell r="AB140">
            <v>65.7896456892946</v>
          </cell>
          <cell r="AC140">
            <v>66.1581777204765</v>
          </cell>
          <cell r="AD140">
            <v>66.5232891734994</v>
          </cell>
          <cell r="AE140">
            <v>66.8858847529164</v>
          </cell>
          <cell r="AF140">
            <v>67.2468001745143</v>
          </cell>
          <cell r="AG140">
            <v>67.6039391448326</v>
          </cell>
          <cell r="AH140">
            <v>67.9601948363106</v>
          </cell>
          <cell r="AI140">
            <v>68.313725889371</v>
          </cell>
          <cell r="AJ140">
            <v>68.6652146687627</v>
          </cell>
          <cell r="AK140">
            <v>69.0138733100802</v>
          </cell>
          <cell r="AL140">
            <v>69.3581202098814</v>
          </cell>
          <cell r="AM140">
            <v>69.6989351994934</v>
          </cell>
          <cell r="AN140">
            <v>70.0363896745461</v>
          </cell>
          <cell r="AO140">
            <v>70.3722793905927</v>
          </cell>
          <cell r="AP140">
            <v>70.7066429297243</v>
          </cell>
          <cell r="AQ140">
            <v>71.0367772976679</v>
          </cell>
          <cell r="AR140">
            <v>71.3626478516269</v>
          </cell>
          <cell r="AS140">
            <v>71.687389574031</v>
          </cell>
          <cell r="AT140">
            <v>71.9931240294382</v>
          </cell>
          <cell r="AU140">
            <v>72.2876337880566</v>
          </cell>
          <cell r="AV140">
            <v>72.5622615412367</v>
          </cell>
          <cell r="AW140">
            <v>72.8191972031776</v>
          </cell>
          <cell r="AX140">
            <v>73.0605266579857</v>
          </cell>
          <cell r="AY140">
            <v>73.2874586622882</v>
          </cell>
          <cell r="AZ140">
            <v>73.50178523862</v>
          </cell>
          <cell r="BA140">
            <v>73.7041565686137</v>
          </cell>
          <cell r="BB140">
            <v>73.9041864986615</v>
          </cell>
          <cell r="BC140">
            <v>74.0972202511906</v>
          </cell>
          <cell r="BD140">
            <v>74.2831175178127</v>
          </cell>
          <cell r="BE140">
            <v>74.4614544439901</v>
          </cell>
          <cell r="BF140">
            <v>74.632797924154</v>
          </cell>
          <cell r="BG140">
            <v>74.7990465003133</v>
          </cell>
          <cell r="BH140">
            <v>74.9616876443858</v>
          </cell>
          <cell r="BI140">
            <v>75.1220231779781</v>
          </cell>
          <cell r="BJ140">
            <v>75.2820866077559</v>
          </cell>
          <cell r="BK140">
            <v>75.4408494044772</v>
          </cell>
          <cell r="BL140">
            <v>75.6014950394695</v>
          </cell>
          <cell r="BM140">
            <v>75.762427569981</v>
          </cell>
        </row>
        <row r="141">
          <cell r="A141" t="str">
            <v>Least developed countries: UN classification</v>
          </cell>
          <cell r="B141" t="str">
            <v>LDC</v>
          </cell>
          <cell r="C141" t="str">
            <v>Life expectancy at birth, total (years)</v>
          </cell>
          <cell r="D141" t="str">
            <v>SP.DYN.LE00.IN</v>
          </cell>
          <cell r="E141">
            <v>40.3051887204229</v>
          </cell>
          <cell r="F141">
            <v>40.767655995429</v>
          </cell>
          <cell r="G141">
            <v>41.23085914424</v>
          </cell>
          <cell r="H141">
            <v>41.6931103995659</v>
          </cell>
          <cell r="I141">
            <v>42.1493460317623</v>
          </cell>
          <cell r="J141">
            <v>42.5842418977188</v>
          </cell>
          <cell r="K141">
            <v>42.9785293522309</v>
          </cell>
          <cell r="L141">
            <v>43.3209747188429</v>
          </cell>
          <cell r="M141">
            <v>43.6083645923805</v>
          </cell>
          <cell r="N141">
            <v>43.8470966562354</v>
          </cell>
          <cell r="O141">
            <v>44.056118661957</v>
          </cell>
          <cell r="P141">
            <v>44.2627292230505</v>
          </cell>
          <cell r="Q141">
            <v>44.4944150978628</v>
          </cell>
          <cell r="R141">
            <v>44.7719372088831</v>
          </cell>
          <cell r="S141">
            <v>45.1082369817346</v>
          </cell>
          <cell r="T141">
            <v>45.5116725736884</v>
          </cell>
          <cell r="U141">
            <v>45.9817064559423</v>
          </cell>
          <cell r="V141">
            <v>46.4971813512769</v>
          </cell>
          <cell r="W141">
            <v>47.0298889906223</v>
          </cell>
          <cell r="X141">
            <v>47.5562714839053</v>
          </cell>
          <cell r="Y141">
            <v>48.0602948798048</v>
          </cell>
          <cell r="Z141">
            <v>48.5396604922138</v>
          </cell>
          <cell r="AA141">
            <v>49.0017652764912</v>
          </cell>
          <cell r="AB141">
            <v>49.4503160149338</v>
          </cell>
          <cell r="AC141">
            <v>49.8825498233055</v>
          </cell>
          <cell r="AD141">
            <v>50.28744671118</v>
          </cell>
          <cell r="AE141">
            <v>50.651719198178</v>
          </cell>
          <cell r="AF141">
            <v>50.9707351863325</v>
          </cell>
          <cell r="AG141">
            <v>51.2472222030397</v>
          </cell>
          <cell r="AH141">
            <v>51.4926722906793</v>
          </cell>
          <cell r="AI141">
            <v>51.7289661705026</v>
          </cell>
          <cell r="AJ141">
            <v>51.9821974882138</v>
          </cell>
          <cell r="AK141">
            <v>52.2691731314799</v>
          </cell>
          <cell r="AL141">
            <v>52.5929344920605</v>
          </cell>
          <cell r="AM141">
            <v>52.9458938710236</v>
          </cell>
          <cell r="AN141">
            <v>53.320941721909</v>
          </cell>
          <cell r="AO141">
            <v>53.7157756254554</v>
          </cell>
          <cell r="AP141">
            <v>54.128611957624</v>
          </cell>
          <cell r="AQ141">
            <v>54.5585377390314</v>
          </cell>
          <cell r="AR141">
            <v>55.0070024602679</v>
          </cell>
          <cell r="AS141">
            <v>55.4764409297974</v>
          </cell>
          <cell r="AT141">
            <v>55.9724731679852</v>
          </cell>
          <cell r="AU141">
            <v>56.4995787167107</v>
          </cell>
          <cell r="AV141">
            <v>57.0580132361315</v>
          </cell>
          <cell r="AW141">
            <v>57.643821205465</v>
          </cell>
          <cell r="AX141">
            <v>58.2528652743588</v>
          </cell>
          <cell r="AY141">
            <v>58.8803948718696</v>
          </cell>
          <cell r="AZ141">
            <v>59.5177030653346</v>
          </cell>
          <cell r="BA141">
            <v>60.1542057093859</v>
          </cell>
          <cell r="BB141">
            <v>60.7807065849066</v>
          </cell>
          <cell r="BC141">
            <v>61.386749569057</v>
          </cell>
          <cell r="BD141">
            <v>61.9653470736318</v>
          </cell>
          <cell r="BE141">
            <v>62.5133563629601</v>
          </cell>
          <cell r="BF141">
            <v>63.0285904349676</v>
          </cell>
          <cell r="BG141">
            <v>63.5072486323836</v>
          </cell>
          <cell r="BH141">
            <v>63.9460709925393</v>
          </cell>
          <cell r="BI141">
            <v>64.3441897928912</v>
          </cell>
          <cell r="BJ141">
            <v>64.7062796007218</v>
          </cell>
          <cell r="BK141">
            <v>65.038269357477</v>
          </cell>
          <cell r="BL141">
            <v>65.3439325137345</v>
          </cell>
          <cell r="BM141">
            <v>65.6289399415688</v>
          </cell>
        </row>
        <row r="142">
          <cell r="A142" t="str">
            <v>Low income</v>
          </cell>
          <cell r="B142" t="str">
            <v>LIC</v>
          </cell>
          <cell r="C142" t="str">
            <v>Life expectancy at birth, total (years)</v>
          </cell>
          <cell r="D142" t="str">
            <v>SP.DYN.LE00.IN</v>
          </cell>
          <cell r="E142">
            <v>39.6593067083008</v>
          </cell>
          <cell r="F142">
            <v>40.0981397930463</v>
          </cell>
          <cell r="G142">
            <v>40.5304465324946</v>
          </cell>
          <cell r="H142">
            <v>40.9654189991954</v>
          </cell>
          <cell r="I142">
            <v>41.4107374597689</v>
          </cell>
          <cell r="J142">
            <v>41.8706562226897</v>
          </cell>
          <cell r="K142">
            <v>42.3456306631979</v>
          </cell>
          <cell r="L142">
            <v>42.8285389590222</v>
          </cell>
          <cell r="M142">
            <v>43.3127534642228</v>
          </cell>
          <cell r="N142">
            <v>43.7933538001164</v>
          </cell>
          <cell r="O142">
            <v>44.2662877734182</v>
          </cell>
          <cell r="P142">
            <v>44.7292846640532</v>
          </cell>
          <cell r="Q142">
            <v>45.1804670737764</v>
          </cell>
          <cell r="R142">
            <v>45.6168063004107</v>
          </cell>
          <cell r="S142">
            <v>46.0360184146293</v>
          </cell>
          <cell r="T142">
            <v>46.4353998471848</v>
          </cell>
          <cell r="U142">
            <v>46.8132264003074</v>
          </cell>
          <cell r="V142">
            <v>47.1721984566898</v>
          </cell>
          <cell r="W142">
            <v>47.5174024657524</v>
          </cell>
          <cell r="X142">
            <v>47.8535769582958</v>
          </cell>
          <cell r="Y142">
            <v>48.1857876509885</v>
          </cell>
          <cell r="Z142">
            <v>48.5184637490727</v>
          </cell>
          <cell r="AA142">
            <v>48.851205302501</v>
          </cell>
          <cell r="AB142">
            <v>49.1798415362547</v>
          </cell>
          <cell r="AC142">
            <v>49.4981776559177</v>
          </cell>
          <cell r="AD142">
            <v>49.7921861973202</v>
          </cell>
          <cell r="AE142">
            <v>50.0447617792012</v>
          </cell>
          <cell r="AF142">
            <v>50.2440341531442</v>
          </cell>
          <cell r="AG142">
            <v>50.3882712163046</v>
          </cell>
          <cell r="AH142">
            <v>50.4907292563364</v>
          </cell>
          <cell r="AI142">
            <v>50.5754233312143</v>
          </cell>
          <cell r="AJ142">
            <v>50.6710633312465</v>
          </cell>
          <cell r="AK142">
            <v>50.7986438242955</v>
          </cell>
          <cell r="AL142">
            <v>50.9604719512796</v>
          </cell>
          <cell r="AM142">
            <v>51.1445169720834</v>
          </cell>
          <cell r="AN142">
            <v>51.3498674823837</v>
          </cell>
          <cell r="AO142">
            <v>51.5900326609517</v>
          </cell>
          <cell r="AP142">
            <v>51.8798533414471</v>
          </cell>
          <cell r="AQ142">
            <v>52.2291246336214</v>
          </cell>
          <cell r="AR142">
            <v>52.6427766768511</v>
          </cell>
          <cell r="AS142">
            <v>53.1205513452143</v>
          </cell>
          <cell r="AT142">
            <v>53.6593205825435</v>
          </cell>
          <cell r="AU142">
            <v>54.2496397718097</v>
          </cell>
          <cell r="AV142">
            <v>54.8820778891534</v>
          </cell>
          <cell r="AW142">
            <v>55.5482568849604</v>
          </cell>
          <cell r="AX142">
            <v>56.237628925145</v>
          </cell>
          <cell r="AY142">
            <v>56.9420120053853</v>
          </cell>
          <cell r="AZ142">
            <v>57.6495587682563</v>
          </cell>
          <cell r="BA142">
            <v>58.3438715877498</v>
          </cell>
          <cell r="BB142">
            <v>59.0089081988398</v>
          </cell>
          <cell r="BC142">
            <v>59.6343585236154</v>
          </cell>
          <cell r="BD142">
            <v>60.2180348159133</v>
          </cell>
          <cell r="BE142">
            <v>60.7660515546114</v>
          </cell>
          <cell r="BF142">
            <v>61.2832679399394</v>
          </cell>
          <cell r="BG142">
            <v>61.7692179965817</v>
          </cell>
          <cell r="BH142">
            <v>62.2222076133754</v>
          </cell>
          <cell r="BI142">
            <v>62.6410379144215</v>
          </cell>
          <cell r="BJ142">
            <v>63.0285168696645</v>
          </cell>
          <cell r="BK142">
            <v>63.3907771004242</v>
          </cell>
          <cell r="BL142">
            <v>63.7319949477722</v>
          </cell>
          <cell r="BM142">
            <v>64.0575295648766</v>
          </cell>
        </row>
        <row r="143">
          <cell r="A143" t="str">
            <v>Liechtenstein</v>
          </cell>
          <cell r="B143" t="str">
            <v>LIE</v>
          </cell>
          <cell r="C143" t="str">
            <v>Life expectancy at birth, total (years)</v>
          </cell>
          <cell r="D143" t="str">
            <v>SP.DYN.LE00.IN</v>
          </cell>
        </row>
        <row r="143">
          <cell r="AM143">
            <v>78.4219512195122</v>
          </cell>
          <cell r="AN143">
            <v>77.390243902439</v>
          </cell>
          <cell r="AO143">
            <v>76.8365853658537</v>
          </cell>
          <cell r="AP143">
            <v>76.0463414634146</v>
          </cell>
          <cell r="AQ143">
            <v>77.7463414634146</v>
          </cell>
          <cell r="AR143">
            <v>79.109756097561</v>
          </cell>
          <cell r="AS143">
            <v>76.8268292682927</v>
          </cell>
          <cell r="AT143">
            <v>79.2756097560976</v>
          </cell>
          <cell r="AU143">
            <v>79.6365853658537</v>
          </cell>
          <cell r="AV143">
            <v>79.9609756097561</v>
          </cell>
          <cell r="AW143">
            <v>81.7707317073171</v>
          </cell>
          <cell r="AX143">
            <v>80.6682926829268</v>
          </cell>
          <cell r="AY143">
            <v>80.9487804878049</v>
          </cell>
          <cell r="AZ143">
            <v>81.2951219512195</v>
          </cell>
          <cell r="BA143">
            <v>82.6829268292683</v>
          </cell>
          <cell r="BB143">
            <v>81.5</v>
          </cell>
          <cell r="BC143">
            <v>81.8414634146342</v>
          </cell>
          <cell r="BD143">
            <v>81.7926829268293</v>
          </cell>
          <cell r="BE143">
            <v>82.3829268292683</v>
          </cell>
          <cell r="BF143">
            <v>82.2609756097561</v>
          </cell>
          <cell r="BG143">
            <v>82.0731707317073</v>
          </cell>
          <cell r="BH143">
            <v>82.6560975609756</v>
          </cell>
          <cell r="BI143">
            <v>82.2585365853659</v>
          </cell>
          <cell r="BJ143">
            <v>83.7463414634147</v>
          </cell>
          <cell r="BK143">
            <v>83.0414634146342</v>
          </cell>
          <cell r="BL143">
            <v>84.1609756097561</v>
          </cell>
          <cell r="BM143">
            <v>81.8073170731707</v>
          </cell>
        </row>
        <row r="144">
          <cell r="A144" t="str">
            <v>Sri Lanka</v>
          </cell>
          <cell r="B144" t="str">
            <v>LKA</v>
          </cell>
          <cell r="C144" t="str">
            <v>Life expectancy at birth, total (years)</v>
          </cell>
          <cell r="D144" t="str">
            <v>SP.DYN.LE00.IN</v>
          </cell>
          <cell r="E144">
            <v>59.369</v>
          </cell>
          <cell r="F144">
            <v>59.769</v>
          </cell>
          <cell r="G144">
            <v>60.177</v>
          </cell>
          <cell r="H144">
            <v>60.611</v>
          </cell>
          <cell r="I144">
            <v>61.078</v>
          </cell>
          <cell r="J144">
            <v>61.579</v>
          </cell>
          <cell r="K144">
            <v>62.104</v>
          </cell>
          <cell r="L144">
            <v>62.631</v>
          </cell>
          <cell r="M144">
            <v>63.144</v>
          </cell>
          <cell r="N144">
            <v>63.634</v>
          </cell>
          <cell r="O144">
            <v>64.097</v>
          </cell>
          <cell r="P144">
            <v>64.528</v>
          </cell>
          <cell r="Q144">
            <v>64.934</v>
          </cell>
          <cell r="R144">
            <v>65.321</v>
          </cell>
          <cell r="S144">
            <v>65.694</v>
          </cell>
          <cell r="T144">
            <v>66.067</v>
          </cell>
          <cell r="U144">
            <v>66.459</v>
          </cell>
          <cell r="V144">
            <v>66.874</v>
          </cell>
          <cell r="W144">
            <v>67.308</v>
          </cell>
          <cell r="X144">
            <v>67.751</v>
          </cell>
          <cell r="Y144">
            <v>68.171</v>
          </cell>
          <cell r="Z144">
            <v>68.529</v>
          </cell>
          <cell r="AA144">
            <v>68.801</v>
          </cell>
          <cell r="AB144">
            <v>68.975</v>
          </cell>
          <cell r="AC144">
            <v>69.057</v>
          </cell>
          <cell r="AD144">
            <v>69.079</v>
          </cell>
          <cell r="AE144">
            <v>69.086</v>
          </cell>
          <cell r="AF144">
            <v>69.121</v>
          </cell>
          <cell r="AG144">
            <v>69.209</v>
          </cell>
          <cell r="AH144">
            <v>69.352</v>
          </cell>
          <cell r="AI144">
            <v>69.509</v>
          </cell>
          <cell r="AJ144">
            <v>69.62</v>
          </cell>
          <cell r="AK144">
            <v>69.639</v>
          </cell>
          <cell r="AL144">
            <v>69.557</v>
          </cell>
          <cell r="AM144">
            <v>69.403</v>
          </cell>
          <cell r="AN144">
            <v>69.259</v>
          </cell>
          <cell r="AO144">
            <v>69.237</v>
          </cell>
          <cell r="AP144">
            <v>69.419</v>
          </cell>
          <cell r="AQ144">
            <v>69.845</v>
          </cell>
          <cell r="AR144">
            <v>70.503</v>
          </cell>
          <cell r="AS144">
            <v>71.333</v>
          </cell>
          <cell r="AT144">
            <v>72.233</v>
          </cell>
          <cell r="AU144">
            <v>73.085</v>
          </cell>
          <cell r="AV144">
            <v>73.799</v>
          </cell>
          <cell r="AW144">
            <v>74.337</v>
          </cell>
          <cell r="AX144">
            <v>74.695</v>
          </cell>
          <cell r="AY144">
            <v>74.904</v>
          </cell>
          <cell r="AZ144">
            <v>75.037</v>
          </cell>
          <cell r="BA144">
            <v>75.157</v>
          </cell>
          <cell r="BB144">
            <v>75.286</v>
          </cell>
          <cell r="BC144">
            <v>75.439</v>
          </cell>
          <cell r="BD144">
            <v>75.614</v>
          </cell>
          <cell r="BE144">
            <v>75.796</v>
          </cell>
          <cell r="BF144">
            <v>75.974</v>
          </cell>
          <cell r="BG144">
            <v>76.147</v>
          </cell>
          <cell r="BH144">
            <v>76.316</v>
          </cell>
          <cell r="BI144">
            <v>76.482</v>
          </cell>
          <cell r="BJ144">
            <v>76.648</v>
          </cell>
          <cell r="BK144">
            <v>76.812</v>
          </cell>
          <cell r="BL144">
            <v>76.978</v>
          </cell>
          <cell r="BM144">
            <v>77.144</v>
          </cell>
        </row>
        <row r="145">
          <cell r="A145" t="str">
            <v>Lower middle income</v>
          </cell>
          <cell r="B145" t="str">
            <v>LMC</v>
          </cell>
          <cell r="C145" t="str">
            <v>Life expectancy at birth, total (years)</v>
          </cell>
          <cell r="D145" t="str">
            <v>SP.DYN.LE00.IN</v>
          </cell>
          <cell r="E145">
            <v>45.2453909766513</v>
          </cell>
          <cell r="F145">
            <v>45.8287260328845</v>
          </cell>
          <cell r="G145">
            <v>46.4041879953421</v>
          </cell>
          <cell r="H145">
            <v>46.9714457180884</v>
          </cell>
          <cell r="I145">
            <v>47.5289345512442</v>
          </cell>
          <cell r="J145">
            <v>48.0696311995691</v>
          </cell>
          <cell r="K145">
            <v>48.5862013170555</v>
          </cell>
          <cell r="L145">
            <v>49.0738800171563</v>
          </cell>
          <cell r="M145">
            <v>49.5339050504218</v>
          </cell>
          <cell r="N145">
            <v>49.9715717292533</v>
          </cell>
          <cell r="O145">
            <v>50.4002882991704</v>
          </cell>
          <cell r="P145">
            <v>50.8387308480499</v>
          </cell>
          <cell r="Q145">
            <v>51.3001241303786</v>
          </cell>
          <cell r="R145">
            <v>51.791162621385</v>
          </cell>
          <cell r="S145">
            <v>52.3114023588006</v>
          </cell>
          <cell r="T145">
            <v>52.8547788114575</v>
          </cell>
          <cell r="U145">
            <v>53.4090556439764</v>
          </cell>
          <cell r="V145">
            <v>53.9555756020379</v>
          </cell>
          <cell r="W145">
            <v>54.4793002847003</v>
          </cell>
          <cell r="X145">
            <v>54.9713357548901</v>
          </cell>
          <cell r="Y145">
            <v>55.4268581874685</v>
          </cell>
          <cell r="Z145">
            <v>55.8504399098585</v>
          </cell>
          <cell r="AA145">
            <v>56.2533157701396</v>
          </cell>
          <cell r="AB145">
            <v>56.6464473108466</v>
          </cell>
          <cell r="AC145">
            <v>57.0349301422977</v>
          </cell>
          <cell r="AD145">
            <v>57.4228496608078</v>
          </cell>
          <cell r="AE145">
            <v>57.8129863648794</v>
          </cell>
          <cell r="AF145">
            <v>58.2186818634039</v>
          </cell>
          <cell r="AG145">
            <v>58.607849591364</v>
          </cell>
          <cell r="AH145">
            <v>59.0025447027878</v>
          </cell>
          <cell r="AI145">
            <v>59.3892375168157</v>
          </cell>
          <cell r="AJ145">
            <v>59.7527843336885</v>
          </cell>
          <cell r="AK145">
            <v>60.1132179327778</v>
          </cell>
          <cell r="AL145">
            <v>60.4582786959947</v>
          </cell>
          <cell r="AM145">
            <v>60.7915929977307</v>
          </cell>
          <cell r="AN145">
            <v>61.1104062421983</v>
          </cell>
          <cell r="AO145">
            <v>61.4441820854672</v>
          </cell>
          <cell r="AP145">
            <v>61.7742741883165</v>
          </cell>
          <cell r="AQ145">
            <v>62.102764861091</v>
          </cell>
          <cell r="AR145">
            <v>62.4069813951895</v>
          </cell>
          <cell r="AS145">
            <v>62.7129208015199</v>
          </cell>
          <cell r="AT145">
            <v>63.0366258892834</v>
          </cell>
          <cell r="AU145">
            <v>63.375166444849</v>
          </cell>
          <cell r="AV145">
            <v>63.7170577507327</v>
          </cell>
          <cell r="AW145">
            <v>64.0714812110336</v>
          </cell>
          <cell r="AX145">
            <v>64.4365168251659</v>
          </cell>
          <cell r="AY145">
            <v>64.8211348086923</v>
          </cell>
          <cell r="AZ145">
            <v>65.217293729152</v>
          </cell>
          <cell r="BA145">
            <v>65.6173738886915</v>
          </cell>
          <cell r="BB145">
            <v>66.0325583535386</v>
          </cell>
          <cell r="BC145">
            <v>66.4430184463452</v>
          </cell>
          <cell r="BD145">
            <v>66.8329875224034</v>
          </cell>
          <cell r="BE145">
            <v>67.1992140143485</v>
          </cell>
          <cell r="BF145">
            <v>67.546536202467</v>
          </cell>
          <cell r="BG145">
            <v>67.8685010902363</v>
          </cell>
          <cell r="BH145">
            <v>68.1645708173365</v>
          </cell>
          <cell r="BI145">
            <v>68.4389960381744</v>
          </cell>
          <cell r="BJ145">
            <v>68.6919164614795</v>
          </cell>
          <cell r="BK145">
            <v>68.9190229482207</v>
          </cell>
          <cell r="BL145">
            <v>69.1368212313025</v>
          </cell>
          <cell r="BM145">
            <v>69.3303443969452</v>
          </cell>
        </row>
        <row r="146">
          <cell r="A146" t="str">
            <v>Low &amp; middle income</v>
          </cell>
          <cell r="B146" t="str">
            <v>LMY</v>
          </cell>
          <cell r="C146" t="str">
            <v>Life expectancy at birth, total (years)</v>
          </cell>
          <cell r="D146" t="str">
            <v>SP.DYN.LE00.IN</v>
          </cell>
          <cell r="E146">
            <v>47.0383477966382</v>
          </cell>
          <cell r="F146">
            <v>47.5526135863054</v>
          </cell>
          <cell r="G146">
            <v>48.148852142041</v>
          </cell>
          <cell r="H146">
            <v>48.8542689912541</v>
          </cell>
          <cell r="I146">
            <v>49.6744483959681</v>
          </cell>
          <cell r="J146">
            <v>50.5768908423984</v>
          </cell>
          <cell r="K146">
            <v>51.5150313588749</v>
          </cell>
          <cell r="L146">
            <v>52.4393216245383</v>
          </cell>
          <cell r="M146">
            <v>53.3122498473885</v>
          </cell>
          <cell r="N146">
            <v>54.1041680071713</v>
          </cell>
          <cell r="O146">
            <v>54.8316581992697</v>
          </cell>
          <cell r="P146">
            <v>55.4829439856795</v>
          </cell>
          <cell r="Q146">
            <v>56.0760632368608</v>
          </cell>
          <cell r="R146">
            <v>56.6522427155616</v>
          </cell>
          <cell r="S146">
            <v>57.2118142301408</v>
          </cell>
          <cell r="T146">
            <v>57.725950711916</v>
          </cell>
          <cell r="U146">
            <v>58.2363702897077</v>
          </cell>
          <cell r="V146">
            <v>58.7193668944778</v>
          </cell>
          <cell r="W146">
            <v>59.1767264864206</v>
          </cell>
          <cell r="X146">
            <v>59.5878391035719</v>
          </cell>
          <cell r="Y146">
            <v>59.9805216965593</v>
          </cell>
          <cell r="Z146">
            <v>60.3527073167775</v>
          </cell>
          <cell r="AA146">
            <v>60.7150675592637</v>
          </cell>
          <cell r="AB146">
            <v>61.0387456090283</v>
          </cell>
          <cell r="AC146">
            <v>61.3375172856874</v>
          </cell>
          <cell r="AD146">
            <v>61.6645733157736</v>
          </cell>
          <cell r="AE146">
            <v>62.01571770973</v>
          </cell>
          <cell r="AF146">
            <v>62.2997450012003</v>
          </cell>
          <cell r="AG146">
            <v>62.5579689739685</v>
          </cell>
          <cell r="AH146">
            <v>62.7925574942784</v>
          </cell>
          <cell r="AI146">
            <v>63.0129050590819</v>
          </cell>
          <cell r="AJ146">
            <v>63.2298975311028</v>
          </cell>
          <cell r="AK146">
            <v>63.3803684598011</v>
          </cell>
          <cell r="AL146">
            <v>63.5277479887702</v>
          </cell>
          <cell r="AM146">
            <v>63.737450315549</v>
          </cell>
          <cell r="AN146">
            <v>63.9716481902428</v>
          </cell>
          <cell r="AO146">
            <v>64.261681867167</v>
          </cell>
          <cell r="AP146">
            <v>64.562933490155</v>
          </cell>
          <cell r="AQ146">
            <v>64.8342723481959</v>
          </cell>
          <cell r="AR146">
            <v>65.072099479243</v>
          </cell>
          <cell r="AS146">
            <v>65.3435023595912</v>
          </cell>
          <cell r="AT146">
            <v>65.6291006682409</v>
          </cell>
          <cell r="AU146">
            <v>65.9190056724883</v>
          </cell>
          <cell r="AV146">
            <v>66.2181753248796</v>
          </cell>
          <cell r="AW146">
            <v>66.5420769601282</v>
          </cell>
          <cell r="AX146">
            <v>66.8591799142224</v>
          </cell>
          <cell r="AY146">
            <v>67.2213937416093</v>
          </cell>
          <cell r="AZ146">
            <v>67.5820828362138</v>
          </cell>
          <cell r="BA146">
            <v>67.9352569055691</v>
          </cell>
          <cell r="BB146">
            <v>68.3071720991309</v>
          </cell>
          <cell r="BC146">
            <v>68.6586430382576</v>
          </cell>
          <cell r="BD146">
            <v>69.0186509418304</v>
          </cell>
          <cell r="BE146">
            <v>69.3585735802206</v>
          </cell>
          <cell r="BF146">
            <v>69.6881617284656</v>
          </cell>
          <cell r="BG146">
            <v>69.9889620313703</v>
          </cell>
          <cell r="BH146">
            <v>70.2745688809921</v>
          </cell>
          <cell r="BI146">
            <v>70.5395002417484</v>
          </cell>
          <cell r="BJ146">
            <v>70.7913003087404</v>
          </cell>
          <cell r="BK146">
            <v>71.0039497710484</v>
          </cell>
          <cell r="BL146">
            <v>71.2049080545178</v>
          </cell>
          <cell r="BM146">
            <v>71.3261273958382</v>
          </cell>
        </row>
        <row r="147">
          <cell r="A147" t="str">
            <v>Lesotho</v>
          </cell>
          <cell r="B147" t="str">
            <v>LSO</v>
          </cell>
          <cell r="C147" t="str">
            <v>Life expectancy at birth, total (years)</v>
          </cell>
          <cell r="D147" t="str">
            <v>SP.DYN.LE00.IN</v>
          </cell>
          <cell r="E147">
            <v>47.919</v>
          </cell>
          <cell r="F147">
            <v>48.162</v>
          </cell>
          <cell r="G147">
            <v>48.383</v>
          </cell>
          <cell r="H147">
            <v>48.59</v>
          </cell>
          <cell r="I147">
            <v>48.797</v>
          </cell>
          <cell r="J147">
            <v>49.015</v>
          </cell>
          <cell r="K147">
            <v>49.254</v>
          </cell>
          <cell r="L147">
            <v>49.523</v>
          </cell>
          <cell r="M147">
            <v>49.829</v>
          </cell>
          <cell r="N147">
            <v>50.18</v>
          </cell>
          <cell r="O147">
            <v>50.584</v>
          </cell>
          <cell r="P147">
            <v>51.048</v>
          </cell>
          <cell r="Q147">
            <v>51.565</v>
          </cell>
          <cell r="R147">
            <v>52.129</v>
          </cell>
          <cell r="S147">
            <v>52.731</v>
          </cell>
          <cell r="T147">
            <v>53.367</v>
          </cell>
          <cell r="U147">
            <v>54.03</v>
          </cell>
          <cell r="V147">
            <v>54.709</v>
          </cell>
          <cell r="W147">
            <v>55.39</v>
          </cell>
          <cell r="X147">
            <v>56.058</v>
          </cell>
          <cell r="Y147">
            <v>56.702</v>
          </cell>
          <cell r="Z147">
            <v>57.319</v>
          </cell>
          <cell r="AA147">
            <v>57.901</v>
          </cell>
          <cell r="AB147">
            <v>58.437</v>
          </cell>
          <cell r="AC147">
            <v>58.91</v>
          </cell>
          <cell r="AD147">
            <v>59.309</v>
          </cell>
          <cell r="AE147">
            <v>59.632</v>
          </cell>
          <cell r="AF147">
            <v>59.868</v>
          </cell>
          <cell r="AG147">
            <v>60</v>
          </cell>
          <cell r="AH147">
            <v>60.003</v>
          </cell>
          <cell r="AI147">
            <v>59.837</v>
          </cell>
          <cell r="AJ147">
            <v>59.464</v>
          </cell>
          <cell r="AK147">
            <v>58.868</v>
          </cell>
          <cell r="AL147">
            <v>58.05</v>
          </cell>
          <cell r="AM147">
            <v>57.022</v>
          </cell>
          <cell r="AN147">
            <v>55.782</v>
          </cell>
          <cell r="AO147">
            <v>54.334</v>
          </cell>
          <cell r="AP147">
            <v>52.728</v>
          </cell>
          <cell r="AQ147">
            <v>51.034</v>
          </cell>
          <cell r="AR147">
            <v>49.328</v>
          </cell>
          <cell r="AS147">
            <v>47.691</v>
          </cell>
          <cell r="AT147">
            <v>46.197</v>
          </cell>
          <cell r="AU147">
            <v>44.898</v>
          </cell>
          <cell r="AV147">
            <v>43.845</v>
          </cell>
          <cell r="AW147">
            <v>43.083</v>
          </cell>
          <cell r="AX147">
            <v>42.658</v>
          </cell>
          <cell r="AY147">
            <v>42.595</v>
          </cell>
          <cell r="AZ147">
            <v>42.854</v>
          </cell>
          <cell r="BA147">
            <v>43.384</v>
          </cell>
          <cell r="BB147">
            <v>44.146</v>
          </cell>
          <cell r="BC147">
            <v>45.1</v>
          </cell>
          <cell r="BD147">
            <v>46.207</v>
          </cell>
          <cell r="BE147">
            <v>47.416</v>
          </cell>
          <cell r="BF147">
            <v>48.663</v>
          </cell>
          <cell r="BG147">
            <v>49.891</v>
          </cell>
          <cell r="BH147">
            <v>51.038</v>
          </cell>
          <cell r="BI147">
            <v>52.059</v>
          </cell>
          <cell r="BJ147">
            <v>52.947</v>
          </cell>
          <cell r="BK147">
            <v>53.705</v>
          </cell>
          <cell r="BL147">
            <v>54.331</v>
          </cell>
          <cell r="BM147">
            <v>54.836</v>
          </cell>
        </row>
        <row r="148">
          <cell r="A148" t="str">
            <v>Late-demographic dividend</v>
          </cell>
          <cell r="B148" t="str">
            <v>LTE</v>
          </cell>
          <cell r="C148" t="str">
            <v>Life expectancy at birth, total (years)</v>
          </cell>
          <cell r="D148" t="str">
            <v>SP.DYN.LE00.IN</v>
          </cell>
          <cell r="E148">
            <v>50.2472321728469</v>
          </cell>
          <cell r="F148">
            <v>50.7473255819095</v>
          </cell>
          <cell r="G148">
            <v>51.3866905195711</v>
          </cell>
          <cell r="H148">
            <v>52.2577524258543</v>
          </cell>
          <cell r="I148">
            <v>53.3627898427581</v>
          </cell>
          <cell r="J148">
            <v>54.6651794899079</v>
          </cell>
          <cell r="K148">
            <v>56.0404192212633</v>
          </cell>
          <cell r="L148">
            <v>57.396543112608</v>
          </cell>
          <cell r="M148">
            <v>58.6818435864055</v>
          </cell>
          <cell r="N148">
            <v>59.7860893857</v>
          </cell>
          <cell r="O148">
            <v>60.7698379330878</v>
          </cell>
          <cell r="P148">
            <v>61.5947429354392</v>
          </cell>
          <cell r="Q148">
            <v>62.3241191910962</v>
          </cell>
          <cell r="R148">
            <v>62.998060246932</v>
          </cell>
          <cell r="S148">
            <v>63.6531727732069</v>
          </cell>
          <cell r="T148">
            <v>64.1927290834123</v>
          </cell>
          <cell r="U148">
            <v>64.7502122672136</v>
          </cell>
          <cell r="V148">
            <v>65.266736104151</v>
          </cell>
          <cell r="W148">
            <v>65.7454873264518</v>
          </cell>
          <cell r="X148">
            <v>66.1610276197187</v>
          </cell>
          <cell r="Y148">
            <v>66.5497829581874</v>
          </cell>
          <cell r="Z148">
            <v>66.9480541264856</v>
          </cell>
          <cell r="AA148">
            <v>67.3185239227386</v>
          </cell>
          <cell r="AB148">
            <v>67.6037318317188</v>
          </cell>
          <cell r="AC148">
            <v>67.8357106864685</v>
          </cell>
          <cell r="AD148">
            <v>68.1292779141071</v>
          </cell>
          <cell r="AE148">
            <v>68.4847101764716</v>
          </cell>
          <cell r="AF148">
            <v>68.6778366808575</v>
          </cell>
          <cell r="AG148">
            <v>68.8482153477386</v>
          </cell>
          <cell r="AH148">
            <v>68.9592394398708</v>
          </cell>
          <cell r="AI148">
            <v>69.0642626129554</v>
          </cell>
          <cell r="AJ148">
            <v>69.1543649677346</v>
          </cell>
          <cell r="AK148">
            <v>69.15321366402</v>
          </cell>
          <cell r="AL148">
            <v>69.1323915825896</v>
          </cell>
          <cell r="AM148">
            <v>69.2503163189464</v>
          </cell>
          <cell r="AN148">
            <v>69.4516958838111</v>
          </cell>
          <cell r="AO148">
            <v>69.768248612352</v>
          </cell>
          <cell r="AP148">
            <v>70.0927687148457</v>
          </cell>
          <cell r="AQ148">
            <v>70.3916193140682</v>
          </cell>
          <cell r="AR148">
            <v>70.6195324127878</v>
          </cell>
          <cell r="AS148">
            <v>70.903136159071</v>
          </cell>
          <cell r="AT148">
            <v>71.2117955539286</v>
          </cell>
          <cell r="AU148">
            <v>71.499051310681</v>
          </cell>
          <cell r="AV148">
            <v>71.7911771672286</v>
          </cell>
          <cell r="AW148">
            <v>72.1185821507073</v>
          </cell>
          <cell r="AX148">
            <v>72.4016758018185</v>
          </cell>
          <cell r="AY148">
            <v>72.7562870653992</v>
          </cell>
          <cell r="AZ148">
            <v>73.0814663510818</v>
          </cell>
          <cell r="BA148">
            <v>73.3778290311873</v>
          </cell>
          <cell r="BB148">
            <v>73.7031370579174</v>
          </cell>
          <cell r="BC148">
            <v>73.9839626634512</v>
          </cell>
          <cell r="BD148">
            <v>74.3178563455763</v>
          </cell>
          <cell r="BE148">
            <v>74.6098162601229</v>
          </cell>
          <cell r="BF148">
            <v>74.9194698120527</v>
          </cell>
          <cell r="BG148">
            <v>75.1997193782948</v>
          </cell>
          <cell r="BH148">
            <v>75.4727195405028</v>
          </cell>
          <cell r="BI148">
            <v>75.7481747587565</v>
          </cell>
          <cell r="BJ148">
            <v>76.0176787424202</v>
          </cell>
          <cell r="BK148">
            <v>76.2276557948749</v>
          </cell>
          <cell r="BL148">
            <v>76.4412881269183</v>
          </cell>
          <cell r="BM148">
            <v>76.4390057298943</v>
          </cell>
        </row>
        <row r="149">
          <cell r="A149" t="str">
            <v>Lithuania</v>
          </cell>
          <cell r="B149" t="str">
            <v>LTU</v>
          </cell>
          <cell r="C149" t="str">
            <v>Life expectancy at birth, total (years)</v>
          </cell>
          <cell r="D149" t="str">
            <v>SP.DYN.LE00.IN</v>
          </cell>
          <cell r="E149">
            <v>69.8473170731707</v>
          </cell>
          <cell r="F149">
            <v>70.1026829268293</v>
          </cell>
          <cell r="G149">
            <v>69.0953658536585</v>
          </cell>
          <cell r="H149">
            <v>70.2043902439024</v>
          </cell>
          <cell r="I149">
            <v>71.5090243902439</v>
          </cell>
          <cell r="J149">
            <v>71.3251219512195</v>
          </cell>
          <cell r="K149">
            <v>71.520243902439</v>
          </cell>
          <cell r="L149">
            <v>71.6039024390244</v>
          </cell>
          <cell r="M149">
            <v>71.3136585365854</v>
          </cell>
          <cell r="N149">
            <v>70.9285365853659</v>
          </cell>
          <cell r="O149">
            <v>70.8043902439024</v>
          </cell>
          <cell r="P149">
            <v>71.7353658536585</v>
          </cell>
          <cell r="Q149">
            <v>71.0246341463415</v>
          </cell>
          <cell r="R149">
            <v>71.3321951219512</v>
          </cell>
          <cell r="S149">
            <v>71.2441463414634</v>
          </cell>
          <cell r="T149">
            <v>70.8673170731707</v>
          </cell>
          <cell r="U149">
            <v>70.9580487804878</v>
          </cell>
          <cell r="V149">
            <v>70.809512195122</v>
          </cell>
          <cell r="W149">
            <v>70.6046341463415</v>
          </cell>
          <cell r="X149">
            <v>70.4821951219512</v>
          </cell>
          <cell r="Y149">
            <v>70.4821951219512</v>
          </cell>
          <cell r="Z149">
            <v>70.4607317073171</v>
          </cell>
          <cell r="AA149">
            <v>70.8368292682927</v>
          </cell>
          <cell r="AB149">
            <v>70.7778048780488</v>
          </cell>
          <cell r="AC149">
            <v>70.32</v>
          </cell>
          <cell r="AD149">
            <v>70.5012195121951</v>
          </cell>
          <cell r="AE149">
            <v>72.0807317073171</v>
          </cell>
          <cell r="AF149">
            <v>71.9346341463415</v>
          </cell>
          <cell r="AG149">
            <v>71.7621951219512</v>
          </cell>
          <cell r="AH149">
            <v>71.4253658536585</v>
          </cell>
          <cell r="AI149">
            <v>71.1607317073171</v>
          </cell>
          <cell r="AJ149">
            <v>70.3641463414634</v>
          </cell>
          <cell r="AK149">
            <v>70.2343902439025</v>
          </cell>
          <cell r="AL149">
            <v>68.9104878048781</v>
          </cell>
          <cell r="AM149">
            <v>68.530243902439</v>
          </cell>
          <cell r="AN149">
            <v>69.0063414634147</v>
          </cell>
          <cell r="AO149">
            <v>70.1080487804878</v>
          </cell>
          <cell r="AP149">
            <v>70.9090243902439</v>
          </cell>
          <cell r="AQ149">
            <v>71.219512195122</v>
          </cell>
          <cell r="AR149">
            <v>71.5707317073171</v>
          </cell>
          <cell r="AS149">
            <v>72.0195121951219</v>
          </cell>
          <cell r="AT149">
            <v>71.6585365853659</v>
          </cell>
          <cell r="AU149">
            <v>71.7609756097561</v>
          </cell>
          <cell r="AV149">
            <v>72.0609756097561</v>
          </cell>
          <cell r="AW149">
            <v>71.9609756097561</v>
          </cell>
          <cell r="AX149">
            <v>71.2536585365854</v>
          </cell>
          <cell r="AY149">
            <v>71.0560975609756</v>
          </cell>
          <cell r="AZ149">
            <v>70.9</v>
          </cell>
          <cell r="BA149">
            <v>71.8121951219512</v>
          </cell>
          <cell r="BB149">
            <v>72.9146341463415</v>
          </cell>
          <cell r="BC149">
            <v>73.2682926829268</v>
          </cell>
          <cell r="BD149">
            <v>73.5634146341464</v>
          </cell>
          <cell r="BE149">
            <v>73.8634146341464</v>
          </cell>
          <cell r="BF149">
            <v>73.9146341463415</v>
          </cell>
          <cell r="BG149">
            <v>74.5170731707317</v>
          </cell>
          <cell r="BH149">
            <v>74.3219512195122</v>
          </cell>
          <cell r="BI149">
            <v>74.6707317073171</v>
          </cell>
          <cell r="BJ149">
            <v>75.4804878048781</v>
          </cell>
          <cell r="BK149">
            <v>75.6804878048781</v>
          </cell>
          <cell r="BL149">
            <v>76.2829268292683</v>
          </cell>
          <cell r="BM149">
            <v>74.9292682926829</v>
          </cell>
        </row>
        <row r="150">
          <cell r="A150" t="str">
            <v>Luxembourg</v>
          </cell>
          <cell r="B150" t="str">
            <v>LUX</v>
          </cell>
          <cell r="C150" t="str">
            <v>Life expectancy at birth, total (years)</v>
          </cell>
          <cell r="D150" t="str">
            <v>SP.DYN.LE00.IN</v>
          </cell>
          <cell r="E150">
            <v>68.4463902439024</v>
          </cell>
          <cell r="F150">
            <v>68.7377317073171</v>
          </cell>
          <cell r="G150">
            <v>68.9981219512195</v>
          </cell>
          <cell r="H150">
            <v>69.2230731707317</v>
          </cell>
          <cell r="I150">
            <v>69.4110487804878</v>
          </cell>
          <cell r="J150">
            <v>69.5610243902439</v>
          </cell>
          <cell r="K150">
            <v>69.6744634146341</v>
          </cell>
          <cell r="L150">
            <v>69.7613414634146</v>
          </cell>
          <cell r="M150">
            <v>69.8351463414634</v>
          </cell>
          <cell r="N150">
            <v>69.9048536585366</v>
          </cell>
          <cell r="O150">
            <v>69.9834634146341</v>
          </cell>
          <cell r="P150">
            <v>70.0814390243902</v>
          </cell>
          <cell r="Q150">
            <v>70.2053170731707</v>
          </cell>
          <cell r="R150">
            <v>70.3581707317073</v>
          </cell>
          <cell r="S150">
            <v>70.5425609756098</v>
          </cell>
          <cell r="T150">
            <v>70.7576097560976</v>
          </cell>
          <cell r="U150">
            <v>70.998512195122</v>
          </cell>
          <cell r="V150">
            <v>71.2562926829268</v>
          </cell>
          <cell r="W150">
            <v>71.5224634146342</v>
          </cell>
          <cell r="X150">
            <v>71.7944634146342</v>
          </cell>
          <cell r="Y150">
            <v>72.0726097560976</v>
          </cell>
          <cell r="Z150">
            <v>72.3576829268293</v>
          </cell>
          <cell r="AA150">
            <v>72.6534634146341</v>
          </cell>
          <cell r="AB150">
            <v>72.9588780487805</v>
          </cell>
          <cell r="AC150">
            <v>73.2719268292683</v>
          </cell>
          <cell r="AD150">
            <v>73.585756097561</v>
          </cell>
          <cell r="AE150">
            <v>73.8946097560976</v>
          </cell>
          <cell r="AF150">
            <v>74.193756097561</v>
          </cell>
          <cell r="AG150">
            <v>74.4803414634146</v>
          </cell>
          <cell r="AH150">
            <v>74.7524146341463</v>
          </cell>
          <cell r="AI150">
            <v>75.0104146341463</v>
          </cell>
          <cell r="AJ150">
            <v>75.4634146341463</v>
          </cell>
          <cell r="AK150">
            <v>75.7707317073171</v>
          </cell>
          <cell r="AL150">
            <v>75.7121951219512</v>
          </cell>
          <cell r="AM150">
            <v>76.3707317073171</v>
          </cell>
          <cell r="AN150">
            <v>76.5121951219512</v>
          </cell>
          <cell r="AO150">
            <v>76.519512195122</v>
          </cell>
          <cell r="AP150">
            <v>76.880487804878</v>
          </cell>
          <cell r="AQ150">
            <v>77.0170731707317</v>
          </cell>
          <cell r="AR150">
            <v>77.7707317073171</v>
          </cell>
          <cell r="AS150">
            <v>77.8731707317073</v>
          </cell>
          <cell r="AT150">
            <v>77.8243902439025</v>
          </cell>
          <cell r="AU150">
            <v>77.9658536585366</v>
          </cell>
          <cell r="AV150">
            <v>77.7268292682927</v>
          </cell>
          <cell r="AW150">
            <v>79.1219512195122</v>
          </cell>
          <cell r="AX150">
            <v>79.4317073170732</v>
          </cell>
          <cell r="AY150">
            <v>79.2878048780488</v>
          </cell>
          <cell r="AZ150">
            <v>79.3829268292683</v>
          </cell>
          <cell r="BA150">
            <v>80.5390243902439</v>
          </cell>
          <cell r="BB150">
            <v>80.6365853658537</v>
          </cell>
          <cell r="BC150">
            <v>80.6317073170732</v>
          </cell>
          <cell r="BD150">
            <v>80.9878048780488</v>
          </cell>
          <cell r="BE150">
            <v>81.3926829268293</v>
          </cell>
          <cell r="BF150">
            <v>81.8</v>
          </cell>
          <cell r="BG150">
            <v>82.2292682926829</v>
          </cell>
          <cell r="BH150">
            <v>82.2926829268293</v>
          </cell>
          <cell r="BI150">
            <v>82.6853658536585</v>
          </cell>
          <cell r="BJ150">
            <v>82.0951219512195</v>
          </cell>
          <cell r="BK150">
            <v>82.2951219512195</v>
          </cell>
          <cell r="BL150">
            <v>82.6390243902439</v>
          </cell>
          <cell r="BM150">
            <v>81.7414634146342</v>
          </cell>
        </row>
        <row r="151">
          <cell r="A151" t="str">
            <v>Latvia</v>
          </cell>
          <cell r="B151" t="str">
            <v>LVA</v>
          </cell>
          <cell r="C151" t="str">
            <v>Life expectancy at birth, total (years)</v>
          </cell>
          <cell r="D151" t="str">
            <v>SP.DYN.LE00.IN</v>
          </cell>
          <cell r="E151">
            <v>69.7868292682927</v>
          </cell>
          <cell r="F151">
            <v>70.0324390243903</v>
          </cell>
          <cell r="G151">
            <v>69.430487804878</v>
          </cell>
          <cell r="H151">
            <v>69.8290243902439</v>
          </cell>
          <cell r="I151">
            <v>71.0280487804878</v>
          </cell>
          <cell r="J151">
            <v>70.7265853658537</v>
          </cell>
          <cell r="K151">
            <v>70.7073170731707</v>
          </cell>
          <cell r="L151">
            <v>70.3939024390244</v>
          </cell>
          <cell r="M151">
            <v>70.0429268292683</v>
          </cell>
          <cell r="N151">
            <v>69.7968292682927</v>
          </cell>
          <cell r="O151">
            <v>69.8353658536586</v>
          </cell>
          <cell r="P151">
            <v>70.1646341463415</v>
          </cell>
          <cell r="Q151">
            <v>69.8787804878049</v>
          </cell>
          <cell r="R151">
            <v>69.8134146341464</v>
          </cell>
          <cell r="S151">
            <v>69.7409756097561</v>
          </cell>
          <cell r="T151">
            <v>68.9253658536585</v>
          </cell>
          <cell r="U151">
            <v>69.0478048780488</v>
          </cell>
          <cell r="V151">
            <v>69.1046341463415</v>
          </cell>
          <cell r="W151">
            <v>68.9878048780488</v>
          </cell>
          <cell r="X151">
            <v>68.4956097560976</v>
          </cell>
          <cell r="Y151">
            <v>68.8085365853659</v>
          </cell>
          <cell r="Z151">
            <v>68.7863414634146</v>
          </cell>
          <cell r="AA151">
            <v>69.3282926829268</v>
          </cell>
          <cell r="AB151">
            <v>69.1190243902439</v>
          </cell>
          <cell r="AC151">
            <v>69.1629268292683</v>
          </cell>
          <cell r="AD151">
            <v>69.2914634146342</v>
          </cell>
          <cell r="AE151">
            <v>70.6224390243903</v>
          </cell>
          <cell r="AF151">
            <v>70.6929268292683</v>
          </cell>
          <cell r="AG151">
            <v>70.6153658536585</v>
          </cell>
          <cell r="AH151">
            <v>70.1553658536586</v>
          </cell>
          <cell r="AI151">
            <v>69.2731707317073</v>
          </cell>
          <cell r="AJ151">
            <v>69.0324390243903</v>
          </cell>
          <cell r="AK151">
            <v>68.3960975609756</v>
          </cell>
          <cell r="AL151">
            <v>66.7226829268293</v>
          </cell>
          <cell r="AM151">
            <v>65.6643902439025</v>
          </cell>
          <cell r="AN151">
            <v>66.3912195121951</v>
          </cell>
          <cell r="AO151">
            <v>68.7765853658537</v>
          </cell>
          <cell r="AP151">
            <v>69.3492682926829</v>
          </cell>
          <cell r="AQ151">
            <v>69.0121951219512</v>
          </cell>
          <cell r="AR151">
            <v>69.7429268292683</v>
          </cell>
          <cell r="AS151">
            <v>70.3146341463415</v>
          </cell>
          <cell r="AT151">
            <v>70.7609756097561</v>
          </cell>
          <cell r="AU151">
            <v>70.9609756097561</v>
          </cell>
          <cell r="AV151">
            <v>71.2658536585366</v>
          </cell>
          <cell r="AW151">
            <v>72.0268292682927</v>
          </cell>
          <cell r="AX151">
            <v>71.3560975609756</v>
          </cell>
          <cell r="AY151">
            <v>70.8658536585366</v>
          </cell>
          <cell r="AZ151">
            <v>71.019512195122</v>
          </cell>
          <cell r="BA151">
            <v>72.419512195122</v>
          </cell>
          <cell r="BB151">
            <v>73.0804878048781</v>
          </cell>
          <cell r="BC151">
            <v>73.4829268292683</v>
          </cell>
          <cell r="BD151">
            <v>73.5756097560976</v>
          </cell>
          <cell r="BE151">
            <v>73.7780487804878</v>
          </cell>
          <cell r="BF151">
            <v>73.9829268292683</v>
          </cell>
          <cell r="BG151">
            <v>74.1243902439024</v>
          </cell>
          <cell r="BH151">
            <v>74.4804878048781</v>
          </cell>
          <cell r="BI151">
            <v>74.580487804878</v>
          </cell>
          <cell r="BJ151">
            <v>74.6292682926829</v>
          </cell>
          <cell r="BK151">
            <v>74.7829268292683</v>
          </cell>
          <cell r="BL151">
            <v>75.3878048780488</v>
          </cell>
          <cell r="BM151">
            <v>75.3878048780488</v>
          </cell>
        </row>
        <row r="152">
          <cell r="A152" t="str">
            <v>Macao SAR, China</v>
          </cell>
          <cell r="B152" t="str">
            <v>MAC</v>
          </cell>
          <cell r="C152" t="str">
            <v>Life expectancy at birth, total (years)</v>
          </cell>
          <cell r="D152" t="str">
            <v>SP.DYN.LE00.IN</v>
          </cell>
          <cell r="E152">
            <v>64.828</v>
          </cell>
          <cell r="F152">
            <v>65.301</v>
          </cell>
          <cell r="G152">
            <v>65.757</v>
          </cell>
          <cell r="H152">
            <v>66.199</v>
          </cell>
          <cell r="I152">
            <v>66.629</v>
          </cell>
          <cell r="J152">
            <v>67.055</v>
          </cell>
          <cell r="K152">
            <v>67.486</v>
          </cell>
          <cell r="L152">
            <v>67.928</v>
          </cell>
          <cell r="M152">
            <v>68.388</v>
          </cell>
          <cell r="N152">
            <v>68.865</v>
          </cell>
          <cell r="O152">
            <v>69.36</v>
          </cell>
          <cell r="P152">
            <v>69.869</v>
          </cell>
          <cell r="Q152">
            <v>70.384</v>
          </cell>
          <cell r="R152">
            <v>70.897</v>
          </cell>
          <cell r="S152">
            <v>71.4</v>
          </cell>
          <cell r="T152">
            <v>71.887</v>
          </cell>
          <cell r="U152">
            <v>72.352</v>
          </cell>
          <cell r="V152">
            <v>72.793</v>
          </cell>
          <cell r="W152">
            <v>73.209</v>
          </cell>
          <cell r="X152">
            <v>73.602</v>
          </cell>
          <cell r="Y152">
            <v>73.974</v>
          </cell>
          <cell r="Z152">
            <v>74.33</v>
          </cell>
          <cell r="AA152">
            <v>74.677</v>
          </cell>
          <cell r="AB152">
            <v>75.02</v>
          </cell>
          <cell r="AC152">
            <v>75.362</v>
          </cell>
          <cell r="AD152">
            <v>75.702</v>
          </cell>
          <cell r="AE152">
            <v>76.036</v>
          </cell>
          <cell r="AF152">
            <v>76.363</v>
          </cell>
          <cell r="AG152">
            <v>76.68</v>
          </cell>
          <cell r="AH152">
            <v>76.99</v>
          </cell>
          <cell r="AI152">
            <v>77.296</v>
          </cell>
          <cell r="AJ152">
            <v>77.607</v>
          </cell>
          <cell r="AK152">
            <v>77.926</v>
          </cell>
          <cell r="AL152">
            <v>78.253</v>
          </cell>
          <cell r="AM152">
            <v>78.588</v>
          </cell>
          <cell r="AN152">
            <v>78.925</v>
          </cell>
          <cell r="AO152">
            <v>79.256</v>
          </cell>
          <cell r="AP152">
            <v>79.573</v>
          </cell>
          <cell r="AQ152">
            <v>79.872</v>
          </cell>
          <cell r="AR152">
            <v>80.15</v>
          </cell>
          <cell r="AS152">
            <v>80.407</v>
          </cell>
          <cell r="AT152">
            <v>80.645</v>
          </cell>
          <cell r="AU152">
            <v>80.87</v>
          </cell>
          <cell r="AV152">
            <v>81.089</v>
          </cell>
          <cell r="AW152">
            <v>81.304</v>
          </cell>
          <cell r="AX152">
            <v>81.523</v>
          </cell>
          <cell r="AY152">
            <v>81.748</v>
          </cell>
          <cell r="AZ152">
            <v>81.981</v>
          </cell>
          <cell r="BA152">
            <v>82.22</v>
          </cell>
          <cell r="BB152">
            <v>82.462</v>
          </cell>
          <cell r="BC152">
            <v>82.704</v>
          </cell>
          <cell r="BD152">
            <v>82.938</v>
          </cell>
          <cell r="BE152">
            <v>83.158</v>
          </cell>
          <cell r="BF152">
            <v>83.361</v>
          </cell>
          <cell r="BG152">
            <v>83.543</v>
          </cell>
          <cell r="BH152">
            <v>83.707</v>
          </cell>
          <cell r="BI152">
            <v>83.854</v>
          </cell>
          <cell r="BJ152">
            <v>83.989</v>
          </cell>
          <cell r="BK152">
            <v>84.118</v>
          </cell>
          <cell r="BL152">
            <v>84.244</v>
          </cell>
          <cell r="BM152">
            <v>84.37</v>
          </cell>
        </row>
        <row r="153">
          <cell r="A153" t="str">
            <v>St. Martin (French part)</v>
          </cell>
          <cell r="B153" t="str">
            <v>MAF</v>
          </cell>
          <cell r="C153" t="str">
            <v>Life expectancy at birth, total (years)</v>
          </cell>
          <cell r="D153" t="str">
            <v>SP.DYN.LE00.IN</v>
          </cell>
        </row>
        <row r="153">
          <cell r="AA153">
            <v>73.219512195122</v>
          </cell>
          <cell r="AB153">
            <v>72.7682926829268</v>
          </cell>
          <cell r="AC153">
            <v>72.919512195122</v>
          </cell>
          <cell r="AD153">
            <v>72.6682926829268</v>
          </cell>
          <cell r="AE153">
            <v>73.519512195122</v>
          </cell>
          <cell r="AF153">
            <v>73.6707317073171</v>
          </cell>
          <cell r="AG153">
            <v>74.2707317073171</v>
          </cell>
          <cell r="AH153">
            <v>74.3219512195122</v>
          </cell>
          <cell r="AI153">
            <v>74.5219512195122</v>
          </cell>
          <cell r="AJ153">
            <v>75.9243902439025</v>
          </cell>
          <cell r="AK153">
            <v>75.4243902439025</v>
          </cell>
          <cell r="AL153">
            <v>75.5731707317073</v>
          </cell>
          <cell r="AM153">
            <v>75.7731707317073</v>
          </cell>
          <cell r="AN153">
            <v>75.9731707317073</v>
          </cell>
          <cell r="AO153">
            <v>76.1243902439025</v>
          </cell>
          <cell r="AP153">
            <v>76.2731707317073</v>
          </cell>
          <cell r="AQ153">
            <v>76.4731707317073</v>
          </cell>
          <cell r="AR153">
            <v>76.6731707317073</v>
          </cell>
          <cell r="AS153">
            <v>76.8731707317073</v>
          </cell>
          <cell r="AT153">
            <v>76.9731707317073</v>
          </cell>
          <cell r="AU153">
            <v>77.1731707317073</v>
          </cell>
          <cell r="AV153">
            <v>77.3731707317073</v>
          </cell>
          <cell r="AW153">
            <v>77.5219512195122</v>
          </cell>
          <cell r="AX153">
            <v>77.6731707317073</v>
          </cell>
          <cell r="AY153">
            <v>77.8731707317073</v>
          </cell>
          <cell r="AZ153">
            <v>78.0219512195122</v>
          </cell>
          <cell r="BA153">
            <v>78.2219512195122</v>
          </cell>
          <cell r="BB153">
            <v>78.3731707317073</v>
          </cell>
          <cell r="BC153">
            <v>78.5219512195122</v>
          </cell>
          <cell r="BD153">
            <v>78.7219512195122</v>
          </cell>
          <cell r="BE153">
            <v>78.8731707317073</v>
          </cell>
          <cell r="BF153">
            <v>79.0219512195122</v>
          </cell>
          <cell r="BG153">
            <v>79.1731707317073</v>
          </cell>
          <cell r="BH153">
            <v>79.3219512195122</v>
          </cell>
          <cell r="BI153">
            <v>79.5219512195122</v>
          </cell>
          <cell r="BJ153">
            <v>79.6219512195122</v>
          </cell>
          <cell r="BK153">
            <v>79.8219512195122</v>
          </cell>
          <cell r="BL153">
            <v>79.9731707317073</v>
          </cell>
          <cell r="BM153">
            <v>80.1219512195122</v>
          </cell>
        </row>
        <row r="154">
          <cell r="A154" t="str">
            <v>Morocco</v>
          </cell>
          <cell r="B154" t="str">
            <v>MAR</v>
          </cell>
          <cell r="C154" t="str">
            <v>Life expectancy at birth, total (years)</v>
          </cell>
          <cell r="D154" t="str">
            <v>SP.DYN.LE00.IN</v>
          </cell>
          <cell r="E154">
            <v>48.458</v>
          </cell>
          <cell r="F154">
            <v>48.88</v>
          </cell>
          <cell r="G154">
            <v>49.307</v>
          </cell>
          <cell r="H154">
            <v>49.738</v>
          </cell>
          <cell r="I154">
            <v>50.168</v>
          </cell>
          <cell r="J154">
            <v>50.593</v>
          </cell>
          <cell r="K154">
            <v>51.009</v>
          </cell>
          <cell r="L154">
            <v>51.413</v>
          </cell>
          <cell r="M154">
            <v>51.808</v>
          </cell>
          <cell r="N154">
            <v>52.195</v>
          </cell>
          <cell r="O154">
            <v>52.572</v>
          </cell>
          <cell r="P154">
            <v>52.94</v>
          </cell>
          <cell r="Q154">
            <v>53.305</v>
          </cell>
          <cell r="R154">
            <v>53.676</v>
          </cell>
          <cell r="S154">
            <v>54.066</v>
          </cell>
          <cell r="T154">
            <v>54.492</v>
          </cell>
          <cell r="U154">
            <v>54.976</v>
          </cell>
          <cell r="V154">
            <v>55.525</v>
          </cell>
          <cell r="W154">
            <v>56.142</v>
          </cell>
          <cell r="X154">
            <v>56.823</v>
          </cell>
          <cell r="Y154">
            <v>57.56</v>
          </cell>
          <cell r="Z154">
            <v>58.339</v>
          </cell>
          <cell r="AA154">
            <v>59.139</v>
          </cell>
          <cell r="AB154">
            <v>59.936</v>
          </cell>
          <cell r="AC154">
            <v>60.717</v>
          </cell>
          <cell r="AD154">
            <v>61.469</v>
          </cell>
          <cell r="AE154">
            <v>62.188</v>
          </cell>
          <cell r="AF154">
            <v>62.877</v>
          </cell>
          <cell r="AG154">
            <v>63.535</v>
          </cell>
          <cell r="AH154">
            <v>64.157</v>
          </cell>
          <cell r="AI154">
            <v>64.732</v>
          </cell>
          <cell r="AJ154">
            <v>65.251</v>
          </cell>
          <cell r="AK154">
            <v>65.715</v>
          </cell>
          <cell r="AL154">
            <v>66.128</v>
          </cell>
          <cell r="AM154">
            <v>66.501</v>
          </cell>
          <cell r="AN154">
            <v>66.846</v>
          </cell>
          <cell r="AO154">
            <v>67.175</v>
          </cell>
          <cell r="AP154">
            <v>67.508</v>
          </cell>
          <cell r="AQ154">
            <v>67.86</v>
          </cell>
          <cell r="AR154">
            <v>68.245</v>
          </cell>
          <cell r="AS154">
            <v>68.684</v>
          </cell>
          <cell r="AT154">
            <v>69.193</v>
          </cell>
          <cell r="AU154">
            <v>69.769</v>
          </cell>
          <cell r="AV154">
            <v>70.399</v>
          </cell>
          <cell r="AW154">
            <v>71.067</v>
          </cell>
          <cell r="AX154">
            <v>71.746</v>
          </cell>
          <cell r="AY154">
            <v>72.403</v>
          </cell>
          <cell r="AZ154">
            <v>73.009</v>
          </cell>
          <cell r="BA154">
            <v>73.546</v>
          </cell>
          <cell r="BB154">
            <v>74.003</v>
          </cell>
          <cell r="BC154">
            <v>74.382</v>
          </cell>
          <cell r="BD154">
            <v>74.696</v>
          </cell>
          <cell r="BE154">
            <v>74.97</v>
          </cell>
          <cell r="BF154">
            <v>75.227</v>
          </cell>
          <cell r="BG154">
            <v>75.477</v>
          </cell>
          <cell r="BH154">
            <v>75.726</v>
          </cell>
          <cell r="BI154">
            <v>75.974</v>
          </cell>
          <cell r="BJ154">
            <v>76.218</v>
          </cell>
          <cell r="BK154">
            <v>76.453</v>
          </cell>
          <cell r="BL154">
            <v>76.68</v>
          </cell>
          <cell r="BM154">
            <v>76.901</v>
          </cell>
        </row>
        <row r="155">
          <cell r="A155" t="str">
            <v>Monaco</v>
          </cell>
          <cell r="B155" t="str">
            <v>MCO</v>
          </cell>
          <cell r="C155" t="str">
            <v>Life expectancy at birth, total (years)</v>
          </cell>
          <cell r="D155" t="str">
            <v>SP.DYN.LE00.IN</v>
          </cell>
        </row>
        <row r="156">
          <cell r="A156" t="str">
            <v>Moldova</v>
          </cell>
          <cell r="B156" t="str">
            <v>MDA</v>
          </cell>
          <cell r="C156" t="str">
            <v>Life expectancy at birth, total (years)</v>
          </cell>
          <cell r="D156" t="str">
            <v>SP.DYN.LE00.IN</v>
          </cell>
          <cell r="E156">
            <v>61.995</v>
          </cell>
          <cell r="F156">
            <v>62.367</v>
          </cell>
          <cell r="G156">
            <v>62.743</v>
          </cell>
          <cell r="H156">
            <v>63.122</v>
          </cell>
          <cell r="I156">
            <v>63.496</v>
          </cell>
          <cell r="J156">
            <v>63.856</v>
          </cell>
          <cell r="K156">
            <v>64.186</v>
          </cell>
          <cell r="L156">
            <v>64.476</v>
          </cell>
          <cell r="M156">
            <v>64.718</v>
          </cell>
          <cell r="N156">
            <v>64.908</v>
          </cell>
          <cell r="O156">
            <v>65.045</v>
          </cell>
          <cell r="P156">
            <v>65.134</v>
          </cell>
          <cell r="Q156">
            <v>65.186</v>
          </cell>
          <cell r="R156">
            <v>65.213</v>
          </cell>
          <cell r="S156">
            <v>65.221</v>
          </cell>
          <cell r="T156">
            <v>65.209</v>
          </cell>
          <cell r="U156">
            <v>65.172</v>
          </cell>
          <cell r="V156">
            <v>65.111</v>
          </cell>
          <cell r="W156">
            <v>65.037</v>
          </cell>
          <cell r="X156">
            <v>64.971</v>
          </cell>
          <cell r="Y156">
            <v>64.951</v>
          </cell>
          <cell r="Z156">
            <v>65.022</v>
          </cell>
          <cell r="AA156">
            <v>65.205</v>
          </cell>
          <cell r="AB156">
            <v>65.499</v>
          </cell>
          <cell r="AC156">
            <v>65.887</v>
          </cell>
          <cell r="AD156">
            <v>66.33</v>
          </cell>
          <cell r="AE156">
            <v>66.772</v>
          </cell>
          <cell r="AF156">
            <v>67.156</v>
          </cell>
          <cell r="AG156">
            <v>67.44</v>
          </cell>
          <cell r="AH156">
            <v>67.605</v>
          </cell>
          <cell r="AI156">
            <v>67.643</v>
          </cell>
          <cell r="AJ156">
            <v>67.563</v>
          </cell>
          <cell r="AK156">
            <v>67.408</v>
          </cell>
          <cell r="AL156">
            <v>67.221</v>
          </cell>
          <cell r="AM156">
            <v>67.03</v>
          </cell>
          <cell r="AN156">
            <v>66.867</v>
          </cell>
          <cell r="AO156">
            <v>66.761</v>
          </cell>
          <cell r="AP156">
            <v>66.722</v>
          </cell>
          <cell r="AQ156">
            <v>66.752</v>
          </cell>
          <cell r="AR156">
            <v>66.852</v>
          </cell>
          <cell r="AS156">
            <v>67.006</v>
          </cell>
          <cell r="AT156">
            <v>67.185</v>
          </cell>
          <cell r="AU156">
            <v>67.362</v>
          </cell>
          <cell r="AV156">
            <v>67.521</v>
          </cell>
          <cell r="AW156">
            <v>67.665</v>
          </cell>
          <cell r="AX156">
            <v>67.82</v>
          </cell>
          <cell r="AY156">
            <v>68.022</v>
          </cell>
          <cell r="AZ156">
            <v>68.302</v>
          </cell>
          <cell r="BA156">
            <v>68.671</v>
          </cell>
          <cell r="BB156">
            <v>69.119</v>
          </cell>
          <cell r="BC156">
            <v>69.616</v>
          </cell>
          <cell r="BD156">
            <v>70.119</v>
          </cell>
          <cell r="BE156">
            <v>70.581</v>
          </cell>
          <cell r="BF156">
            <v>70.968</v>
          </cell>
          <cell r="BG156">
            <v>71.267</v>
          </cell>
          <cell r="BH156">
            <v>71.478</v>
          </cell>
          <cell r="BI156">
            <v>71.617</v>
          </cell>
          <cell r="BJ156">
            <v>71.717</v>
          </cell>
          <cell r="BK156">
            <v>71.808</v>
          </cell>
          <cell r="BL156">
            <v>71.901</v>
          </cell>
          <cell r="BM156">
            <v>72.006</v>
          </cell>
        </row>
        <row r="157">
          <cell r="A157" t="str">
            <v>Madagascar</v>
          </cell>
          <cell r="B157" t="str">
            <v>MDG</v>
          </cell>
          <cell r="C157" t="str">
            <v>Life expectancy at birth, total (years)</v>
          </cell>
          <cell r="D157" t="str">
            <v>SP.DYN.LE00.IN</v>
          </cell>
          <cell r="E157">
            <v>39.962</v>
          </cell>
          <cell r="F157">
            <v>40.444</v>
          </cell>
          <cell r="G157">
            <v>40.924</v>
          </cell>
          <cell r="H157">
            <v>41.401</v>
          </cell>
          <cell r="I157">
            <v>41.876</v>
          </cell>
          <cell r="J157">
            <v>42.351</v>
          </cell>
          <cell r="K157">
            <v>42.828</v>
          </cell>
          <cell r="L157">
            <v>43.31</v>
          </cell>
          <cell r="M157">
            <v>43.796</v>
          </cell>
          <cell r="N157">
            <v>44.283</v>
          </cell>
          <cell r="O157">
            <v>44.771</v>
          </cell>
          <cell r="P157">
            <v>45.257</v>
          </cell>
          <cell r="Q157">
            <v>45.735</v>
          </cell>
          <cell r="R157">
            <v>46.203</v>
          </cell>
          <cell r="S157">
            <v>46.656</v>
          </cell>
          <cell r="T157">
            <v>47.094</v>
          </cell>
          <cell r="U157">
            <v>47.517</v>
          </cell>
          <cell r="V157">
            <v>47.926</v>
          </cell>
          <cell r="W157">
            <v>48.317</v>
          </cell>
          <cell r="X157">
            <v>48.683</v>
          </cell>
          <cell r="Y157">
            <v>49.005</v>
          </cell>
          <cell r="Z157">
            <v>49.26</v>
          </cell>
          <cell r="AA157">
            <v>49.442</v>
          </cell>
          <cell r="AB157">
            <v>49.56</v>
          </cell>
          <cell r="AC157">
            <v>49.634</v>
          </cell>
          <cell r="AD157">
            <v>49.694</v>
          </cell>
          <cell r="AE157">
            <v>49.781</v>
          </cell>
          <cell r="AF157">
            <v>49.932</v>
          </cell>
          <cell r="AG157">
            <v>50.176</v>
          </cell>
          <cell r="AH157">
            <v>50.53</v>
          </cell>
          <cell r="AI157">
            <v>51.003</v>
          </cell>
          <cell r="AJ157">
            <v>51.595</v>
          </cell>
          <cell r="AK157">
            <v>52.278</v>
          </cell>
          <cell r="AL157">
            <v>53.022</v>
          </cell>
          <cell r="AM157">
            <v>53.808</v>
          </cell>
          <cell r="AN157">
            <v>54.616</v>
          </cell>
          <cell r="AO157">
            <v>55.43</v>
          </cell>
          <cell r="AP157">
            <v>56.239</v>
          </cell>
          <cell r="AQ157">
            <v>57.028</v>
          </cell>
          <cell r="AR157">
            <v>57.782</v>
          </cell>
          <cell r="AS157">
            <v>58.485</v>
          </cell>
          <cell r="AT157">
            <v>59.129</v>
          </cell>
          <cell r="AU157">
            <v>59.717</v>
          </cell>
          <cell r="AV157">
            <v>60.256</v>
          </cell>
          <cell r="AW157">
            <v>60.752</v>
          </cell>
          <cell r="AX157">
            <v>61.212</v>
          </cell>
          <cell r="AY157">
            <v>61.65</v>
          </cell>
          <cell r="AZ157">
            <v>62.079</v>
          </cell>
          <cell r="BA157">
            <v>62.509</v>
          </cell>
          <cell r="BB157">
            <v>62.944</v>
          </cell>
          <cell r="BC157">
            <v>63.388</v>
          </cell>
          <cell r="BD157">
            <v>63.836</v>
          </cell>
          <cell r="BE157">
            <v>64.28</v>
          </cell>
          <cell r="BF157">
            <v>64.713</v>
          </cell>
          <cell r="BG157">
            <v>65.133</v>
          </cell>
          <cell r="BH157">
            <v>65.539</v>
          </cell>
          <cell r="BI157">
            <v>65.931</v>
          </cell>
          <cell r="BJ157">
            <v>66.311</v>
          </cell>
          <cell r="BK157">
            <v>66.681</v>
          </cell>
          <cell r="BL157">
            <v>67.041</v>
          </cell>
          <cell r="BM157">
            <v>67.39</v>
          </cell>
        </row>
        <row r="158">
          <cell r="A158" t="str">
            <v>Maldives</v>
          </cell>
          <cell r="B158" t="str">
            <v>MDV</v>
          </cell>
          <cell r="C158" t="str">
            <v>Life expectancy at birth, total (years)</v>
          </cell>
          <cell r="D158" t="str">
            <v>SP.DYN.LE00.IN</v>
          </cell>
          <cell r="E158">
            <v>37.343</v>
          </cell>
          <cell r="F158">
            <v>37.936</v>
          </cell>
          <cell r="G158">
            <v>38.56</v>
          </cell>
          <cell r="H158">
            <v>39.209</v>
          </cell>
          <cell r="I158">
            <v>39.878</v>
          </cell>
          <cell r="J158">
            <v>40.56</v>
          </cell>
          <cell r="K158">
            <v>41.252</v>
          </cell>
          <cell r="L158">
            <v>41.954</v>
          </cell>
          <cell r="M158">
            <v>42.669</v>
          </cell>
          <cell r="N158">
            <v>43.397</v>
          </cell>
          <cell r="O158">
            <v>44.142</v>
          </cell>
          <cell r="P158">
            <v>44.908</v>
          </cell>
          <cell r="Q158">
            <v>45.7</v>
          </cell>
          <cell r="R158">
            <v>46.52</v>
          </cell>
          <cell r="S158">
            <v>47.368</v>
          </cell>
          <cell r="T158">
            <v>48.25</v>
          </cell>
          <cell r="U158">
            <v>49.167</v>
          </cell>
          <cell r="V158">
            <v>50.116</v>
          </cell>
          <cell r="W158">
            <v>51.087</v>
          </cell>
          <cell r="X158">
            <v>52.069</v>
          </cell>
          <cell r="Y158">
            <v>53.046</v>
          </cell>
          <cell r="Z158">
            <v>53.998</v>
          </cell>
          <cell r="AA158">
            <v>54.913</v>
          </cell>
          <cell r="AB158">
            <v>55.787</v>
          </cell>
          <cell r="AC158">
            <v>56.621</v>
          </cell>
          <cell r="AD158">
            <v>57.424</v>
          </cell>
          <cell r="AE158">
            <v>58.213</v>
          </cell>
          <cell r="AF158">
            <v>59.008</v>
          </cell>
          <cell r="AG158">
            <v>59.823</v>
          </cell>
          <cell r="AH158">
            <v>60.664</v>
          </cell>
          <cell r="AI158">
            <v>61.529</v>
          </cell>
          <cell r="AJ158">
            <v>62.413</v>
          </cell>
          <cell r="AK158">
            <v>63.302</v>
          </cell>
          <cell r="AL158">
            <v>64.185</v>
          </cell>
          <cell r="AM158">
            <v>65.059</v>
          </cell>
          <cell r="AN158">
            <v>65.923</v>
          </cell>
          <cell r="AO158">
            <v>66.784</v>
          </cell>
          <cell r="AP158">
            <v>67.644</v>
          </cell>
          <cell r="AQ158">
            <v>68.501</v>
          </cell>
          <cell r="AR158">
            <v>69.348</v>
          </cell>
          <cell r="AS158">
            <v>70.173</v>
          </cell>
          <cell r="AT158">
            <v>70.964</v>
          </cell>
          <cell r="AU158">
            <v>71.708</v>
          </cell>
          <cell r="AV158">
            <v>72.399</v>
          </cell>
          <cell r="AW158">
            <v>73.034</v>
          </cell>
          <cell r="AX158">
            <v>73.612</v>
          </cell>
          <cell r="AY158">
            <v>74.138</v>
          </cell>
          <cell r="AZ158">
            <v>74.621</v>
          </cell>
          <cell r="BA158">
            <v>75.073</v>
          </cell>
          <cell r="BB158">
            <v>75.499</v>
          </cell>
          <cell r="BC158">
            <v>75.905</v>
          </cell>
          <cell r="BD158">
            <v>76.293</v>
          </cell>
          <cell r="BE158">
            <v>76.664</v>
          </cell>
          <cell r="BF158">
            <v>77.018</v>
          </cell>
          <cell r="BG158">
            <v>77.36</v>
          </cell>
          <cell r="BH158">
            <v>77.691</v>
          </cell>
          <cell r="BI158">
            <v>78.013</v>
          </cell>
          <cell r="BJ158">
            <v>78.325</v>
          </cell>
          <cell r="BK158">
            <v>78.627</v>
          </cell>
          <cell r="BL158">
            <v>78.921</v>
          </cell>
          <cell r="BM158">
            <v>79.208</v>
          </cell>
        </row>
        <row r="159">
          <cell r="A159" t="str">
            <v>Middle East &amp; North Africa</v>
          </cell>
          <cell r="B159" t="str">
            <v>MEA</v>
          </cell>
          <cell r="C159" t="str">
            <v>Life expectancy at birth, total (years)</v>
          </cell>
          <cell r="D159" t="str">
            <v>SP.DYN.LE00.IN</v>
          </cell>
          <cell r="E159">
            <v>46.4416437804727</v>
          </cell>
          <cell r="F159">
            <v>47.5470280444846</v>
          </cell>
          <cell r="G159">
            <v>48.143018569975</v>
          </cell>
          <cell r="H159">
            <v>48.2311987362649</v>
          </cell>
          <cell r="I159">
            <v>48.8261107653029</v>
          </cell>
          <cell r="J159">
            <v>49.4198734799473</v>
          </cell>
          <cell r="K159">
            <v>50.4807976680216</v>
          </cell>
          <cell r="L159">
            <v>51.0392498436689</v>
          </cell>
          <cell r="M159">
            <v>51.5886099576101</v>
          </cell>
          <cell r="N159">
            <v>52.1478728773183</v>
          </cell>
          <cell r="O159">
            <v>52.7325436234822</v>
          </cell>
          <cell r="P159">
            <v>53.3571612326633</v>
          </cell>
          <cell r="Q159">
            <v>53.9967108462746</v>
          </cell>
          <cell r="R159">
            <v>54.7071218245683</v>
          </cell>
          <cell r="S159">
            <v>55.4240293956282</v>
          </cell>
          <cell r="T159">
            <v>56.1367472110406</v>
          </cell>
          <cell r="U159">
            <v>56.8055699064283</v>
          </cell>
          <cell r="V159">
            <v>57.3721320210801</v>
          </cell>
          <cell r="W159">
            <v>57.8543934419125</v>
          </cell>
          <cell r="X159">
            <v>58.2623875294842</v>
          </cell>
          <cell r="Y159">
            <v>58.6371631494414</v>
          </cell>
          <cell r="Z159">
            <v>59.0359020049081</v>
          </cell>
          <cell r="AA159">
            <v>59.5027477716427</v>
          </cell>
          <cell r="AB159">
            <v>60.093075714938</v>
          </cell>
          <cell r="AC159">
            <v>60.8008353822986</v>
          </cell>
          <cell r="AD159">
            <v>61.6160925780423</v>
          </cell>
          <cell r="AE159">
            <v>62.4880818735532</v>
          </cell>
          <cell r="AF159">
            <v>63.3829280850712</v>
          </cell>
          <cell r="AG159">
            <v>64.2194940830847</v>
          </cell>
          <cell r="AH159">
            <v>65.0412532977309</v>
          </cell>
          <cell r="AI159">
            <v>65.769985519142</v>
          </cell>
          <cell r="AJ159">
            <v>66.3913151897747</v>
          </cell>
          <cell r="AK159">
            <v>66.8867472030185</v>
          </cell>
          <cell r="AL159">
            <v>67.3878829129527</v>
          </cell>
          <cell r="AM159">
            <v>67.8317209469183</v>
          </cell>
          <cell r="AN159">
            <v>68.2540333355807</v>
          </cell>
          <cell r="AO159">
            <v>68.6267240099604</v>
          </cell>
          <cell r="AP159">
            <v>68.9587904272045</v>
          </cell>
          <cell r="AQ159">
            <v>69.2753261610133</v>
          </cell>
          <cell r="AR159">
            <v>69.5863097128356</v>
          </cell>
          <cell r="AS159">
            <v>69.8872567466565</v>
          </cell>
          <cell r="AT159">
            <v>70.1860594030361</v>
          </cell>
          <cell r="AU159">
            <v>70.4700171440522</v>
          </cell>
          <cell r="AV159">
            <v>70.7515444271799</v>
          </cell>
          <cell r="AW159">
            <v>71.0375708131632</v>
          </cell>
          <cell r="AX159">
            <v>71.3100305503463</v>
          </cell>
          <cell r="AY159">
            <v>71.584939952882</v>
          </cell>
          <cell r="AZ159">
            <v>71.8413034065734</v>
          </cell>
          <cell r="BA159">
            <v>72.0913337214815</v>
          </cell>
          <cell r="BB159">
            <v>72.3259940380371</v>
          </cell>
          <cell r="BC159">
            <v>72.5391836226179</v>
          </cell>
          <cell r="BD159">
            <v>72.7374924061445</v>
          </cell>
          <cell r="BE159">
            <v>72.931661173815</v>
          </cell>
          <cell r="BF159">
            <v>73.1323973194867</v>
          </cell>
          <cell r="BG159">
            <v>73.3264377801142</v>
          </cell>
          <cell r="BH159">
            <v>73.5148446917032</v>
          </cell>
          <cell r="BI159">
            <v>73.7107710168387</v>
          </cell>
          <cell r="BJ159">
            <v>73.8998180588421</v>
          </cell>
          <cell r="BK159">
            <v>74.0888330897789</v>
          </cell>
          <cell r="BL159">
            <v>74.2708741030731</v>
          </cell>
          <cell r="BM159">
            <v>74.4477337438886</v>
          </cell>
        </row>
        <row r="160">
          <cell r="A160" t="str">
            <v>Mexico</v>
          </cell>
          <cell r="B160" t="str">
            <v>MEX</v>
          </cell>
          <cell r="C160" t="str">
            <v>Life expectancy at birth, total (years)</v>
          </cell>
          <cell r="D160" t="str">
            <v>SP.DYN.LE00.IN</v>
          </cell>
          <cell r="E160">
            <v>57.077</v>
          </cell>
          <cell r="F160">
            <v>57.668</v>
          </cell>
          <cell r="G160">
            <v>58.193</v>
          </cell>
          <cell r="H160">
            <v>58.656</v>
          </cell>
          <cell r="I160">
            <v>59.069</v>
          </cell>
          <cell r="J160">
            <v>59.447</v>
          </cell>
          <cell r="K160">
            <v>59.807</v>
          </cell>
          <cell r="L160">
            <v>60.165</v>
          </cell>
          <cell r="M160">
            <v>60.536</v>
          </cell>
          <cell r="N160">
            <v>60.932</v>
          </cell>
          <cell r="O160">
            <v>61.362</v>
          </cell>
          <cell r="P160">
            <v>61.829</v>
          </cell>
          <cell r="Q160">
            <v>62.327</v>
          </cell>
          <cell r="R160">
            <v>62.845</v>
          </cell>
          <cell r="S160">
            <v>63.378</v>
          </cell>
          <cell r="T160">
            <v>63.922</v>
          </cell>
          <cell r="U160">
            <v>64.467</v>
          </cell>
          <cell r="V160">
            <v>65.009</v>
          </cell>
          <cell r="W160">
            <v>65.54</v>
          </cell>
          <cell r="X160">
            <v>66.055</v>
          </cell>
          <cell r="Y160">
            <v>66.553</v>
          </cell>
          <cell r="Z160">
            <v>67.031</v>
          </cell>
          <cell r="AA160">
            <v>67.493</v>
          </cell>
          <cell r="AB160">
            <v>67.942</v>
          </cell>
          <cell r="AC160">
            <v>68.38</v>
          </cell>
          <cell r="AD160">
            <v>68.809</v>
          </cell>
          <cell r="AE160">
            <v>69.232</v>
          </cell>
          <cell r="AF160">
            <v>69.649</v>
          </cell>
          <cell r="AG160">
            <v>70.062</v>
          </cell>
          <cell r="AH160">
            <v>70.469</v>
          </cell>
          <cell r="AI160">
            <v>70.866</v>
          </cell>
          <cell r="AJ160">
            <v>71.248</v>
          </cell>
          <cell r="AK160">
            <v>71.61</v>
          </cell>
          <cell r="AL160">
            <v>71.953</v>
          </cell>
          <cell r="AM160">
            <v>72.279</v>
          </cell>
          <cell r="AN160">
            <v>72.598</v>
          </cell>
          <cell r="AO160">
            <v>72.925</v>
          </cell>
          <cell r="AP160">
            <v>73.268</v>
          </cell>
          <cell r="AQ160">
            <v>73.625</v>
          </cell>
          <cell r="AR160">
            <v>73.988</v>
          </cell>
          <cell r="AS160">
            <v>74.34</v>
          </cell>
          <cell r="AT160">
            <v>74.658</v>
          </cell>
          <cell r="AU160">
            <v>74.922</v>
          </cell>
          <cell r="AV160">
            <v>75.118</v>
          </cell>
          <cell r="AW160">
            <v>75.243</v>
          </cell>
          <cell r="AX160">
            <v>75.3</v>
          </cell>
          <cell r="AY160">
            <v>75.296</v>
          </cell>
          <cell r="AZ160">
            <v>75.255</v>
          </cell>
          <cell r="BA160">
            <v>75.194</v>
          </cell>
          <cell r="BB160">
            <v>75.128</v>
          </cell>
          <cell r="BC160">
            <v>75.065</v>
          </cell>
          <cell r="BD160">
            <v>75.011</v>
          </cell>
          <cell r="BE160">
            <v>74.966</v>
          </cell>
          <cell r="BF160">
            <v>74.93</v>
          </cell>
          <cell r="BG160">
            <v>74.908</v>
          </cell>
          <cell r="BH160">
            <v>74.904</v>
          </cell>
          <cell r="BI160">
            <v>74.917</v>
          </cell>
          <cell r="BJ160">
            <v>74.947</v>
          </cell>
          <cell r="BK160">
            <v>74.992</v>
          </cell>
          <cell r="BL160">
            <v>75.054</v>
          </cell>
          <cell r="BM160">
            <v>75.131</v>
          </cell>
        </row>
        <row r="161">
          <cell r="A161" t="str">
            <v>Marshall Islands</v>
          </cell>
          <cell r="B161" t="str">
            <v>MHL</v>
          </cell>
          <cell r="C161" t="str">
            <v>Life expectancy at birth, total (years)</v>
          </cell>
          <cell r="D161" t="str">
            <v>SP.DYN.LE00.IN</v>
          </cell>
        </row>
        <row r="161">
          <cell r="AF161">
            <v>72.1414634146341</v>
          </cell>
        </row>
        <row r="161">
          <cell r="AR161">
            <v>67.5048780487805</v>
          </cell>
          <cell r="AS161">
            <v>65.2390243902439</v>
          </cell>
        </row>
        <row r="162">
          <cell r="A162" t="str">
            <v>Middle income</v>
          </cell>
          <cell r="B162" t="str">
            <v>MIC</v>
          </cell>
          <cell r="C162" t="str">
            <v>Life expectancy at birth, total (years)</v>
          </cell>
          <cell r="D162" t="str">
            <v>SP.DYN.LE00.IN</v>
          </cell>
          <cell r="E162">
            <v>47.5341830169408</v>
          </cell>
          <cell r="F162">
            <v>48.0584752803831</v>
          </cell>
          <cell r="G162">
            <v>48.6678715027296</v>
          </cell>
          <cell r="H162">
            <v>49.3912115203052</v>
          </cell>
          <cell r="I162">
            <v>50.236944950313</v>
          </cell>
          <cell r="J162">
            <v>51.1699236069449</v>
          </cell>
          <cell r="K162">
            <v>52.1399710157447</v>
          </cell>
          <cell r="L162">
            <v>53.095587597086</v>
          </cell>
          <cell r="M162">
            <v>53.9965633863113</v>
          </cell>
          <cell r="N162">
            <v>54.8111613732901</v>
          </cell>
          <cell r="O162">
            <v>55.5574397198261</v>
          </cell>
          <cell r="P162">
            <v>56.2229720804463</v>
          </cell>
          <cell r="Q162">
            <v>56.8278180476763</v>
          </cell>
          <cell r="R162">
            <v>57.4160121532035</v>
          </cell>
          <cell r="S162">
            <v>57.988221250836</v>
          </cell>
          <cell r="T162">
            <v>58.5140503040318</v>
          </cell>
          <cell r="U162">
            <v>59.0380636276684</v>
          </cell>
          <cell r="V162">
            <v>59.5346575938596</v>
          </cell>
          <cell r="W162">
            <v>60.0048465221</v>
          </cell>
          <cell r="X162">
            <v>60.4259410119717</v>
          </cell>
          <cell r="Y162">
            <v>60.8274393502785</v>
          </cell>
          <cell r="Z162">
            <v>61.2061187914347</v>
          </cell>
          <cell r="AA162">
            <v>61.5739770895852</v>
          </cell>
          <cell r="AB162">
            <v>61.9008212532736</v>
          </cell>
          <cell r="AC162">
            <v>62.2023473400367</v>
          </cell>
          <cell r="AD162">
            <v>62.5365347209908</v>
          </cell>
          <cell r="AE162">
            <v>62.900031793933</v>
          </cell>
          <cell r="AF162">
            <v>63.1957873629421</v>
          </cell>
          <cell r="AG162">
            <v>63.468878489434</v>
          </cell>
          <cell r="AH162">
            <v>63.7210649797481</v>
          </cell>
          <cell r="AI162">
            <v>63.9604095513742</v>
          </cell>
          <cell r="AJ162">
            <v>64.1955915645243</v>
          </cell>
          <cell r="AK162">
            <v>64.3619694862267</v>
          </cell>
          <cell r="AL162">
            <v>64.5214984133929</v>
          </cell>
          <cell r="AM162">
            <v>64.7467828377135</v>
          </cell>
          <cell r="AN162">
            <v>64.9967800120581</v>
          </cell>
          <cell r="AO162">
            <v>65.3040949639553</v>
          </cell>
          <cell r="AP162">
            <v>65.617506241493</v>
          </cell>
          <cell r="AQ162">
            <v>65.897511891221</v>
          </cell>
          <cell r="AR162">
            <v>66.1345643090471</v>
          </cell>
          <cell r="AS162">
            <v>66.4015255763633</v>
          </cell>
          <cell r="AT162">
            <v>66.6809809361803</v>
          </cell>
          <cell r="AU162">
            <v>66.9607478619904</v>
          </cell>
          <cell r="AV162">
            <v>67.2467038449455</v>
          </cell>
          <cell r="AW162">
            <v>67.5560688998808</v>
          </cell>
          <cell r="AX162">
            <v>67.8550971903674</v>
          </cell>
          <cell r="AY162">
            <v>68.2013401817576</v>
          </cell>
          <cell r="AZ162">
            <v>68.5448456234684</v>
          </cell>
          <cell r="BA162">
            <v>68.8803018242686</v>
          </cell>
          <cell r="BB162">
            <v>69.2380413065953</v>
          </cell>
          <cell r="BC162">
            <v>69.5760568504998</v>
          </cell>
          <cell r="BD162">
            <v>69.9264087012929</v>
          </cell>
          <cell r="BE162">
            <v>70.2571156835323</v>
          </cell>
          <cell r="BF162">
            <v>70.578990527403</v>
          </cell>
          <cell r="BG162">
            <v>70.8721116909404</v>
          </cell>
          <cell r="BH162">
            <v>71.1519453077381</v>
          </cell>
          <cell r="BI162">
            <v>71.4125294360556</v>
          </cell>
          <cell r="BJ162">
            <v>71.6618805422668</v>
          </cell>
          <cell r="BK162">
            <v>71.8708317568173</v>
          </cell>
          <cell r="BL162">
            <v>72.0694392835072</v>
          </cell>
          <cell r="BM162">
            <v>72.1811046069178</v>
          </cell>
        </row>
        <row r="163">
          <cell r="A163" t="str">
            <v>North Macedonia</v>
          </cell>
          <cell r="B163" t="str">
            <v>MKD</v>
          </cell>
          <cell r="C163" t="str">
            <v>Life expectancy at birth, total (years)</v>
          </cell>
          <cell r="D163" t="str">
            <v>SP.DYN.LE00.IN</v>
          </cell>
          <cell r="E163">
            <v>60.6228048780488</v>
          </cell>
          <cell r="F163">
            <v>61.2493902439024</v>
          </cell>
          <cell r="G163">
            <v>61.8604634146342</v>
          </cell>
          <cell r="H163">
            <v>62.459512195122</v>
          </cell>
          <cell r="I163">
            <v>63.0494634146341</v>
          </cell>
          <cell r="J163">
            <v>63.6317317073171</v>
          </cell>
          <cell r="K163">
            <v>64.2047317073171</v>
          </cell>
          <cell r="L163">
            <v>64.7639756097561</v>
          </cell>
          <cell r="M163">
            <v>65.3024634146341</v>
          </cell>
          <cell r="N163">
            <v>65.8147073170732</v>
          </cell>
          <cell r="O163">
            <v>66.2927804878049</v>
          </cell>
          <cell r="P163">
            <v>66.731243902439</v>
          </cell>
          <cell r="Q163">
            <v>67.1256829268293</v>
          </cell>
          <cell r="R163">
            <v>67.4737073170732</v>
          </cell>
          <cell r="S163">
            <v>67.7754146341463</v>
          </cell>
          <cell r="T163">
            <v>68.0248536585366</v>
          </cell>
          <cell r="U163">
            <v>68.2190975609756</v>
          </cell>
          <cell r="V163">
            <v>68.3636341463415</v>
          </cell>
          <cell r="W163">
            <v>68.4714634146342</v>
          </cell>
          <cell r="X163">
            <v>68.5585609756098</v>
          </cell>
          <cell r="Y163">
            <v>68.6504390243903</v>
          </cell>
          <cell r="Z163">
            <v>68.7736097560976</v>
          </cell>
          <cell r="AA163">
            <v>68.944</v>
          </cell>
          <cell r="AB163">
            <v>69.1690487804878</v>
          </cell>
          <cell r="AC163">
            <v>69.4466341463415</v>
          </cell>
          <cell r="AD163">
            <v>69.7636585365854</v>
          </cell>
          <cell r="AE163">
            <v>70.0949512195122</v>
          </cell>
          <cell r="AF163">
            <v>70.4129512195122</v>
          </cell>
          <cell r="AG163">
            <v>70.6976341463415</v>
          </cell>
          <cell r="AH163">
            <v>70.942</v>
          </cell>
          <cell r="AI163">
            <v>71.1476341463415</v>
          </cell>
          <cell r="AJ163">
            <v>71.3256585365854</v>
          </cell>
          <cell r="AK163">
            <v>71.4947317073171</v>
          </cell>
          <cell r="AL163">
            <v>71.6709268292683</v>
          </cell>
          <cell r="AM163">
            <v>71.6926829268293</v>
          </cell>
          <cell r="AN163">
            <v>71.8487804878049</v>
          </cell>
          <cell r="AO163">
            <v>72.4951219512195</v>
          </cell>
          <cell r="AP163">
            <v>72.4463414634146</v>
          </cell>
          <cell r="AQ163">
            <v>72.2975609756098</v>
          </cell>
          <cell r="AR163">
            <v>72.790243902439</v>
          </cell>
          <cell r="AS163">
            <v>72.9463414634147</v>
          </cell>
          <cell r="AT163">
            <v>73.4365853658537</v>
          </cell>
          <cell r="AU163">
            <v>73.0390243902439</v>
          </cell>
          <cell r="AV163">
            <v>73.2414634146342</v>
          </cell>
          <cell r="AW163">
            <v>73.5975609756098</v>
          </cell>
          <cell r="AX163">
            <v>73.6975609756098</v>
          </cell>
          <cell r="AY163">
            <v>73.8951219512195</v>
          </cell>
          <cell r="AZ163">
            <v>73.8</v>
          </cell>
          <cell r="BA163">
            <v>74.4</v>
          </cell>
          <cell r="BB163">
            <v>74.4463414634146</v>
          </cell>
          <cell r="BC163">
            <v>74.9975609756098</v>
          </cell>
          <cell r="BD163">
            <v>75.1</v>
          </cell>
          <cell r="BE163">
            <v>74.9024390243903</v>
          </cell>
          <cell r="BF163">
            <v>75.4</v>
          </cell>
          <cell r="BG163">
            <v>75.4512195121951</v>
          </cell>
          <cell r="BH163">
            <v>75.4024390243902</v>
          </cell>
          <cell r="BI163">
            <v>75.4</v>
          </cell>
          <cell r="BJ163">
            <v>75.9536585365854</v>
          </cell>
          <cell r="BK163">
            <v>76.6487804878049</v>
          </cell>
          <cell r="BL163">
            <v>76.6024390243903</v>
          </cell>
          <cell r="BM163">
            <v>75.6931707317073</v>
          </cell>
        </row>
        <row r="164">
          <cell r="A164" t="str">
            <v>Mali</v>
          </cell>
          <cell r="B164" t="str">
            <v>MLI</v>
          </cell>
          <cell r="C164" t="str">
            <v>Life expectancy at birth, total (years)</v>
          </cell>
          <cell r="D164" t="str">
            <v>SP.DYN.LE00.IN</v>
          </cell>
          <cell r="E164">
            <v>28.199</v>
          </cell>
          <cell r="F164">
            <v>28.345</v>
          </cell>
          <cell r="G164">
            <v>28.535</v>
          </cell>
          <cell r="H164">
            <v>28.782</v>
          </cell>
          <cell r="I164">
            <v>29.097</v>
          </cell>
          <cell r="J164">
            <v>29.489</v>
          </cell>
          <cell r="K164">
            <v>29.959</v>
          </cell>
          <cell r="L164">
            <v>30.496</v>
          </cell>
          <cell r="M164">
            <v>31.086</v>
          </cell>
          <cell r="N164">
            <v>31.72</v>
          </cell>
          <cell r="O164">
            <v>32.388</v>
          </cell>
          <cell r="P164">
            <v>33.078</v>
          </cell>
          <cell r="Q164">
            <v>33.782</v>
          </cell>
          <cell r="R164">
            <v>34.493</v>
          </cell>
          <cell r="S164">
            <v>35.205</v>
          </cell>
          <cell r="T164">
            <v>35.921</v>
          </cell>
          <cell r="U164">
            <v>36.645</v>
          </cell>
          <cell r="V164">
            <v>37.385</v>
          </cell>
          <cell r="W164">
            <v>38.142</v>
          </cell>
          <cell r="X164">
            <v>38.909</v>
          </cell>
          <cell r="Y164">
            <v>39.677</v>
          </cell>
          <cell r="Z164">
            <v>40.435</v>
          </cell>
          <cell r="AA164">
            <v>41.173</v>
          </cell>
          <cell r="AB164">
            <v>41.879</v>
          </cell>
          <cell r="AC164">
            <v>42.545</v>
          </cell>
          <cell r="AD164">
            <v>43.17</v>
          </cell>
          <cell r="AE164">
            <v>43.759</v>
          </cell>
          <cell r="AF164">
            <v>44.315</v>
          </cell>
          <cell r="AG164">
            <v>44.838</v>
          </cell>
          <cell r="AH164">
            <v>45.323</v>
          </cell>
          <cell r="AI164">
            <v>45.746</v>
          </cell>
          <cell r="AJ164">
            <v>46.076</v>
          </cell>
          <cell r="AK164">
            <v>46.305</v>
          </cell>
          <cell r="AL164">
            <v>46.445</v>
          </cell>
          <cell r="AM164">
            <v>46.52</v>
          </cell>
          <cell r="AN164">
            <v>46.573</v>
          </cell>
          <cell r="AO164">
            <v>46.658</v>
          </cell>
          <cell r="AP164">
            <v>46.823</v>
          </cell>
          <cell r="AQ164">
            <v>47.103</v>
          </cell>
          <cell r="AR164">
            <v>47.515</v>
          </cell>
          <cell r="AS164">
            <v>48.069</v>
          </cell>
          <cell r="AT164">
            <v>48.758</v>
          </cell>
          <cell r="AU164">
            <v>49.54</v>
          </cell>
          <cell r="AV164">
            <v>50.373</v>
          </cell>
          <cell r="AW164">
            <v>51.224</v>
          </cell>
          <cell r="AX164">
            <v>52.057</v>
          </cell>
          <cell r="AY164">
            <v>52.839</v>
          </cell>
          <cell r="AZ164">
            <v>53.553</v>
          </cell>
          <cell r="BA164">
            <v>54.193</v>
          </cell>
          <cell r="BB164">
            <v>54.756</v>
          </cell>
          <cell r="BC164">
            <v>55.251</v>
          </cell>
          <cell r="BD164">
            <v>55.701</v>
          </cell>
          <cell r="BE164">
            <v>56.135</v>
          </cell>
          <cell r="BF164">
            <v>56.578</v>
          </cell>
          <cell r="BG164">
            <v>57.036</v>
          </cell>
          <cell r="BH164">
            <v>57.509</v>
          </cell>
          <cell r="BI164">
            <v>57.987</v>
          </cell>
          <cell r="BJ164">
            <v>58.452</v>
          </cell>
          <cell r="BK164">
            <v>58.893</v>
          </cell>
          <cell r="BL164">
            <v>59.306</v>
          </cell>
          <cell r="BM164">
            <v>59.692</v>
          </cell>
        </row>
        <row r="165">
          <cell r="A165" t="str">
            <v>Malta</v>
          </cell>
          <cell r="B165" t="str">
            <v>MLT</v>
          </cell>
          <cell r="C165" t="str">
            <v>Life expectancy at birth, total (years)</v>
          </cell>
          <cell r="D165" t="str">
            <v>SP.DYN.LE00.IN</v>
          </cell>
          <cell r="E165">
            <v>69.433243902439</v>
          </cell>
          <cell r="F165">
            <v>69.6143902439024</v>
          </cell>
          <cell r="G165">
            <v>69.7706585365854</v>
          </cell>
          <cell r="H165">
            <v>69.9199512195122</v>
          </cell>
          <cell r="I165">
            <v>70.0757317073171</v>
          </cell>
          <cell r="J165">
            <v>70.2479268292683</v>
          </cell>
          <cell r="K165">
            <v>70.4410487804878</v>
          </cell>
          <cell r="L165">
            <v>70.6480731707317</v>
          </cell>
          <cell r="M165">
            <v>70.8630487804878</v>
          </cell>
          <cell r="N165">
            <v>71.0829512195122</v>
          </cell>
          <cell r="O165">
            <v>71.3052926829268</v>
          </cell>
          <cell r="P165">
            <v>71.5225365853659</v>
          </cell>
          <cell r="Q165">
            <v>71.731243902439</v>
          </cell>
          <cell r="R165">
            <v>71.9274390243903</v>
          </cell>
          <cell r="S165">
            <v>72.1111951219512</v>
          </cell>
          <cell r="T165">
            <v>72.2810975609756</v>
          </cell>
          <cell r="U165">
            <v>72.4367804878049</v>
          </cell>
          <cell r="V165">
            <v>72.5838048780488</v>
          </cell>
          <cell r="W165">
            <v>72.7321219512195</v>
          </cell>
          <cell r="X165">
            <v>72.8911951219512</v>
          </cell>
          <cell r="Y165">
            <v>73.0778536585366</v>
          </cell>
          <cell r="Z165">
            <v>73.3109024390244</v>
          </cell>
          <cell r="AA165">
            <v>73.5981463414634</v>
          </cell>
          <cell r="AB165">
            <v>73.94</v>
          </cell>
          <cell r="AC165">
            <v>74.3309756097561</v>
          </cell>
          <cell r="AD165">
            <v>74.7581463414634</v>
          </cell>
          <cell r="AE165">
            <v>75.2041951219512</v>
          </cell>
          <cell r="AF165">
            <v>75.6448292682927</v>
          </cell>
          <cell r="AG165">
            <v>76.0626585365854</v>
          </cell>
          <cell r="AH165">
            <v>76.4452682926829</v>
          </cell>
          <cell r="AI165">
            <v>76.7860731707317</v>
          </cell>
          <cell r="AJ165">
            <v>77.0844634146341</v>
          </cell>
          <cell r="AK165">
            <v>77.3508048780488</v>
          </cell>
          <cell r="AL165">
            <v>77.5934878048781</v>
          </cell>
          <cell r="AM165">
            <v>77.8175365853659</v>
          </cell>
          <cell r="AN165">
            <v>77.290243902439</v>
          </cell>
          <cell r="AO165">
            <v>77.3414634146342</v>
          </cell>
          <cell r="AP165">
            <v>77.7390243902439</v>
          </cell>
          <cell r="AQ165">
            <v>77.5878048780488</v>
          </cell>
          <cell r="AR165">
            <v>77.5</v>
          </cell>
          <cell r="AS165">
            <v>78.3487804878049</v>
          </cell>
          <cell r="AT165">
            <v>78.8439024390244</v>
          </cell>
          <cell r="AU165">
            <v>78.7390243902439</v>
          </cell>
          <cell r="AV165">
            <v>78.5463414634146</v>
          </cell>
          <cell r="AW165">
            <v>79.2536585365854</v>
          </cell>
          <cell r="AX165">
            <v>79.3</v>
          </cell>
          <cell r="AY165">
            <v>79.4390243902439</v>
          </cell>
          <cell r="AZ165">
            <v>79.7926829268293</v>
          </cell>
          <cell r="BA165">
            <v>79.6365853658537</v>
          </cell>
          <cell r="BB165">
            <v>80.2414634146342</v>
          </cell>
          <cell r="BC165">
            <v>81.3975609756098</v>
          </cell>
          <cell r="BD165">
            <v>80.7463414634146</v>
          </cell>
          <cell r="BE165">
            <v>80.7463414634146</v>
          </cell>
          <cell r="BF165">
            <v>81.7463414634146</v>
          </cell>
          <cell r="BG165">
            <v>82.0463414634146</v>
          </cell>
          <cell r="BH165">
            <v>81.8975609756097</v>
          </cell>
          <cell r="BI165">
            <v>82.4536585365854</v>
          </cell>
          <cell r="BJ165">
            <v>82.3463414634146</v>
          </cell>
          <cell r="BK165">
            <v>82.4487804878049</v>
          </cell>
          <cell r="BL165">
            <v>82.8585365853659</v>
          </cell>
          <cell r="BM165">
            <v>82.6536585365854</v>
          </cell>
        </row>
        <row r="166">
          <cell r="A166" t="str">
            <v>Myanmar</v>
          </cell>
          <cell r="B166" t="str">
            <v>MMR</v>
          </cell>
          <cell r="C166" t="str">
            <v>Life expectancy at birth, total (years)</v>
          </cell>
          <cell r="D166" t="str">
            <v>SP.DYN.LE00.IN</v>
          </cell>
          <cell r="E166">
            <v>42.381</v>
          </cell>
          <cell r="F166">
            <v>42.961</v>
          </cell>
          <cell r="G166">
            <v>43.567</v>
          </cell>
          <cell r="H166">
            <v>44.215</v>
          </cell>
          <cell r="I166">
            <v>44.907</v>
          </cell>
          <cell r="J166">
            <v>45.63</v>
          </cell>
          <cell r="K166">
            <v>46.357</v>
          </cell>
          <cell r="L166">
            <v>47.055</v>
          </cell>
          <cell r="M166">
            <v>47.698</v>
          </cell>
          <cell r="N166">
            <v>48.279</v>
          </cell>
          <cell r="O166">
            <v>48.796</v>
          </cell>
          <cell r="P166">
            <v>49.258</v>
          </cell>
          <cell r="Q166">
            <v>49.686</v>
          </cell>
          <cell r="R166">
            <v>50.098</v>
          </cell>
          <cell r="S166">
            <v>50.503</v>
          </cell>
          <cell r="T166">
            <v>50.907</v>
          </cell>
          <cell r="U166">
            <v>51.312</v>
          </cell>
          <cell r="V166">
            <v>51.714</v>
          </cell>
          <cell r="W166">
            <v>52.113</v>
          </cell>
          <cell r="X166">
            <v>52.511</v>
          </cell>
          <cell r="Y166">
            <v>52.91</v>
          </cell>
          <cell r="Z166">
            <v>53.315</v>
          </cell>
          <cell r="AA166">
            <v>53.726</v>
          </cell>
          <cell r="AB166">
            <v>54.14</v>
          </cell>
          <cell r="AC166">
            <v>54.556</v>
          </cell>
          <cell r="AD166">
            <v>54.97</v>
          </cell>
          <cell r="AE166">
            <v>55.375</v>
          </cell>
          <cell r="AF166">
            <v>55.768</v>
          </cell>
          <cell r="AG166">
            <v>56.144</v>
          </cell>
          <cell r="AH166">
            <v>56.505</v>
          </cell>
          <cell r="AI166">
            <v>56.849</v>
          </cell>
          <cell r="AJ166">
            <v>57.18</v>
          </cell>
          <cell r="AK166">
            <v>57.504</v>
          </cell>
          <cell r="AL166">
            <v>57.823</v>
          </cell>
          <cell r="AM166">
            <v>58.141</v>
          </cell>
          <cell r="AN166">
            <v>58.46</v>
          </cell>
          <cell r="AO166">
            <v>58.78</v>
          </cell>
          <cell r="AP166">
            <v>59.101</v>
          </cell>
          <cell r="AQ166">
            <v>59.422</v>
          </cell>
          <cell r="AR166">
            <v>59.744</v>
          </cell>
          <cell r="AS166">
            <v>60.063</v>
          </cell>
          <cell r="AT166">
            <v>60.377</v>
          </cell>
          <cell r="AU166">
            <v>60.685</v>
          </cell>
          <cell r="AV166">
            <v>60.989</v>
          </cell>
          <cell r="AW166">
            <v>61.294</v>
          </cell>
          <cell r="AX166">
            <v>61.607</v>
          </cell>
          <cell r="AY166">
            <v>61.938</v>
          </cell>
          <cell r="AZ166">
            <v>62.294</v>
          </cell>
          <cell r="BA166">
            <v>62.678</v>
          </cell>
          <cell r="BB166">
            <v>63.089</v>
          </cell>
          <cell r="BC166">
            <v>63.525</v>
          </cell>
          <cell r="BD166">
            <v>63.983</v>
          </cell>
          <cell r="BE166">
            <v>64.453</v>
          </cell>
          <cell r="BF166">
            <v>64.921</v>
          </cell>
          <cell r="BG166">
            <v>65.378</v>
          </cell>
          <cell r="BH166">
            <v>65.81</v>
          </cell>
          <cell r="BI166">
            <v>66.205</v>
          </cell>
          <cell r="BJ166">
            <v>66.558</v>
          </cell>
          <cell r="BK166">
            <v>66.867</v>
          </cell>
          <cell r="BL166">
            <v>67.134</v>
          </cell>
          <cell r="BM166">
            <v>67.363</v>
          </cell>
        </row>
        <row r="167">
          <cell r="A167" t="str">
            <v>Middle East &amp; North Africa (excluding high income)</v>
          </cell>
          <cell r="B167" t="str">
            <v>MNA</v>
          </cell>
          <cell r="C167" t="str">
            <v>Life expectancy at birth, total (years)</v>
          </cell>
          <cell r="D167" t="str">
            <v>SP.DYN.LE00.IN</v>
          </cell>
          <cell r="E167">
            <v>46.3631073466669</v>
          </cell>
          <cell r="F167">
            <v>46.9639987172772</v>
          </cell>
          <cell r="G167">
            <v>47.5582124947544</v>
          </cell>
          <cell r="H167">
            <v>48.1491158089562</v>
          </cell>
          <cell r="I167">
            <v>48.7399169897761</v>
          </cell>
          <cell r="J167">
            <v>49.3275278034668</v>
          </cell>
          <cell r="K167">
            <v>49.9065771724678</v>
          </cell>
          <cell r="L167">
            <v>50.4739709725056</v>
          </cell>
          <cell r="M167">
            <v>51.0311696064093</v>
          </cell>
          <cell r="N167">
            <v>51.5840320102497</v>
          </cell>
          <cell r="O167">
            <v>52.1492109393127</v>
          </cell>
          <cell r="P167">
            <v>52.7482093689662</v>
          </cell>
          <cell r="Q167">
            <v>53.3899133141205</v>
          </cell>
          <cell r="R167">
            <v>54.0714290983881</v>
          </cell>
          <cell r="S167">
            <v>54.7791870248914</v>
          </cell>
          <cell r="T167">
            <v>55.4752755513416</v>
          </cell>
          <cell r="U167">
            <v>56.1120745202595</v>
          </cell>
          <cell r="V167">
            <v>56.6594072451424</v>
          </cell>
          <cell r="W167">
            <v>57.109857843666</v>
          </cell>
          <cell r="X167">
            <v>57.4773627733805</v>
          </cell>
          <cell r="Y167">
            <v>57.8093916719272</v>
          </cell>
          <cell r="Z167">
            <v>58.1715087908599</v>
          </cell>
          <cell r="AA167">
            <v>58.6240812472789</v>
          </cell>
          <cell r="AB167">
            <v>59.2057435552502</v>
          </cell>
          <cell r="AC167">
            <v>59.9237623878319</v>
          </cell>
          <cell r="AD167">
            <v>60.7630987215519</v>
          </cell>
          <cell r="AE167">
            <v>61.6850169392952</v>
          </cell>
          <cell r="AF167">
            <v>62.6252873382611</v>
          </cell>
          <cell r="AG167">
            <v>63.5287260922319</v>
          </cell>
          <cell r="AH167">
            <v>64.3646558034786</v>
          </cell>
          <cell r="AI167">
            <v>65.1362877518644</v>
          </cell>
          <cell r="AJ167">
            <v>65.7821111294269</v>
          </cell>
          <cell r="AK167">
            <v>66.3489356578205</v>
          </cell>
          <cell r="AL167">
            <v>66.8547285962972</v>
          </cell>
          <cell r="AM167">
            <v>67.3072547694475</v>
          </cell>
          <cell r="AN167">
            <v>67.7142724576053</v>
          </cell>
          <cell r="AO167">
            <v>68.0839401730085</v>
          </cell>
          <cell r="AP167">
            <v>68.4251375792626</v>
          </cell>
          <cell r="AQ167">
            <v>68.7457894596678</v>
          </cell>
          <cell r="AR167">
            <v>69.0532084799274</v>
          </cell>
          <cell r="AS167">
            <v>69.3546940911734</v>
          </cell>
          <cell r="AT167">
            <v>69.6539581755968</v>
          </cell>
          <cell r="AU167">
            <v>69.9498828394032</v>
          </cell>
          <cell r="AV167">
            <v>70.2413595410357</v>
          </cell>
          <cell r="AW167">
            <v>70.5296582926455</v>
          </cell>
          <cell r="AX167">
            <v>70.8130182015968</v>
          </cell>
          <cell r="AY167">
            <v>71.0873069902218</v>
          </cell>
          <cell r="AZ167">
            <v>71.347643906444</v>
          </cell>
          <cell r="BA167">
            <v>71.5886156679299</v>
          </cell>
          <cell r="BB167">
            <v>71.8098594580354</v>
          </cell>
          <cell r="BC167">
            <v>72.0147009928834</v>
          </cell>
          <cell r="BD167">
            <v>72.2108647960914</v>
          </cell>
          <cell r="BE167">
            <v>72.4050187044012</v>
          </cell>
          <cell r="BF167">
            <v>72.6023183586156</v>
          </cell>
          <cell r="BG167">
            <v>72.8011669298494</v>
          </cell>
          <cell r="BH167">
            <v>73.0002960434491</v>
          </cell>
          <cell r="BI167">
            <v>73.1981752842958</v>
          </cell>
          <cell r="BJ167">
            <v>73.3942152265809</v>
          </cell>
          <cell r="BK167">
            <v>73.5873387037914</v>
          </cell>
          <cell r="BL167">
            <v>73.7775893150047</v>
          </cell>
          <cell r="BM167">
            <v>73.9654230228965</v>
          </cell>
        </row>
        <row r="168">
          <cell r="A168" t="str">
            <v>Montenegro</v>
          </cell>
          <cell r="B168" t="str">
            <v>MNE</v>
          </cell>
          <cell r="C168" t="str">
            <v>Life expectancy at birth, total (years)</v>
          </cell>
          <cell r="D168" t="str">
            <v>SP.DYN.LE00.IN</v>
          </cell>
          <cell r="E168">
            <v>63.7056097560976</v>
          </cell>
          <cell r="F168">
            <v>64.3917804878049</v>
          </cell>
          <cell r="G168">
            <v>65.0619024390244</v>
          </cell>
          <cell r="H168">
            <v>65.7029024390244</v>
          </cell>
          <cell r="I168">
            <v>66.3082682926829</v>
          </cell>
          <cell r="J168">
            <v>66.8843902439024</v>
          </cell>
          <cell r="K168">
            <v>67.4471707317073</v>
          </cell>
          <cell r="L168">
            <v>68.0121951219512</v>
          </cell>
          <cell r="M168">
            <v>68.5880975609756</v>
          </cell>
          <cell r="N168">
            <v>69.1695853658537</v>
          </cell>
          <cell r="O168">
            <v>69.7398292682927</v>
          </cell>
          <cell r="P168">
            <v>70.2760243902439</v>
          </cell>
          <cell r="Q168">
            <v>70.7584146341463</v>
          </cell>
          <cell r="R168">
            <v>71.1752682926829</v>
          </cell>
          <cell r="S168">
            <v>71.5238536585366</v>
          </cell>
          <cell r="T168">
            <v>71.8110731707317</v>
          </cell>
          <cell r="U168">
            <v>72.0502682926829</v>
          </cell>
          <cell r="V168">
            <v>72.2639756097561</v>
          </cell>
          <cell r="W168">
            <v>72.4680487804878</v>
          </cell>
          <cell r="X168">
            <v>72.669756097561</v>
          </cell>
          <cell r="Y168">
            <v>72.8721951219512</v>
          </cell>
          <cell r="Z168">
            <v>73.0703414634146</v>
          </cell>
          <cell r="AA168">
            <v>73.2557073170732</v>
          </cell>
          <cell r="AB168">
            <v>73.4218536585366</v>
          </cell>
          <cell r="AC168">
            <v>73.5710975609756</v>
          </cell>
          <cell r="AD168">
            <v>73.7113414634146</v>
          </cell>
          <cell r="AE168">
            <v>73.8551463414634</v>
          </cell>
          <cell r="AF168">
            <v>74.0068780487805</v>
          </cell>
          <cell r="AG168">
            <v>74.1639024390244</v>
          </cell>
          <cell r="AH168">
            <v>74.3179756097561</v>
          </cell>
          <cell r="AI168">
            <v>74.4433658536585</v>
          </cell>
          <cell r="AJ168">
            <v>74.5104146341464</v>
          </cell>
          <cell r="AK168">
            <v>74.5006585365854</v>
          </cell>
          <cell r="AL168">
            <v>74.4086097560976</v>
          </cell>
          <cell r="AM168">
            <v>74.2422195121951</v>
          </cell>
          <cell r="AN168">
            <v>74.0222195121951</v>
          </cell>
          <cell r="AO168">
            <v>73.7787804878049</v>
          </cell>
          <cell r="AP168">
            <v>73.5490487804878</v>
          </cell>
          <cell r="AQ168">
            <v>73.3638536585366</v>
          </cell>
          <cell r="AR168">
            <v>73.2386341463415</v>
          </cell>
          <cell r="AS168">
            <v>73.1820731707317</v>
          </cell>
          <cell r="AT168">
            <v>73.187512195122</v>
          </cell>
          <cell r="AU168">
            <v>73.2372682926829</v>
          </cell>
          <cell r="AV168">
            <v>73.3185365853659</v>
          </cell>
          <cell r="AW168">
            <v>73.4292682926829</v>
          </cell>
          <cell r="AX168">
            <v>73.9829268292683</v>
          </cell>
          <cell r="AY168">
            <v>73.8390243902439</v>
          </cell>
          <cell r="AZ168">
            <v>74.3390243902439</v>
          </cell>
          <cell r="BA168">
            <v>75.1365853658537</v>
          </cell>
          <cell r="BB168">
            <v>75.1439024390244</v>
          </cell>
          <cell r="BC168">
            <v>75.990243902439</v>
          </cell>
          <cell r="BD168">
            <v>75.9829268292683</v>
          </cell>
          <cell r="BE168">
            <v>76.2</v>
          </cell>
          <cell r="BF168">
            <v>76.490243902439</v>
          </cell>
          <cell r="BG168">
            <v>76.4414634146341</v>
          </cell>
          <cell r="BH168">
            <v>76.4487804878049</v>
          </cell>
          <cell r="BI168">
            <v>76.4414634146341</v>
          </cell>
          <cell r="BJ168">
            <v>76.4853658536585</v>
          </cell>
          <cell r="BK168">
            <v>76.8414634146342</v>
          </cell>
          <cell r="BL168">
            <v>76.6829268292683</v>
          </cell>
          <cell r="BM168">
            <v>75.9317073170732</v>
          </cell>
        </row>
        <row r="169">
          <cell r="A169" t="str">
            <v>Mongolia</v>
          </cell>
          <cell r="B169" t="str">
            <v>MNG</v>
          </cell>
          <cell r="C169" t="str">
            <v>Life expectancy at birth, total (years)</v>
          </cell>
          <cell r="D169" t="str">
            <v>SP.DYN.LE00.IN</v>
          </cell>
          <cell r="E169">
            <v>48.392</v>
          </cell>
          <cell r="F169">
            <v>49.304</v>
          </cell>
          <cell r="G169">
            <v>50.185</v>
          </cell>
          <cell r="H169">
            <v>51.012</v>
          </cell>
          <cell r="I169">
            <v>51.771</v>
          </cell>
          <cell r="J169">
            <v>52.461</v>
          </cell>
          <cell r="K169">
            <v>53.098</v>
          </cell>
          <cell r="L169">
            <v>53.702</v>
          </cell>
          <cell r="M169">
            <v>54.285</v>
          </cell>
          <cell r="N169">
            <v>54.845</v>
          </cell>
          <cell r="O169">
            <v>55.364</v>
          </cell>
          <cell r="P169">
            <v>55.819</v>
          </cell>
          <cell r="Q169">
            <v>56.192</v>
          </cell>
          <cell r="R169">
            <v>56.477</v>
          </cell>
          <cell r="S169">
            <v>56.676</v>
          </cell>
          <cell r="T169">
            <v>56.796</v>
          </cell>
          <cell r="U169">
            <v>56.848</v>
          </cell>
          <cell r="V169">
            <v>56.86</v>
          </cell>
          <cell r="W169">
            <v>56.861</v>
          </cell>
          <cell r="X169">
            <v>56.875</v>
          </cell>
          <cell r="Y169">
            <v>56.936</v>
          </cell>
          <cell r="Z169">
            <v>57.074</v>
          </cell>
          <cell r="AA169">
            <v>57.295</v>
          </cell>
          <cell r="AB169">
            <v>57.595</v>
          </cell>
          <cell r="AC169">
            <v>57.968</v>
          </cell>
          <cell r="AD169">
            <v>58.392</v>
          </cell>
          <cell r="AE169">
            <v>58.836</v>
          </cell>
          <cell r="AF169">
            <v>59.266</v>
          </cell>
          <cell r="AG169">
            <v>59.655</v>
          </cell>
          <cell r="AH169">
            <v>59.992</v>
          </cell>
          <cell r="AI169">
            <v>60.268</v>
          </cell>
          <cell r="AJ169">
            <v>60.486</v>
          </cell>
          <cell r="AK169">
            <v>60.67</v>
          </cell>
          <cell r="AL169">
            <v>60.841</v>
          </cell>
          <cell r="AM169">
            <v>61.015</v>
          </cell>
          <cell r="AN169">
            <v>61.211</v>
          </cell>
          <cell r="AO169">
            <v>61.447</v>
          </cell>
          <cell r="AP169">
            <v>61.73</v>
          </cell>
          <cell r="AQ169">
            <v>62.063</v>
          </cell>
          <cell r="AR169">
            <v>62.446</v>
          </cell>
          <cell r="AS169">
            <v>62.869</v>
          </cell>
          <cell r="AT169">
            <v>63.319</v>
          </cell>
          <cell r="AU169">
            <v>63.777</v>
          </cell>
          <cell r="AV169">
            <v>64.23</v>
          </cell>
          <cell r="AW169">
            <v>64.671</v>
          </cell>
          <cell r="AX169">
            <v>65.103</v>
          </cell>
          <cell r="AY169">
            <v>65.538</v>
          </cell>
          <cell r="AZ169">
            <v>65.985</v>
          </cell>
          <cell r="BA169">
            <v>66.447</v>
          </cell>
          <cell r="BB169">
            <v>66.916</v>
          </cell>
          <cell r="BC169">
            <v>67.38</v>
          </cell>
          <cell r="BD169">
            <v>67.818</v>
          </cell>
          <cell r="BE169">
            <v>68.217</v>
          </cell>
          <cell r="BF169">
            <v>68.566</v>
          </cell>
          <cell r="BG169">
            <v>68.863</v>
          </cell>
          <cell r="BH169">
            <v>69.111</v>
          </cell>
          <cell r="BI169">
            <v>69.321</v>
          </cell>
          <cell r="BJ169">
            <v>69.509</v>
          </cell>
          <cell r="BK169">
            <v>69.689</v>
          </cell>
          <cell r="BL169">
            <v>69.87</v>
          </cell>
          <cell r="BM169">
            <v>70.056</v>
          </cell>
        </row>
        <row r="170">
          <cell r="A170" t="str">
            <v>Northern Mariana Islands</v>
          </cell>
          <cell r="B170" t="str">
            <v>MNP</v>
          </cell>
          <cell r="C170" t="str">
            <v>Life expectancy at birth, total (years)</v>
          </cell>
          <cell r="D170" t="str">
            <v>SP.DYN.LE00.IN</v>
          </cell>
        </row>
        <row r="171">
          <cell r="A171" t="str">
            <v>Mozambique</v>
          </cell>
          <cell r="B171" t="str">
            <v>MOZ</v>
          </cell>
          <cell r="C171" t="str">
            <v>Life expectancy at birth, total (years)</v>
          </cell>
          <cell r="D171" t="str">
            <v>SP.DYN.LE00.IN</v>
          </cell>
          <cell r="E171">
            <v>39.439</v>
          </cell>
          <cell r="F171">
            <v>39.879</v>
          </cell>
          <cell r="G171">
            <v>40.238</v>
          </cell>
          <cell r="H171">
            <v>40.508</v>
          </cell>
          <cell r="I171">
            <v>40.698</v>
          </cell>
          <cell r="J171">
            <v>40.822</v>
          </cell>
          <cell r="K171">
            <v>40.904</v>
          </cell>
          <cell r="L171">
            <v>40.975</v>
          </cell>
          <cell r="M171">
            <v>41.061</v>
          </cell>
          <cell r="N171">
            <v>41.178</v>
          </cell>
          <cell r="O171">
            <v>41.343</v>
          </cell>
          <cell r="P171">
            <v>41.567</v>
          </cell>
          <cell r="Q171">
            <v>41.836</v>
          </cell>
          <cell r="R171">
            <v>42.135</v>
          </cell>
          <cell r="S171">
            <v>42.451</v>
          </cell>
          <cell r="T171">
            <v>42.759</v>
          </cell>
          <cell r="U171">
            <v>43.028</v>
          </cell>
          <cell r="V171">
            <v>43.242</v>
          </cell>
          <cell r="W171">
            <v>43.391</v>
          </cell>
          <cell r="X171">
            <v>43.479</v>
          </cell>
          <cell r="Y171">
            <v>43.515</v>
          </cell>
          <cell r="Z171">
            <v>43.521</v>
          </cell>
          <cell r="AA171">
            <v>43.527</v>
          </cell>
          <cell r="AB171">
            <v>43.56</v>
          </cell>
          <cell r="AC171">
            <v>43.637</v>
          </cell>
          <cell r="AD171">
            <v>43.772</v>
          </cell>
          <cell r="AE171">
            <v>43.975</v>
          </cell>
          <cell r="AF171">
            <v>44.235</v>
          </cell>
          <cell r="AG171">
            <v>44.541</v>
          </cell>
          <cell r="AH171">
            <v>44.887</v>
          </cell>
          <cell r="AI171">
            <v>45.261</v>
          </cell>
          <cell r="AJ171">
            <v>45.647</v>
          </cell>
          <cell r="AK171">
            <v>46.033</v>
          </cell>
          <cell r="AL171">
            <v>46.41</v>
          </cell>
          <cell r="AM171">
            <v>46.772</v>
          </cell>
          <cell r="AN171">
            <v>47.123</v>
          </cell>
          <cell r="AO171">
            <v>47.47</v>
          </cell>
          <cell r="AP171">
            <v>47.826</v>
          </cell>
          <cell r="AQ171">
            <v>48.194</v>
          </cell>
          <cell r="AR171">
            <v>48.572</v>
          </cell>
          <cell r="AS171">
            <v>48.946</v>
          </cell>
          <cell r="AT171">
            <v>49.295</v>
          </cell>
          <cell r="AU171">
            <v>49.61</v>
          </cell>
          <cell r="AV171">
            <v>49.889</v>
          </cell>
          <cell r="AW171">
            <v>50.143</v>
          </cell>
          <cell r="AX171">
            <v>50.387</v>
          </cell>
          <cell r="AY171">
            <v>50.641</v>
          </cell>
          <cell r="AZ171">
            <v>50.934</v>
          </cell>
          <cell r="BA171">
            <v>51.292</v>
          </cell>
          <cell r="BB171">
            <v>51.738</v>
          </cell>
          <cell r="BC171">
            <v>52.31</v>
          </cell>
          <cell r="BD171">
            <v>53.043</v>
          </cell>
          <cell r="BE171">
            <v>53.931</v>
          </cell>
          <cell r="BF171">
            <v>54.949</v>
          </cell>
          <cell r="BG171">
            <v>56.062</v>
          </cell>
          <cell r="BH171">
            <v>57.206</v>
          </cell>
          <cell r="BI171">
            <v>58.309</v>
          </cell>
          <cell r="BJ171">
            <v>59.309</v>
          </cell>
          <cell r="BK171">
            <v>60.163</v>
          </cell>
          <cell r="BL171">
            <v>60.854</v>
          </cell>
          <cell r="BM171">
            <v>61.387</v>
          </cell>
        </row>
        <row r="172">
          <cell r="A172" t="str">
            <v>Mauritania</v>
          </cell>
          <cell r="B172" t="str">
            <v>MRT</v>
          </cell>
          <cell r="C172" t="str">
            <v>Life expectancy at birth, total (years)</v>
          </cell>
          <cell r="D172" t="str">
            <v>SP.DYN.LE00.IN</v>
          </cell>
          <cell r="E172">
            <v>44.432</v>
          </cell>
          <cell r="F172">
            <v>45.132</v>
          </cell>
          <cell r="G172">
            <v>45.834</v>
          </cell>
          <cell r="H172">
            <v>46.531</v>
          </cell>
          <cell r="I172">
            <v>47.214</v>
          </cell>
          <cell r="J172">
            <v>47.868</v>
          </cell>
          <cell r="K172">
            <v>48.476</v>
          </cell>
          <cell r="L172">
            <v>49.032</v>
          </cell>
          <cell r="M172">
            <v>49.536</v>
          </cell>
          <cell r="N172">
            <v>49.99</v>
          </cell>
          <cell r="O172">
            <v>50.404</v>
          </cell>
          <cell r="P172">
            <v>50.788</v>
          </cell>
          <cell r="Q172">
            <v>51.16</v>
          </cell>
          <cell r="R172">
            <v>51.539</v>
          </cell>
          <cell r="S172">
            <v>51.935</v>
          </cell>
          <cell r="T172">
            <v>52.358</v>
          </cell>
          <cell r="U172">
            <v>52.817</v>
          </cell>
          <cell r="V172">
            <v>53.306</v>
          </cell>
          <cell r="W172">
            <v>53.82</v>
          </cell>
          <cell r="X172">
            <v>54.357</v>
          </cell>
          <cell r="Y172">
            <v>54.913</v>
          </cell>
          <cell r="Z172">
            <v>55.486</v>
          </cell>
          <cell r="AA172">
            <v>56.066</v>
          </cell>
          <cell r="AB172">
            <v>56.643</v>
          </cell>
          <cell r="AC172">
            <v>57.204</v>
          </cell>
          <cell r="AD172">
            <v>57.735</v>
          </cell>
          <cell r="AE172">
            <v>58.226</v>
          </cell>
          <cell r="AF172">
            <v>58.671</v>
          </cell>
          <cell r="AG172">
            <v>59.065</v>
          </cell>
          <cell r="AH172">
            <v>59.405</v>
          </cell>
          <cell r="AI172">
            <v>59.688</v>
          </cell>
          <cell r="AJ172">
            <v>59.914</v>
          </cell>
          <cell r="AK172">
            <v>60.092</v>
          </cell>
          <cell r="AL172">
            <v>60.231</v>
          </cell>
          <cell r="AM172">
            <v>60.341</v>
          </cell>
          <cell r="AN172">
            <v>60.426</v>
          </cell>
          <cell r="AO172">
            <v>60.493</v>
          </cell>
          <cell r="AP172">
            <v>60.545</v>
          </cell>
          <cell r="AQ172">
            <v>60.593</v>
          </cell>
          <cell r="AR172">
            <v>60.643</v>
          </cell>
          <cell r="AS172">
            <v>60.706</v>
          </cell>
          <cell r="AT172">
            <v>60.788</v>
          </cell>
          <cell r="AU172">
            <v>60.892</v>
          </cell>
          <cell r="AV172">
            <v>61.018</v>
          </cell>
          <cell r="AW172">
            <v>61.17</v>
          </cell>
          <cell r="AX172">
            <v>61.349</v>
          </cell>
          <cell r="AY172">
            <v>61.552</v>
          </cell>
          <cell r="AZ172">
            <v>61.776</v>
          </cell>
          <cell r="BA172">
            <v>62.015</v>
          </cell>
          <cell r="BB172">
            <v>62.266</v>
          </cell>
          <cell r="BC172">
            <v>62.527</v>
          </cell>
          <cell r="BD172">
            <v>62.799</v>
          </cell>
          <cell r="BE172">
            <v>63.079</v>
          </cell>
          <cell r="BF172">
            <v>63.366</v>
          </cell>
          <cell r="BG172">
            <v>63.654</v>
          </cell>
          <cell r="BH172">
            <v>63.936</v>
          </cell>
          <cell r="BI172">
            <v>64.208</v>
          </cell>
          <cell r="BJ172">
            <v>64.464</v>
          </cell>
          <cell r="BK172">
            <v>64.704</v>
          </cell>
          <cell r="BL172">
            <v>64.925</v>
          </cell>
          <cell r="BM172">
            <v>65.129</v>
          </cell>
        </row>
        <row r="173">
          <cell r="A173" t="str">
            <v>Mauritius</v>
          </cell>
          <cell r="B173" t="str">
            <v>MUS</v>
          </cell>
          <cell r="C173" t="str">
            <v>Life expectancy at birth, total (years)</v>
          </cell>
          <cell r="D173" t="str">
            <v>SP.DYN.LE00.IN</v>
          </cell>
          <cell r="E173">
            <v>58.7452195121951</v>
          </cell>
          <cell r="F173">
            <v>59.7483658536585</v>
          </cell>
          <cell r="G173">
            <v>60.6269024390244</v>
          </cell>
          <cell r="H173">
            <v>61.3576585365854</v>
          </cell>
          <cell r="I173">
            <v>61.9349512195122</v>
          </cell>
          <cell r="J173">
            <v>62.3582926829268</v>
          </cell>
          <cell r="K173">
            <v>62.6387073170732</v>
          </cell>
          <cell r="L173">
            <v>62.8153170731707</v>
          </cell>
          <cell r="M173">
            <v>62.9316829268293</v>
          </cell>
          <cell r="N173">
            <v>63.0201951219512</v>
          </cell>
          <cell r="O173">
            <v>63.1180487804878</v>
          </cell>
          <cell r="P173">
            <v>63.2533414634146</v>
          </cell>
          <cell r="Q173">
            <v>63.4399512195122</v>
          </cell>
          <cell r="R173">
            <v>63.6855365853659</v>
          </cell>
          <cell r="S173">
            <v>63.9999756097561</v>
          </cell>
          <cell r="T173">
            <v>64.3905365853659</v>
          </cell>
          <cell r="U173">
            <v>64.8556341463415</v>
          </cell>
          <cell r="V173">
            <v>65.3724390243903</v>
          </cell>
          <cell r="W173">
            <v>65.9133170731707</v>
          </cell>
          <cell r="X173">
            <v>66.4557804878049</v>
          </cell>
          <cell r="Y173">
            <v>66.9653902439024</v>
          </cell>
          <cell r="Z173">
            <v>67.4073902439025</v>
          </cell>
          <cell r="AA173">
            <v>67.7653658536585</v>
          </cell>
          <cell r="AB173">
            <v>68.0376097560976</v>
          </cell>
          <cell r="AC173">
            <v>68.2303658536585</v>
          </cell>
          <cell r="AD173">
            <v>68.3706829268293</v>
          </cell>
          <cell r="AE173">
            <v>68.4993658536585</v>
          </cell>
          <cell r="AF173">
            <v>68.655512195122</v>
          </cell>
          <cell r="AG173">
            <v>68.8630243902439</v>
          </cell>
          <cell r="AH173">
            <v>69.1240243902439</v>
          </cell>
          <cell r="AI173">
            <v>69.4048780487805</v>
          </cell>
          <cell r="AJ173">
            <v>69.9560975609756</v>
          </cell>
          <cell r="AK173">
            <v>70.0585365853659</v>
          </cell>
          <cell r="AL173">
            <v>70.1073170731707</v>
          </cell>
          <cell r="AM173">
            <v>70.1585365853659</v>
          </cell>
          <cell r="AN173">
            <v>70.3258536585366</v>
          </cell>
          <cell r="AO173">
            <v>70.3229268292683</v>
          </cell>
          <cell r="AP173">
            <v>70.4048780487805</v>
          </cell>
          <cell r="AQ173">
            <v>70.6073170731707</v>
          </cell>
          <cell r="AR173">
            <v>70.9609756097561</v>
          </cell>
          <cell r="AS173">
            <v>71.6634146341463</v>
          </cell>
          <cell r="AT173">
            <v>71.7658536585366</v>
          </cell>
          <cell r="AU173">
            <v>71.9658536585366</v>
          </cell>
          <cell r="AV173">
            <v>72.1170731707317</v>
          </cell>
          <cell r="AW173">
            <v>72.2658536585366</v>
          </cell>
          <cell r="AX173">
            <v>72.4321951219512</v>
          </cell>
          <cell r="AY173">
            <v>72.4321951219512</v>
          </cell>
          <cell r="AZ173">
            <v>72.5707317073171</v>
          </cell>
          <cell r="BA173">
            <v>72.5707317073171</v>
          </cell>
          <cell r="BB173">
            <v>72.8824390243903</v>
          </cell>
          <cell r="BC173">
            <v>72.9673170731707</v>
          </cell>
          <cell r="BD173">
            <v>73.2668292682927</v>
          </cell>
          <cell r="BE173">
            <v>73.8634146341464</v>
          </cell>
          <cell r="BF173">
            <v>74.0170731707317</v>
          </cell>
          <cell r="BG173">
            <v>74.1943902439024</v>
          </cell>
          <cell r="BH173">
            <v>74.3531707317073</v>
          </cell>
          <cell r="BI173">
            <v>74.3948780487805</v>
          </cell>
          <cell r="BJ173">
            <v>74.5146341463415</v>
          </cell>
          <cell r="BK173">
            <v>74.4163414634146</v>
          </cell>
          <cell r="BL173">
            <v>74.2358536585366</v>
          </cell>
          <cell r="BM173">
            <v>74.1770731707317</v>
          </cell>
        </row>
        <row r="174">
          <cell r="A174" t="str">
            <v>Malawi</v>
          </cell>
          <cell r="B174" t="str">
            <v>MWI</v>
          </cell>
          <cell r="C174" t="str">
            <v>Life expectancy at birth, total (years)</v>
          </cell>
          <cell r="D174" t="str">
            <v>SP.DYN.LE00.IN</v>
          </cell>
          <cell r="E174">
            <v>36.672</v>
          </cell>
          <cell r="F174">
            <v>36.934</v>
          </cell>
          <cell r="G174">
            <v>37.183</v>
          </cell>
          <cell r="H174">
            <v>37.421</v>
          </cell>
          <cell r="I174">
            <v>37.655</v>
          </cell>
          <cell r="J174">
            <v>37.899</v>
          </cell>
          <cell r="K174">
            <v>38.174</v>
          </cell>
          <cell r="L174">
            <v>38.494</v>
          </cell>
          <cell r="M174">
            <v>38.866</v>
          </cell>
          <cell r="N174">
            <v>39.289</v>
          </cell>
          <cell r="O174">
            <v>39.756</v>
          </cell>
          <cell r="P174">
            <v>40.254</v>
          </cell>
          <cell r="Q174">
            <v>40.762</v>
          </cell>
          <cell r="R174">
            <v>41.262</v>
          </cell>
          <cell r="S174">
            <v>41.744</v>
          </cell>
          <cell r="T174">
            <v>42.206</v>
          </cell>
          <cell r="U174">
            <v>42.649</v>
          </cell>
          <cell r="V174">
            <v>43.082</v>
          </cell>
          <cell r="W174">
            <v>43.504</v>
          </cell>
          <cell r="X174">
            <v>43.912</v>
          </cell>
          <cell r="Y174">
            <v>44.296</v>
          </cell>
          <cell r="Z174">
            <v>44.646</v>
          </cell>
          <cell r="AA174">
            <v>44.954</v>
          </cell>
          <cell r="AB174">
            <v>45.216</v>
          </cell>
          <cell r="AC174">
            <v>45.432</v>
          </cell>
          <cell r="AD174">
            <v>45.606</v>
          </cell>
          <cell r="AE174">
            <v>45.746</v>
          </cell>
          <cell r="AF174">
            <v>45.86</v>
          </cell>
          <cell r="AG174">
            <v>45.957</v>
          </cell>
          <cell r="AH174">
            <v>46.038</v>
          </cell>
          <cell r="AI174">
            <v>46.096</v>
          </cell>
          <cell r="AJ174">
            <v>46.121</v>
          </cell>
          <cell r="AK174">
            <v>46.108</v>
          </cell>
          <cell r="AL174">
            <v>46.055</v>
          </cell>
          <cell r="AM174">
            <v>45.969</v>
          </cell>
          <cell r="AN174">
            <v>45.846</v>
          </cell>
          <cell r="AO174">
            <v>45.677</v>
          </cell>
          <cell r="AP174">
            <v>45.479</v>
          </cell>
          <cell r="AQ174">
            <v>45.285</v>
          </cell>
          <cell r="AR174">
            <v>45.136</v>
          </cell>
          <cell r="AS174">
            <v>45.09</v>
          </cell>
          <cell r="AT174">
            <v>45.204</v>
          </cell>
          <cell r="AU174">
            <v>45.517</v>
          </cell>
          <cell r="AV174">
            <v>46.052</v>
          </cell>
          <cell r="AW174">
            <v>46.823</v>
          </cell>
          <cell r="AX174">
            <v>47.844</v>
          </cell>
          <cell r="AY174">
            <v>49.118</v>
          </cell>
          <cell r="AZ174">
            <v>50.595</v>
          </cell>
          <cell r="BA174">
            <v>52.206</v>
          </cell>
          <cell r="BB174">
            <v>53.888</v>
          </cell>
          <cell r="BC174">
            <v>55.564</v>
          </cell>
          <cell r="BD174">
            <v>57.161</v>
          </cell>
          <cell r="BE174">
            <v>58.629</v>
          </cell>
          <cell r="BF174">
            <v>59.931</v>
          </cell>
          <cell r="BG174">
            <v>61.042</v>
          </cell>
          <cell r="BH174">
            <v>61.953</v>
          </cell>
          <cell r="BI174">
            <v>62.681</v>
          </cell>
          <cell r="BJ174">
            <v>63.279</v>
          </cell>
          <cell r="BK174">
            <v>63.798</v>
          </cell>
          <cell r="BL174">
            <v>64.263</v>
          </cell>
          <cell r="BM174">
            <v>64.694</v>
          </cell>
        </row>
        <row r="175">
          <cell r="A175" t="str">
            <v>Malaysia</v>
          </cell>
          <cell r="B175" t="str">
            <v>MYS</v>
          </cell>
          <cell r="C175" t="str">
            <v>Life expectancy at birth, total (years)</v>
          </cell>
          <cell r="D175" t="str">
            <v>SP.DYN.LE00.IN</v>
          </cell>
          <cell r="E175">
            <v>59.991</v>
          </cell>
          <cell r="F175">
            <v>60.515</v>
          </cell>
          <cell r="G175">
            <v>61.012</v>
          </cell>
          <cell r="H175">
            <v>61.486</v>
          </cell>
          <cell r="I175">
            <v>61.943</v>
          </cell>
          <cell r="J175">
            <v>62.39</v>
          </cell>
          <cell r="K175">
            <v>62.833</v>
          </cell>
          <cell r="L175">
            <v>63.277</v>
          </cell>
          <cell r="M175">
            <v>63.719</v>
          </cell>
          <cell r="N175">
            <v>64.161</v>
          </cell>
          <cell r="O175">
            <v>64.595</v>
          </cell>
          <cell r="P175">
            <v>65.013</v>
          </cell>
          <cell r="Q175">
            <v>65.407</v>
          </cell>
          <cell r="R175">
            <v>65.775</v>
          </cell>
          <cell r="S175">
            <v>66.117</v>
          </cell>
          <cell r="T175">
            <v>66.442</v>
          </cell>
          <cell r="U175">
            <v>66.761</v>
          </cell>
          <cell r="V175">
            <v>67.085</v>
          </cell>
          <cell r="W175">
            <v>67.42</v>
          </cell>
          <cell r="X175">
            <v>67.766</v>
          </cell>
          <cell r="Y175">
            <v>68.117</v>
          </cell>
          <cell r="Z175">
            <v>68.461</v>
          </cell>
          <cell r="AA175">
            <v>68.788</v>
          </cell>
          <cell r="AB175">
            <v>69.09</v>
          </cell>
          <cell r="AC175">
            <v>69.366</v>
          </cell>
          <cell r="AD175">
            <v>69.621</v>
          </cell>
          <cell r="AE175">
            <v>69.866</v>
          </cell>
          <cell r="AF175">
            <v>70.11</v>
          </cell>
          <cell r="AG175">
            <v>70.358</v>
          </cell>
          <cell r="AH175">
            <v>70.612</v>
          </cell>
          <cell r="AI175">
            <v>70.865</v>
          </cell>
          <cell r="AJ175">
            <v>71.106</v>
          </cell>
          <cell r="AK175">
            <v>71.326</v>
          </cell>
          <cell r="AL175">
            <v>71.519</v>
          </cell>
          <cell r="AM175">
            <v>71.687</v>
          </cell>
          <cell r="AN175">
            <v>71.834</v>
          </cell>
          <cell r="AO175">
            <v>71.972</v>
          </cell>
          <cell r="AP175">
            <v>72.11</v>
          </cell>
          <cell r="AQ175">
            <v>72.257</v>
          </cell>
          <cell r="AR175">
            <v>72.418</v>
          </cell>
          <cell r="AS175">
            <v>72.594</v>
          </cell>
          <cell r="AT175">
            <v>72.782</v>
          </cell>
          <cell r="AU175">
            <v>72.976</v>
          </cell>
          <cell r="AV175">
            <v>73.17</v>
          </cell>
          <cell r="AW175">
            <v>73.364</v>
          </cell>
          <cell r="AX175">
            <v>73.555</v>
          </cell>
          <cell r="AY175">
            <v>73.744</v>
          </cell>
          <cell r="AZ175">
            <v>73.931</v>
          </cell>
          <cell r="BA175">
            <v>74.118</v>
          </cell>
          <cell r="BB175">
            <v>74.305</v>
          </cell>
          <cell r="BC175">
            <v>74.493</v>
          </cell>
          <cell r="BD175">
            <v>74.683</v>
          </cell>
          <cell r="BE175">
            <v>74.877</v>
          </cell>
          <cell r="BF175">
            <v>75.072</v>
          </cell>
          <cell r="BG175">
            <v>75.268</v>
          </cell>
          <cell r="BH175">
            <v>75.461</v>
          </cell>
          <cell r="BI175">
            <v>75.649</v>
          </cell>
          <cell r="BJ175">
            <v>75.828</v>
          </cell>
          <cell r="BK175">
            <v>75.997</v>
          </cell>
          <cell r="BL175">
            <v>76.156</v>
          </cell>
          <cell r="BM175">
            <v>76.306</v>
          </cell>
        </row>
        <row r="176">
          <cell r="A176" t="str">
            <v>North America</v>
          </cell>
          <cell r="B176" t="str">
            <v>NAC</v>
          </cell>
          <cell r="C176" t="str">
            <v>Life expectancy at birth, total (years)</v>
          </cell>
          <cell r="D176" t="str">
            <v>SP.DYN.LE00.IN</v>
          </cell>
          <cell r="E176">
            <v>69.89360375709</v>
          </cell>
          <cell r="F176">
            <v>70.3680173824054</v>
          </cell>
          <cell r="G176">
            <v>70.2327068020475</v>
          </cell>
          <cell r="H176">
            <v>70.0503873907244</v>
          </cell>
          <cell r="I176">
            <v>70.3132050501549</v>
          </cell>
          <cell r="J176">
            <v>70.3667219117723</v>
          </cell>
          <cell r="K176">
            <v>70.3780704719147</v>
          </cell>
          <cell r="L176">
            <v>70.7143822608961</v>
          </cell>
          <cell r="M176">
            <v>70.1762415741042</v>
          </cell>
          <cell r="N176">
            <v>70.6947644224401</v>
          </cell>
          <cell r="O176">
            <v>70.9854796049968</v>
          </cell>
          <cell r="P176">
            <v>71.2911398971171</v>
          </cell>
          <cell r="Q176">
            <v>71.3262726176852</v>
          </cell>
          <cell r="R176">
            <v>71.5294473070827</v>
          </cell>
          <cell r="S176">
            <v>72.079596820105</v>
          </cell>
          <cell r="T176">
            <v>72.6936149274565</v>
          </cell>
          <cell r="U176">
            <v>72.9532043238988</v>
          </cell>
          <cell r="V176">
            <v>73.3494111524674</v>
          </cell>
          <cell r="W176">
            <v>73.4701710663699</v>
          </cell>
          <cell r="X176">
            <v>73.9079407532592</v>
          </cell>
          <cell r="Y176">
            <v>73.7524307947342</v>
          </cell>
          <cell r="Z176">
            <v>74.1516423727685</v>
          </cell>
          <cell r="AA176">
            <v>74.4981547140922</v>
          </cell>
          <cell r="AB176">
            <v>74.620261500748</v>
          </cell>
          <cell r="AC176">
            <v>74.7253891177811</v>
          </cell>
          <cell r="AD176">
            <v>74.7402450345396</v>
          </cell>
          <cell r="AE176">
            <v>74.8013795712664</v>
          </cell>
          <cell r="AF176">
            <v>74.958115597837</v>
          </cell>
          <cell r="AG176">
            <v>74.9785416151833</v>
          </cell>
          <cell r="AH176">
            <v>75.2262984591507</v>
          </cell>
          <cell r="AI176">
            <v>75.4350452733174</v>
          </cell>
          <cell r="AJ176">
            <v>75.5906183441826</v>
          </cell>
          <cell r="AK176">
            <v>75.8269374795246</v>
          </cell>
          <cell r="AL176">
            <v>75.6585366566257</v>
          </cell>
          <cell r="AM176">
            <v>75.838641999693</v>
          </cell>
          <cell r="AN176">
            <v>75.860600246286</v>
          </cell>
          <cell r="AO176">
            <v>76.2401048507992</v>
          </cell>
          <cell r="AP176">
            <v>76.6271935103358</v>
          </cell>
          <cell r="AQ176">
            <v>76.7828622234177</v>
          </cell>
          <cell r="AR176">
            <v>76.8091316391787</v>
          </cell>
          <cell r="AS176">
            <v>76.8819963377772</v>
          </cell>
          <cell r="AT176">
            <v>77.0824100401778</v>
          </cell>
          <cell r="AU176">
            <v>77.1878181356609</v>
          </cell>
          <cell r="AV176">
            <v>77.3028107705753</v>
          </cell>
          <cell r="AW176">
            <v>77.7244879766956</v>
          </cell>
          <cell r="AX176">
            <v>77.7540822503293</v>
          </cell>
          <cell r="AY176">
            <v>77.9493926735038</v>
          </cell>
          <cell r="AZ176">
            <v>78.2395484709121</v>
          </cell>
          <cell r="BA176">
            <v>78.3009807985721</v>
          </cell>
          <cell r="BB176">
            <v>78.6477282693838</v>
          </cell>
          <cell r="BC176">
            <v>78.8094555298644</v>
          </cell>
          <cell r="BD176">
            <v>78.9205589068046</v>
          </cell>
          <cell r="BE176">
            <v>79.0314779893629</v>
          </cell>
          <cell r="BF176">
            <v>79.0422100128331</v>
          </cell>
          <cell r="BG176">
            <v>79.1380829122827</v>
          </cell>
          <cell r="BH176">
            <v>79.012114325868</v>
          </cell>
          <cell r="BI176">
            <v>78.8773349028289</v>
          </cell>
          <cell r="BJ176">
            <v>78.8790919678033</v>
          </cell>
          <cell r="BK176">
            <v>78.9867905089908</v>
          </cell>
          <cell r="BL176">
            <v>79.1233652827644</v>
          </cell>
          <cell r="BM176">
            <v>77.7411628196422</v>
          </cell>
        </row>
        <row r="177">
          <cell r="A177" t="str">
            <v>Namibia</v>
          </cell>
          <cell r="B177" t="str">
            <v>NAM</v>
          </cell>
          <cell r="C177" t="str">
            <v>Life expectancy at birth, total (years)</v>
          </cell>
          <cell r="D177" t="str">
            <v>SP.DYN.LE00.IN</v>
          </cell>
          <cell r="E177">
            <v>46.483</v>
          </cell>
          <cell r="F177">
            <v>47.231</v>
          </cell>
          <cell r="G177">
            <v>47.957</v>
          </cell>
          <cell r="H177">
            <v>48.656</v>
          </cell>
          <cell r="I177">
            <v>49.325</v>
          </cell>
          <cell r="J177">
            <v>49.958</v>
          </cell>
          <cell r="K177">
            <v>50.554</v>
          </cell>
          <cell r="L177">
            <v>51.116</v>
          </cell>
          <cell r="M177">
            <v>51.65</v>
          </cell>
          <cell r="N177">
            <v>52.163</v>
          </cell>
          <cell r="O177">
            <v>52.669</v>
          </cell>
          <cell r="P177">
            <v>53.184</v>
          </cell>
          <cell r="Q177">
            <v>53.714</v>
          </cell>
          <cell r="R177">
            <v>54.262</v>
          </cell>
          <cell r="S177">
            <v>54.82</v>
          </cell>
          <cell r="T177">
            <v>55.369</v>
          </cell>
          <cell r="U177">
            <v>55.882</v>
          </cell>
          <cell r="V177">
            <v>56.338</v>
          </cell>
          <cell r="W177">
            <v>56.731</v>
          </cell>
          <cell r="X177">
            <v>57.067</v>
          </cell>
          <cell r="Y177">
            <v>57.374</v>
          </cell>
          <cell r="Z177">
            <v>57.69</v>
          </cell>
          <cell r="AA177">
            <v>58.049</v>
          </cell>
          <cell r="AB177">
            <v>58.464</v>
          </cell>
          <cell r="AC177">
            <v>58.933</v>
          </cell>
          <cell r="AD177">
            <v>59.451</v>
          </cell>
          <cell r="AE177">
            <v>60.007</v>
          </cell>
          <cell r="AF177">
            <v>60.556</v>
          </cell>
          <cell r="AG177">
            <v>61.044</v>
          </cell>
          <cell r="AH177">
            <v>61.42</v>
          </cell>
          <cell r="AI177">
            <v>61.608</v>
          </cell>
          <cell r="AJ177">
            <v>61.531</v>
          </cell>
          <cell r="AK177">
            <v>61.165</v>
          </cell>
          <cell r="AL177">
            <v>60.516</v>
          </cell>
          <cell r="AM177">
            <v>59.609</v>
          </cell>
          <cell r="AN177">
            <v>58.479</v>
          </cell>
          <cell r="AO177">
            <v>57.179</v>
          </cell>
          <cell r="AP177">
            <v>55.806</v>
          </cell>
          <cell r="AQ177">
            <v>54.462</v>
          </cell>
          <cell r="AR177">
            <v>53.231</v>
          </cell>
          <cell r="AS177">
            <v>52.192</v>
          </cell>
          <cell r="AT177">
            <v>51.399</v>
          </cell>
          <cell r="AU177">
            <v>50.862</v>
          </cell>
          <cell r="AV177">
            <v>50.589</v>
          </cell>
          <cell r="AW177">
            <v>50.6</v>
          </cell>
          <cell r="AX177">
            <v>50.931</v>
          </cell>
          <cell r="AY177">
            <v>51.609</v>
          </cell>
          <cell r="AZ177">
            <v>52.593</v>
          </cell>
          <cell r="BA177">
            <v>53.817</v>
          </cell>
          <cell r="BB177">
            <v>55.207</v>
          </cell>
          <cell r="BC177">
            <v>56.665</v>
          </cell>
          <cell r="BD177">
            <v>58.085</v>
          </cell>
          <cell r="BE177">
            <v>59.387</v>
          </cell>
          <cell r="BF177">
            <v>60.513</v>
          </cell>
          <cell r="BG177">
            <v>61.425</v>
          </cell>
          <cell r="BH177">
            <v>62.119</v>
          </cell>
          <cell r="BI177">
            <v>62.625</v>
          </cell>
          <cell r="BJ177">
            <v>63.021</v>
          </cell>
          <cell r="BK177">
            <v>63.373</v>
          </cell>
          <cell r="BL177">
            <v>63.708</v>
          </cell>
          <cell r="BM177">
            <v>64.045</v>
          </cell>
        </row>
        <row r="178">
          <cell r="A178" t="str">
            <v>New Caledonia</v>
          </cell>
          <cell r="B178" t="str">
            <v>NCL</v>
          </cell>
          <cell r="C178" t="str">
            <v>Life expectancy at birth, total (years)</v>
          </cell>
          <cell r="D178" t="str">
            <v>SP.DYN.LE00.IN</v>
          </cell>
          <cell r="E178">
            <v>58.6390243902439</v>
          </cell>
          <cell r="F178">
            <v>59.0390243902439</v>
          </cell>
          <cell r="G178">
            <v>59.4390243902439</v>
          </cell>
          <cell r="H178">
            <v>59.8878048780488</v>
          </cell>
          <cell r="I178">
            <v>60.3365853658537</v>
          </cell>
          <cell r="J178">
            <v>60.7853658536585</v>
          </cell>
          <cell r="K178">
            <v>61.2341463414634</v>
          </cell>
          <cell r="L178">
            <v>61.6829268292683</v>
          </cell>
          <cell r="M178">
            <v>62.1317073170732</v>
          </cell>
          <cell r="N178">
            <v>62.5804878048781</v>
          </cell>
          <cell r="O178">
            <v>63.0292682926829</v>
          </cell>
          <cell r="P178">
            <v>63.4780487804878</v>
          </cell>
          <cell r="Q178">
            <v>63.9268292682927</v>
          </cell>
          <cell r="R178">
            <v>64.3756097560976</v>
          </cell>
          <cell r="S178">
            <v>64.8243902439024</v>
          </cell>
          <cell r="T178">
            <v>65.2731707317073</v>
          </cell>
          <cell r="U178">
            <v>65.7219512195122</v>
          </cell>
          <cell r="V178">
            <v>66.1707317073171</v>
          </cell>
          <cell r="W178">
            <v>66.3036585365854</v>
          </cell>
          <cell r="X178">
            <v>66.4365853658537</v>
          </cell>
          <cell r="Y178">
            <v>66.569512195122</v>
          </cell>
          <cell r="Z178">
            <v>66.7024390243903</v>
          </cell>
          <cell r="AA178">
            <v>66.919512195122</v>
          </cell>
          <cell r="AB178">
            <v>68.5878048780488</v>
          </cell>
          <cell r="AC178">
            <v>68.0634146341464</v>
          </cell>
          <cell r="AD178">
            <v>68.7658536585366</v>
          </cell>
          <cell r="AE178">
            <v>69.0634146341463</v>
          </cell>
          <cell r="AF178">
            <v>69.4268292682927</v>
          </cell>
          <cell r="AG178">
            <v>69.4536585365854</v>
          </cell>
          <cell r="AH178">
            <v>69.0853658536585</v>
          </cell>
          <cell r="AI178">
            <v>70.4853658536585</v>
          </cell>
          <cell r="AJ178">
            <v>70.3585365853659</v>
          </cell>
          <cell r="AK178">
            <v>71.6146341463415</v>
          </cell>
          <cell r="AL178">
            <v>71.6560975609756</v>
          </cell>
          <cell r="AM178">
            <v>70.6731707317073</v>
          </cell>
          <cell r="AN178">
            <v>72.009756097561</v>
          </cell>
          <cell r="AO178">
            <v>71.9975609756098</v>
          </cell>
          <cell r="AP178">
            <v>71.7390243902439</v>
          </cell>
          <cell r="AQ178">
            <v>74.3756097560976</v>
          </cell>
          <cell r="AR178">
            <v>73.8756097560976</v>
          </cell>
          <cell r="AS178">
            <v>75.1634146341463</v>
          </cell>
          <cell r="AT178">
            <v>74.8317073170732</v>
          </cell>
          <cell r="AU178">
            <v>75.1024390243903</v>
          </cell>
          <cell r="AV178">
            <v>75.2707317073171</v>
          </cell>
          <cell r="AW178">
            <v>75.4707317073171</v>
          </cell>
          <cell r="AX178">
            <v>75.7219512195122</v>
          </cell>
          <cell r="AY178">
            <v>76.0756097560976</v>
          </cell>
          <cell r="AZ178">
            <v>76.4780487804878</v>
          </cell>
          <cell r="BA178">
            <v>76.6804878048781</v>
          </cell>
          <cell r="BB178">
            <v>76.9804878048781</v>
          </cell>
          <cell r="BC178">
            <v>77.2804878048781</v>
          </cell>
          <cell r="BD178">
            <v>76.6317073170732</v>
          </cell>
          <cell r="BE178">
            <v>77.0780487804878</v>
          </cell>
          <cell r="BF178">
            <v>77.1780487804878</v>
          </cell>
          <cell r="BG178">
            <v>77.2365853658537</v>
          </cell>
          <cell r="BH178">
            <v>77.2804878048781</v>
          </cell>
          <cell r="BI178">
            <v>76.9317073170732</v>
          </cell>
          <cell r="BJ178">
            <v>77.5390243902439</v>
          </cell>
          <cell r="BK178">
            <v>77.4341463414634</v>
          </cell>
          <cell r="BL178">
            <v>77.6341463414634</v>
          </cell>
          <cell r="BM178">
            <v>77.7711707317073</v>
          </cell>
        </row>
        <row r="179">
          <cell r="A179" t="str">
            <v>Niger</v>
          </cell>
          <cell r="B179" t="str">
            <v>NER</v>
          </cell>
          <cell r="C179" t="str">
            <v>Life expectancy at birth, total (years)</v>
          </cell>
          <cell r="D179" t="str">
            <v>SP.DYN.LE00.IN</v>
          </cell>
          <cell r="E179">
            <v>35.053</v>
          </cell>
          <cell r="F179">
            <v>35.141</v>
          </cell>
          <cell r="G179">
            <v>35.223</v>
          </cell>
          <cell r="H179">
            <v>35.298</v>
          </cell>
          <cell r="I179">
            <v>35.368</v>
          </cell>
          <cell r="J179">
            <v>35.435</v>
          </cell>
          <cell r="K179">
            <v>35.501</v>
          </cell>
          <cell r="L179">
            <v>35.573</v>
          </cell>
          <cell r="M179">
            <v>35.658</v>
          </cell>
          <cell r="N179">
            <v>35.76</v>
          </cell>
          <cell r="O179">
            <v>35.883</v>
          </cell>
          <cell r="P179">
            <v>36.031</v>
          </cell>
          <cell r="Q179">
            <v>36.203</v>
          </cell>
          <cell r="R179">
            <v>36.402</v>
          </cell>
          <cell r="S179">
            <v>36.633</v>
          </cell>
          <cell r="T179">
            <v>36.905</v>
          </cell>
          <cell r="U179">
            <v>37.227</v>
          </cell>
          <cell r="V179">
            <v>37.6</v>
          </cell>
          <cell r="W179">
            <v>38.02</v>
          </cell>
          <cell r="X179">
            <v>38.48</v>
          </cell>
          <cell r="Y179">
            <v>38.962</v>
          </cell>
          <cell r="Z179">
            <v>39.45</v>
          </cell>
          <cell r="AA179">
            <v>39.927</v>
          </cell>
          <cell r="AB179">
            <v>40.385</v>
          </cell>
          <cell r="AC179">
            <v>40.821</v>
          </cell>
          <cell r="AD179">
            <v>41.241</v>
          </cell>
          <cell r="AE179">
            <v>41.654</v>
          </cell>
          <cell r="AF179">
            <v>42.079</v>
          </cell>
          <cell r="AG179">
            <v>42.53</v>
          </cell>
          <cell r="AH179">
            <v>43.014</v>
          </cell>
          <cell r="AI179">
            <v>43.538</v>
          </cell>
          <cell r="AJ179">
            <v>44.103</v>
          </cell>
          <cell r="AK179">
            <v>44.703</v>
          </cell>
          <cell r="AL179">
            <v>45.33</v>
          </cell>
          <cell r="AM179">
            <v>45.979</v>
          </cell>
          <cell r="AN179">
            <v>46.641</v>
          </cell>
          <cell r="AO179">
            <v>47.307</v>
          </cell>
          <cell r="AP179">
            <v>47.97</v>
          </cell>
          <cell r="AQ179">
            <v>48.627</v>
          </cell>
          <cell r="AR179">
            <v>49.279</v>
          </cell>
          <cell r="AS179">
            <v>49.928</v>
          </cell>
          <cell r="AT179">
            <v>50.584</v>
          </cell>
          <cell r="AU179">
            <v>51.256</v>
          </cell>
          <cell r="AV179">
            <v>51.95</v>
          </cell>
          <cell r="AW179">
            <v>52.668</v>
          </cell>
          <cell r="AX179">
            <v>53.411</v>
          </cell>
          <cell r="AY179">
            <v>54.18</v>
          </cell>
          <cell r="AZ179">
            <v>54.968</v>
          </cell>
          <cell r="BA179">
            <v>55.764</v>
          </cell>
          <cell r="BB179">
            <v>56.557</v>
          </cell>
          <cell r="BC179">
            <v>57.333</v>
          </cell>
          <cell r="BD179">
            <v>58.081</v>
          </cell>
          <cell r="BE179">
            <v>58.79</v>
          </cell>
          <cell r="BF179">
            <v>59.455</v>
          </cell>
          <cell r="BG179">
            <v>60.07</v>
          </cell>
          <cell r="BH179">
            <v>60.631</v>
          </cell>
          <cell r="BI179">
            <v>61.137</v>
          </cell>
          <cell r="BJ179">
            <v>61.599</v>
          </cell>
          <cell r="BK179">
            <v>62.024</v>
          </cell>
          <cell r="BL179">
            <v>62.42</v>
          </cell>
          <cell r="BM179">
            <v>62.792</v>
          </cell>
        </row>
        <row r="180">
          <cell r="A180" t="str">
            <v>Nigeria</v>
          </cell>
          <cell r="B180" t="str">
            <v>NGA</v>
          </cell>
          <cell r="C180" t="str">
            <v>Life expectancy at birth, total (years)</v>
          </cell>
          <cell r="D180" t="str">
            <v>SP.DYN.LE00.IN</v>
          </cell>
          <cell r="E180">
            <v>36.976</v>
          </cell>
          <cell r="F180">
            <v>37.431</v>
          </cell>
          <cell r="G180">
            <v>37.871</v>
          </cell>
          <cell r="H180">
            <v>38.291</v>
          </cell>
          <cell r="I180">
            <v>38.691</v>
          </cell>
          <cell r="J180">
            <v>39.072</v>
          </cell>
          <cell r="K180">
            <v>39.442</v>
          </cell>
          <cell r="L180">
            <v>39.809</v>
          </cell>
          <cell r="M180">
            <v>40.184</v>
          </cell>
          <cell r="N180">
            <v>40.569</v>
          </cell>
          <cell r="O180">
            <v>40.971</v>
          </cell>
          <cell r="P180">
            <v>41.392</v>
          </cell>
          <cell r="Q180">
            <v>41.829</v>
          </cell>
          <cell r="R180">
            <v>42.276</v>
          </cell>
          <cell r="S180">
            <v>42.729</v>
          </cell>
          <cell r="T180">
            <v>43.187</v>
          </cell>
          <cell r="U180">
            <v>43.647</v>
          </cell>
          <cell r="V180">
            <v>44.104</v>
          </cell>
          <cell r="W180">
            <v>44.547</v>
          </cell>
          <cell r="X180">
            <v>44.963</v>
          </cell>
          <cell r="Y180">
            <v>45.333</v>
          </cell>
          <cell r="Z180">
            <v>45.637</v>
          </cell>
          <cell r="AA180">
            <v>45.867</v>
          </cell>
          <cell r="AB180">
            <v>46.023</v>
          </cell>
          <cell r="AC180">
            <v>46.106</v>
          </cell>
          <cell r="AD180">
            <v>46.127</v>
          </cell>
          <cell r="AE180">
            <v>46.101</v>
          </cell>
          <cell r="AF180">
            <v>46.048</v>
          </cell>
          <cell r="AG180">
            <v>45.99</v>
          </cell>
          <cell r="AH180">
            <v>45.939</v>
          </cell>
          <cell r="AI180">
            <v>45.9</v>
          </cell>
          <cell r="AJ180">
            <v>45.875</v>
          </cell>
          <cell r="AK180">
            <v>45.857</v>
          </cell>
          <cell r="AL180">
            <v>45.845</v>
          </cell>
          <cell r="AM180">
            <v>45.843</v>
          </cell>
          <cell r="AN180">
            <v>45.854</v>
          </cell>
          <cell r="AO180">
            <v>45.88</v>
          </cell>
          <cell r="AP180">
            <v>45.923</v>
          </cell>
          <cell r="AQ180">
            <v>45.994</v>
          </cell>
          <cell r="AR180">
            <v>46.103</v>
          </cell>
          <cell r="AS180">
            <v>46.267</v>
          </cell>
          <cell r="AT180">
            <v>46.51</v>
          </cell>
          <cell r="AU180">
            <v>46.835</v>
          </cell>
          <cell r="AV180">
            <v>47.242</v>
          </cell>
          <cell r="AW180">
            <v>47.72</v>
          </cell>
          <cell r="AX180">
            <v>48.252</v>
          </cell>
          <cell r="AY180">
            <v>48.812</v>
          </cell>
          <cell r="AZ180">
            <v>49.373</v>
          </cell>
          <cell r="BA180">
            <v>49.913</v>
          </cell>
          <cell r="BB180">
            <v>50.422</v>
          </cell>
          <cell r="BC180">
            <v>50.896</v>
          </cell>
          <cell r="BD180">
            <v>51.346</v>
          </cell>
          <cell r="BE180">
            <v>51.786</v>
          </cell>
          <cell r="BF180">
            <v>52.228</v>
          </cell>
          <cell r="BG180">
            <v>52.672</v>
          </cell>
          <cell r="BH180">
            <v>53.112</v>
          </cell>
          <cell r="BI180">
            <v>53.541</v>
          </cell>
          <cell r="BJ180">
            <v>53.95</v>
          </cell>
          <cell r="BK180">
            <v>54.332</v>
          </cell>
          <cell r="BL180">
            <v>54.687</v>
          </cell>
          <cell r="BM180">
            <v>55.018</v>
          </cell>
        </row>
        <row r="181">
          <cell r="A181" t="str">
            <v>Nicaragua</v>
          </cell>
          <cell r="B181" t="str">
            <v>NIC</v>
          </cell>
          <cell r="C181" t="str">
            <v>Life expectancy at birth, total (years)</v>
          </cell>
          <cell r="D181" t="str">
            <v>SP.DYN.LE00.IN</v>
          </cell>
          <cell r="E181">
            <v>46.998</v>
          </cell>
          <cell r="F181">
            <v>47.636</v>
          </cell>
          <cell r="G181">
            <v>48.277</v>
          </cell>
          <cell r="H181">
            <v>48.92</v>
          </cell>
          <cell r="I181">
            <v>49.566</v>
          </cell>
          <cell r="J181">
            <v>50.216</v>
          </cell>
          <cell r="K181">
            <v>50.874</v>
          </cell>
          <cell r="L181">
            <v>51.538</v>
          </cell>
          <cell r="M181">
            <v>52.205</v>
          </cell>
          <cell r="N181">
            <v>52.868</v>
          </cell>
          <cell r="O181">
            <v>53.519</v>
          </cell>
          <cell r="P181">
            <v>54.147</v>
          </cell>
          <cell r="Q181">
            <v>54.744</v>
          </cell>
          <cell r="R181">
            <v>55.307</v>
          </cell>
          <cell r="S181">
            <v>55.833</v>
          </cell>
          <cell r="T181">
            <v>56.319</v>
          </cell>
          <cell r="U181">
            <v>56.764</v>
          </cell>
          <cell r="V181">
            <v>57.177</v>
          </cell>
          <cell r="W181">
            <v>57.57</v>
          </cell>
          <cell r="X181">
            <v>57.955</v>
          </cell>
          <cell r="Y181">
            <v>58.347</v>
          </cell>
          <cell r="Z181">
            <v>58.757</v>
          </cell>
          <cell r="AA181">
            <v>59.196</v>
          </cell>
          <cell r="AB181">
            <v>59.671</v>
          </cell>
          <cell r="AC181">
            <v>60.189</v>
          </cell>
          <cell r="AD181">
            <v>60.761</v>
          </cell>
          <cell r="AE181">
            <v>61.394</v>
          </cell>
          <cell r="AF181">
            <v>62.079</v>
          </cell>
          <cell r="AG181">
            <v>62.803</v>
          </cell>
          <cell r="AH181">
            <v>63.549</v>
          </cell>
          <cell r="AI181">
            <v>64.293</v>
          </cell>
          <cell r="AJ181">
            <v>65.011</v>
          </cell>
          <cell r="AK181">
            <v>65.683</v>
          </cell>
          <cell r="AL181">
            <v>66.297</v>
          </cell>
          <cell r="AM181">
            <v>66.849</v>
          </cell>
          <cell r="AN181">
            <v>67.344</v>
          </cell>
          <cell r="AO181">
            <v>67.798</v>
          </cell>
          <cell r="AP181">
            <v>68.234</v>
          </cell>
          <cell r="AQ181">
            <v>68.667</v>
          </cell>
          <cell r="AR181">
            <v>69.1</v>
          </cell>
          <cell r="AS181">
            <v>69.527</v>
          </cell>
          <cell r="AT181">
            <v>69.934</v>
          </cell>
          <cell r="AU181">
            <v>70.308</v>
          </cell>
          <cell r="AV181">
            <v>70.64</v>
          </cell>
          <cell r="AW181">
            <v>70.933</v>
          </cell>
          <cell r="AX181">
            <v>71.195</v>
          </cell>
          <cell r="AY181">
            <v>71.436</v>
          </cell>
          <cell r="AZ181">
            <v>71.673</v>
          </cell>
          <cell r="BA181">
            <v>71.915</v>
          </cell>
          <cell r="BB181">
            <v>72.167</v>
          </cell>
          <cell r="BC181">
            <v>72.428</v>
          </cell>
          <cell r="BD181">
            <v>72.692</v>
          </cell>
          <cell r="BE181">
            <v>72.951</v>
          </cell>
          <cell r="BF181">
            <v>73.197</v>
          </cell>
          <cell r="BG181">
            <v>73.429</v>
          </cell>
          <cell r="BH181">
            <v>73.649</v>
          </cell>
          <cell r="BI181">
            <v>73.86</v>
          </cell>
          <cell r="BJ181">
            <v>74.068</v>
          </cell>
          <cell r="BK181">
            <v>74.275</v>
          </cell>
          <cell r="BL181">
            <v>74.485</v>
          </cell>
          <cell r="BM181">
            <v>74.697</v>
          </cell>
        </row>
        <row r="182">
          <cell r="A182" t="str">
            <v>Netherlands</v>
          </cell>
          <cell r="B182" t="str">
            <v>NLD</v>
          </cell>
          <cell r="C182" t="str">
            <v>Life expectancy at birth, total (years)</v>
          </cell>
          <cell r="D182" t="str">
            <v>SP.DYN.LE00.IN</v>
          </cell>
          <cell r="E182">
            <v>73.3926829268293</v>
          </cell>
          <cell r="F182">
            <v>73.6526829268293</v>
          </cell>
          <cell r="G182">
            <v>73.3239024390244</v>
          </cell>
          <cell r="H182">
            <v>73.3370731707317</v>
          </cell>
          <cell r="I182">
            <v>73.7041463414634</v>
          </cell>
          <cell r="J182">
            <v>73.5687804878049</v>
          </cell>
          <cell r="K182">
            <v>73.5129268292683</v>
          </cell>
          <cell r="L182">
            <v>73.8041463414634</v>
          </cell>
          <cell r="M182">
            <v>73.6126829268293</v>
          </cell>
          <cell r="N182">
            <v>73.539512195122</v>
          </cell>
          <cell r="O182">
            <v>73.5856097560976</v>
          </cell>
          <cell r="P182">
            <v>73.809512195122</v>
          </cell>
          <cell r="Q182">
            <v>73.7270731707317</v>
          </cell>
          <cell r="R182">
            <v>74.1439024390244</v>
          </cell>
          <cell r="S182">
            <v>74.5368292682927</v>
          </cell>
          <cell r="T182">
            <v>74.4987804878049</v>
          </cell>
          <cell r="U182">
            <v>74.6470731707317</v>
          </cell>
          <cell r="V182">
            <v>75.2214634146342</v>
          </cell>
          <cell r="W182">
            <v>75.1451219512195</v>
          </cell>
          <cell r="X182">
            <v>75.6060975609756</v>
          </cell>
          <cell r="Y182">
            <v>75.7431707317073</v>
          </cell>
          <cell r="Z182">
            <v>75.9343902439025</v>
          </cell>
          <cell r="AA182">
            <v>75.9885365853659</v>
          </cell>
          <cell r="AB182">
            <v>76.1641463414634</v>
          </cell>
          <cell r="AC182">
            <v>76.2331707317073</v>
          </cell>
          <cell r="AD182">
            <v>76.2846341463415</v>
          </cell>
          <cell r="AE182">
            <v>76.2704878048781</v>
          </cell>
          <cell r="AF182">
            <v>76.7051219512195</v>
          </cell>
          <cell r="AG182">
            <v>76.890243902439</v>
          </cell>
          <cell r="AH182">
            <v>76.7341463414634</v>
          </cell>
          <cell r="AI182">
            <v>76.8780487804878</v>
          </cell>
          <cell r="AJ182">
            <v>77</v>
          </cell>
          <cell r="AK182">
            <v>77.2170731707317</v>
          </cell>
          <cell r="AL182">
            <v>76.9165853658537</v>
          </cell>
          <cell r="AM182">
            <v>77.3751219512195</v>
          </cell>
          <cell r="AN182">
            <v>77.4046341463415</v>
          </cell>
          <cell r="AO182">
            <v>77.4356097560976</v>
          </cell>
          <cell r="AP182">
            <v>77.7943902439024</v>
          </cell>
          <cell r="AQ182">
            <v>77.8829268292683</v>
          </cell>
          <cell r="AR182">
            <v>77.8365853658537</v>
          </cell>
          <cell r="AS182">
            <v>77.9878048780488</v>
          </cell>
          <cell r="AT182">
            <v>78.190243902439</v>
          </cell>
          <cell r="AU182">
            <v>78.2926829268293</v>
          </cell>
          <cell r="AV182">
            <v>78.4926829268293</v>
          </cell>
          <cell r="AW182">
            <v>79.0951219512195</v>
          </cell>
          <cell r="AX182">
            <v>79.3463414634146</v>
          </cell>
          <cell r="AY182">
            <v>79.6975609756098</v>
          </cell>
          <cell r="AZ182">
            <v>80.0975609756098</v>
          </cell>
          <cell r="BA182">
            <v>80.2512195121951</v>
          </cell>
          <cell r="BB182">
            <v>80.5487804878049</v>
          </cell>
          <cell r="BC182">
            <v>80.7024390243902</v>
          </cell>
          <cell r="BD182">
            <v>81.2048780487805</v>
          </cell>
          <cell r="BE182">
            <v>81.1048780487805</v>
          </cell>
          <cell r="BF182">
            <v>81.3048780487805</v>
          </cell>
          <cell r="BG182">
            <v>81.7073170731707</v>
          </cell>
          <cell r="BH182">
            <v>81.509756097561</v>
          </cell>
          <cell r="BI182">
            <v>81.5609756097561</v>
          </cell>
          <cell r="BJ182">
            <v>81.7609756097561</v>
          </cell>
          <cell r="BK182">
            <v>81.8121951219512</v>
          </cell>
          <cell r="BL182">
            <v>82.1121951219512</v>
          </cell>
          <cell r="BM182">
            <v>81.409756097561</v>
          </cell>
        </row>
        <row r="183">
          <cell r="A183" t="str">
            <v>Norway</v>
          </cell>
          <cell r="B183" t="str">
            <v>NOR</v>
          </cell>
          <cell r="C183" t="str">
            <v>Life expectancy at birth, total (years)</v>
          </cell>
          <cell r="D183" t="str">
            <v>SP.DYN.LE00.IN</v>
          </cell>
          <cell r="E183">
            <v>73.549756097561</v>
          </cell>
          <cell r="F183">
            <v>73.5504878048781</v>
          </cell>
          <cell r="G183">
            <v>73.4480487804878</v>
          </cell>
          <cell r="H183">
            <v>73.0775609756098</v>
          </cell>
          <cell r="I183">
            <v>73.5958536585366</v>
          </cell>
          <cell r="J183">
            <v>73.7231707317073</v>
          </cell>
          <cell r="K183">
            <v>73.9953658536585</v>
          </cell>
          <cell r="L183">
            <v>74.0665853658537</v>
          </cell>
          <cell r="M183">
            <v>73.9419512195122</v>
          </cell>
          <cell r="N183">
            <v>73.6634146341463</v>
          </cell>
          <cell r="O183">
            <v>74.0880487804878</v>
          </cell>
          <cell r="P183">
            <v>74.1792682926829</v>
          </cell>
          <cell r="Q183">
            <v>74.3446341463415</v>
          </cell>
          <cell r="R183">
            <v>74.4421951219512</v>
          </cell>
          <cell r="S183">
            <v>74.7536585365854</v>
          </cell>
          <cell r="T183">
            <v>74.8175609756098</v>
          </cell>
          <cell r="U183">
            <v>75.039512195122</v>
          </cell>
          <cell r="V183">
            <v>75.3868292682927</v>
          </cell>
          <cell r="W183">
            <v>75.4185365853659</v>
          </cell>
          <cell r="X183">
            <v>75.4139024390244</v>
          </cell>
          <cell r="Y183">
            <v>75.6717073170732</v>
          </cell>
          <cell r="Z183">
            <v>75.8690243902439</v>
          </cell>
          <cell r="AA183">
            <v>76.0109756097561</v>
          </cell>
          <cell r="AB183">
            <v>76.0668292682927</v>
          </cell>
          <cell r="AC183">
            <v>76.2243902439024</v>
          </cell>
          <cell r="AD183">
            <v>75.9168292682927</v>
          </cell>
          <cell r="AE183">
            <v>76.2412195121951</v>
          </cell>
          <cell r="AF183">
            <v>76.0817073170732</v>
          </cell>
          <cell r="AG183">
            <v>76.2204878048781</v>
          </cell>
          <cell r="AH183">
            <v>76.500487804878</v>
          </cell>
          <cell r="AI183">
            <v>76.5373170731707</v>
          </cell>
          <cell r="AJ183">
            <v>76.9807317073171</v>
          </cell>
          <cell r="AK183">
            <v>77.1843902439025</v>
          </cell>
          <cell r="AL183">
            <v>77.1517073170732</v>
          </cell>
          <cell r="AM183">
            <v>77.689756097561</v>
          </cell>
          <cell r="AN183">
            <v>77.7365853658537</v>
          </cell>
          <cell r="AO183">
            <v>78.1504878048781</v>
          </cell>
          <cell r="AP183">
            <v>78.1426829268293</v>
          </cell>
          <cell r="AQ183">
            <v>78.3292682926829</v>
          </cell>
          <cell r="AR183">
            <v>78.2829268292683</v>
          </cell>
          <cell r="AS183">
            <v>78.6341463414634</v>
          </cell>
          <cell r="AT183">
            <v>78.7853658536585</v>
          </cell>
          <cell r="AU183">
            <v>78.9878048780488</v>
          </cell>
          <cell r="AV183">
            <v>79.390243902439</v>
          </cell>
          <cell r="AW183">
            <v>79.8414634146342</v>
          </cell>
          <cell r="AX183">
            <v>80.0414634146342</v>
          </cell>
          <cell r="AY183">
            <v>80.3439024390244</v>
          </cell>
          <cell r="AZ183">
            <v>80.3951219512195</v>
          </cell>
          <cell r="BA183">
            <v>80.5926829268293</v>
          </cell>
          <cell r="BB183">
            <v>80.7951219512195</v>
          </cell>
          <cell r="BC183">
            <v>80.9975609756098</v>
          </cell>
          <cell r="BD183">
            <v>81.2951219512195</v>
          </cell>
          <cell r="BE183">
            <v>81.4512195121951</v>
          </cell>
          <cell r="BF183">
            <v>81.7512195121951</v>
          </cell>
          <cell r="BG183">
            <v>82.1</v>
          </cell>
          <cell r="BH183">
            <v>82.3048780487805</v>
          </cell>
          <cell r="BI183">
            <v>82.4073170731707</v>
          </cell>
          <cell r="BJ183">
            <v>82.609756097561</v>
          </cell>
          <cell r="BK183">
            <v>82.7585365853659</v>
          </cell>
          <cell r="BL183">
            <v>82.9585365853659</v>
          </cell>
          <cell r="BM183">
            <v>83.209756097561</v>
          </cell>
        </row>
        <row r="184">
          <cell r="A184" t="str">
            <v>Nepal</v>
          </cell>
          <cell r="B184" t="str">
            <v>NPL</v>
          </cell>
          <cell r="C184" t="str">
            <v>Life expectancy at birth, total (years)</v>
          </cell>
          <cell r="D184" t="str">
            <v>SP.DYN.LE00.IN</v>
          </cell>
          <cell r="E184">
            <v>35.583</v>
          </cell>
          <cell r="F184">
            <v>35.941</v>
          </cell>
          <cell r="G184">
            <v>36.357</v>
          </cell>
          <cell r="H184">
            <v>36.828</v>
          </cell>
          <cell r="I184">
            <v>37.346</v>
          </cell>
          <cell r="J184">
            <v>37.903</v>
          </cell>
          <cell r="K184">
            <v>38.487</v>
          </cell>
          <cell r="L184">
            <v>39.087</v>
          </cell>
          <cell r="M184">
            <v>39.691</v>
          </cell>
          <cell r="N184">
            <v>40.291</v>
          </cell>
          <cell r="O184">
            <v>40.881</v>
          </cell>
          <cell r="P184">
            <v>41.457</v>
          </cell>
          <cell r="Q184">
            <v>42.024</v>
          </cell>
          <cell r="R184">
            <v>42.588</v>
          </cell>
          <cell r="S184">
            <v>43.151</v>
          </cell>
          <cell r="T184">
            <v>43.718</v>
          </cell>
          <cell r="U184">
            <v>44.294</v>
          </cell>
          <cell r="V184">
            <v>44.885</v>
          </cell>
          <cell r="W184">
            <v>45.493</v>
          </cell>
          <cell r="X184">
            <v>46.124</v>
          </cell>
          <cell r="Y184">
            <v>46.776</v>
          </cell>
          <cell r="Z184">
            <v>47.45</v>
          </cell>
          <cell r="AA184">
            <v>48.142</v>
          </cell>
          <cell r="AB184">
            <v>48.852</v>
          </cell>
          <cell r="AC184">
            <v>49.577</v>
          </cell>
          <cell r="AD184">
            <v>50.324</v>
          </cell>
          <cell r="AE184">
            <v>51.095</v>
          </cell>
          <cell r="AF184">
            <v>51.891</v>
          </cell>
          <cell r="AG184">
            <v>52.712</v>
          </cell>
          <cell r="AH184">
            <v>53.551</v>
          </cell>
          <cell r="AI184">
            <v>54.404</v>
          </cell>
          <cell r="AJ184">
            <v>55.262</v>
          </cell>
          <cell r="AK184">
            <v>56.118</v>
          </cell>
          <cell r="AL184">
            <v>56.964</v>
          </cell>
          <cell r="AM184">
            <v>57.793</v>
          </cell>
          <cell r="AN184">
            <v>58.6</v>
          </cell>
          <cell r="AO184">
            <v>59.383</v>
          </cell>
          <cell r="AP184">
            <v>60.144</v>
          </cell>
          <cell r="AQ184">
            <v>60.884</v>
          </cell>
          <cell r="AR184">
            <v>61.6</v>
          </cell>
          <cell r="AS184">
            <v>62.288</v>
          </cell>
          <cell r="AT184">
            <v>62.945</v>
          </cell>
          <cell r="AU184">
            <v>63.57</v>
          </cell>
          <cell r="AV184">
            <v>64.165</v>
          </cell>
          <cell r="AW184">
            <v>64.729</v>
          </cell>
          <cell r="AX184">
            <v>65.264</v>
          </cell>
          <cell r="AY184">
            <v>65.773</v>
          </cell>
          <cell r="AZ184">
            <v>66.26</v>
          </cell>
          <cell r="BA184">
            <v>66.727</v>
          </cell>
          <cell r="BB184">
            <v>67.178</v>
          </cell>
          <cell r="BC184">
            <v>67.611</v>
          </cell>
          <cell r="BD184">
            <v>68.028</v>
          </cell>
          <cell r="BE184">
            <v>68.426</v>
          </cell>
          <cell r="BF184">
            <v>68.806</v>
          </cell>
          <cell r="BG184">
            <v>69.168</v>
          </cell>
          <cell r="BH184">
            <v>69.515</v>
          </cell>
          <cell r="BI184">
            <v>69.848</v>
          </cell>
          <cell r="BJ184">
            <v>70.169</v>
          </cell>
          <cell r="BK184">
            <v>70.478</v>
          </cell>
          <cell r="BL184">
            <v>70.778</v>
          </cell>
          <cell r="BM184">
            <v>71.067</v>
          </cell>
        </row>
        <row r="185">
          <cell r="A185" t="str">
            <v>Nauru</v>
          </cell>
          <cell r="B185" t="str">
            <v>NRU</v>
          </cell>
          <cell r="C185" t="str">
            <v>Life expectancy at birth, total (years)</v>
          </cell>
          <cell r="D185" t="str">
            <v>SP.DYN.LE00.IN</v>
          </cell>
        </row>
        <row r="186">
          <cell r="A186" t="str">
            <v>New Zealand</v>
          </cell>
          <cell r="B186" t="str">
            <v>NZL</v>
          </cell>
          <cell r="C186" t="str">
            <v>Life expectancy at birth, total (years)</v>
          </cell>
          <cell r="D186" t="str">
            <v>SP.DYN.LE00.IN</v>
          </cell>
          <cell r="E186">
            <v>71.2365853658537</v>
          </cell>
          <cell r="F186">
            <v>70.9853658536585</v>
          </cell>
          <cell r="G186">
            <v>71.2317073170732</v>
          </cell>
          <cell r="H186">
            <v>71.280487804878</v>
          </cell>
          <cell r="I186">
            <v>71.3292682926829</v>
          </cell>
          <cell r="J186">
            <v>71.2268292682927</v>
          </cell>
          <cell r="K186">
            <v>71.1243902439025</v>
          </cell>
          <cell r="L186">
            <v>71.4731707317073</v>
          </cell>
          <cell r="M186">
            <v>71.1243902439025</v>
          </cell>
          <cell r="N186">
            <v>71.4731707317073</v>
          </cell>
          <cell r="O186">
            <v>71.2731707317073</v>
          </cell>
          <cell r="P186">
            <v>71.7731707317073</v>
          </cell>
          <cell r="Q186">
            <v>71.8292682926829</v>
          </cell>
          <cell r="R186">
            <v>71.6682926829268</v>
          </cell>
          <cell r="S186">
            <v>71.9243902439024</v>
          </cell>
          <cell r="T186">
            <v>72.219512195122</v>
          </cell>
          <cell r="U186">
            <v>72.4219512195122</v>
          </cell>
          <cell r="V186">
            <v>72.1682926829268</v>
          </cell>
          <cell r="W186">
            <v>73.019512195122</v>
          </cell>
          <cell r="X186">
            <v>73.0682926829269</v>
          </cell>
          <cell r="Y186">
            <v>72.8292682926829</v>
          </cell>
          <cell r="Z186">
            <v>73.6219512195122</v>
          </cell>
          <cell r="AA186">
            <v>73.7243902439024</v>
          </cell>
          <cell r="AB186">
            <v>73.7756097560976</v>
          </cell>
          <cell r="AC186">
            <v>74.3707317073171</v>
          </cell>
          <cell r="AD186">
            <v>73.8292682926829</v>
          </cell>
          <cell r="AE186">
            <v>74.1219512195122</v>
          </cell>
          <cell r="AF186">
            <v>74.1780487804878</v>
          </cell>
          <cell r="AG186">
            <v>74.4243902439024</v>
          </cell>
          <cell r="AH186">
            <v>74.8243902439024</v>
          </cell>
          <cell r="AI186">
            <v>75.3780487804878</v>
          </cell>
          <cell r="AJ186">
            <v>76.0317073170732</v>
          </cell>
          <cell r="AK186">
            <v>76.1243902439025</v>
          </cell>
          <cell r="AL186">
            <v>76.4341463414634</v>
          </cell>
          <cell r="AM186">
            <v>76.8829268292683</v>
          </cell>
          <cell r="AN186">
            <v>76.7341463414634</v>
          </cell>
          <cell r="AO186">
            <v>76.7878048780488</v>
          </cell>
          <cell r="AP186">
            <v>77.3341463414634</v>
          </cell>
          <cell r="AQ186">
            <v>78.0853658536585</v>
          </cell>
          <cell r="AR186">
            <v>77.890243902439</v>
          </cell>
          <cell r="AS186">
            <v>78.6365853658537</v>
          </cell>
          <cell r="AT186">
            <v>78.6926829268293</v>
          </cell>
          <cell r="AU186">
            <v>78.8463414634146</v>
          </cell>
          <cell r="AV186">
            <v>79.1463414634146</v>
          </cell>
          <cell r="AW186">
            <v>79.5487804878049</v>
          </cell>
          <cell r="AX186">
            <v>79.8512195121951</v>
          </cell>
          <cell r="AY186">
            <v>80.0487804878049</v>
          </cell>
          <cell r="AZ186">
            <v>80.1512195121951</v>
          </cell>
          <cell r="BA186">
            <v>80.3512195121951</v>
          </cell>
          <cell r="BB186">
            <v>80.7024390243902</v>
          </cell>
          <cell r="BC186">
            <v>80.7024390243902</v>
          </cell>
          <cell r="BD186">
            <v>80.9048780487805</v>
          </cell>
          <cell r="BE186">
            <v>81.1560975609756</v>
          </cell>
          <cell r="BF186">
            <v>81.4073170731707</v>
          </cell>
          <cell r="BG186">
            <v>81.4048780487805</v>
          </cell>
          <cell r="BH186">
            <v>81.4568292682927</v>
          </cell>
          <cell r="BI186">
            <v>81.6124390243903</v>
          </cell>
          <cell r="BJ186">
            <v>81.6585365853659</v>
          </cell>
          <cell r="BK186">
            <v>81.8585365853659</v>
          </cell>
          <cell r="BL186">
            <v>81.7073170731707</v>
          </cell>
          <cell r="BM186">
            <v>82.0560975609756</v>
          </cell>
        </row>
        <row r="187">
          <cell r="A187" t="str">
            <v>OECD members</v>
          </cell>
          <cell r="B187" t="str">
            <v>OED</v>
          </cell>
          <cell r="C187" t="str">
            <v>Life expectancy at birth, total (years)</v>
          </cell>
          <cell r="D187" t="str">
            <v>SP.DYN.LE00.IN</v>
          </cell>
          <cell r="E187">
            <v>67.226094446478</v>
          </cell>
          <cell r="F187">
            <v>67.617174068611</v>
          </cell>
          <cell r="G187">
            <v>67.6203107801506</v>
          </cell>
          <cell r="H187">
            <v>67.8354426018294</v>
          </cell>
          <cell r="I187">
            <v>68.2297518917314</v>
          </cell>
          <cell r="J187">
            <v>68.3509901310171</v>
          </cell>
          <cell r="K187">
            <v>68.6187613181543</v>
          </cell>
          <cell r="L187">
            <v>68.8503956659505</v>
          </cell>
          <cell r="M187">
            <v>68.8211022046597</v>
          </cell>
          <cell r="N187">
            <v>69.0162358375168</v>
          </cell>
          <cell r="O187">
            <v>69.3341772122903</v>
          </cell>
          <cell r="P187">
            <v>69.6274436390203</v>
          </cell>
          <cell r="Q187">
            <v>69.9231920655693</v>
          </cell>
          <cell r="R187">
            <v>70.1170922388025</v>
          </cell>
          <cell r="S187">
            <v>70.5306483066398</v>
          </cell>
          <cell r="T187">
            <v>70.8795307770144</v>
          </cell>
          <cell r="U187">
            <v>71.1615967794027</v>
          </cell>
          <cell r="V187">
            <v>71.5287367654935</v>
          </cell>
          <cell r="W187">
            <v>71.7130657173608</v>
          </cell>
          <cell r="X187">
            <v>72.0577759329658</v>
          </cell>
          <cell r="Y187">
            <v>72.1253922058978</v>
          </cell>
          <cell r="Z187">
            <v>72.494811408327</v>
          </cell>
          <cell r="AA187">
            <v>72.84108665055</v>
          </cell>
          <cell r="AB187">
            <v>72.9782580038843</v>
          </cell>
          <cell r="AC187">
            <v>73.2654942776577</v>
          </cell>
          <cell r="AD187">
            <v>73.4138681935237</v>
          </cell>
          <cell r="AE187">
            <v>73.6763870383838</v>
          </cell>
          <cell r="AF187">
            <v>73.9560369119621</v>
          </cell>
          <cell r="AG187">
            <v>74.1041529069432</v>
          </cell>
          <cell r="AH187">
            <v>74.364384734768</v>
          </cell>
          <cell r="AI187">
            <v>74.5447377146607</v>
          </cell>
          <cell r="AJ187">
            <v>74.7345631056481</v>
          </cell>
          <cell r="AK187">
            <v>75.0132958541497</v>
          </cell>
          <cell r="AL187">
            <v>75.1232521890235</v>
          </cell>
          <cell r="AM187">
            <v>75.4157020570237</v>
          </cell>
          <cell r="AN187">
            <v>75.5277680079361</v>
          </cell>
          <cell r="AO187">
            <v>75.8995005819339</v>
          </cell>
          <cell r="AP187">
            <v>76.2412377504032</v>
          </cell>
          <cell r="AQ187">
            <v>76.4569942956503</v>
          </cell>
          <cell r="AR187">
            <v>76.63926132103</v>
          </cell>
          <cell r="AS187">
            <v>76.9272551345503</v>
          </cell>
          <cell r="AT187">
            <v>77.2346002287912</v>
          </cell>
          <cell r="AU187">
            <v>77.3968855386691</v>
          </cell>
          <cell r="AV187">
            <v>77.5490340773955</v>
          </cell>
          <cell r="AW187">
            <v>77.9437042438278</v>
          </cell>
          <cell r="AX187">
            <v>78.0631465385333</v>
          </cell>
          <cell r="AY187">
            <v>78.348881860565</v>
          </cell>
          <cell r="AZ187">
            <v>78.5717355992886</v>
          </cell>
          <cell r="BA187">
            <v>78.7199277903559</v>
          </cell>
          <cell r="BB187">
            <v>78.9769325115514</v>
          </cell>
          <cell r="BC187">
            <v>79.1488871419702</v>
          </cell>
          <cell r="BD187">
            <v>79.3798854072857</v>
          </cell>
          <cell r="BE187">
            <v>79.4970494153111</v>
          </cell>
          <cell r="BF187">
            <v>79.6619522863773</v>
          </cell>
          <cell r="BG187">
            <v>79.911852680599</v>
          </cell>
          <cell r="BH187">
            <v>79.8112770574603</v>
          </cell>
          <cell r="BI187">
            <v>79.960541379476</v>
          </cell>
          <cell r="BJ187">
            <v>80.0051701739321</v>
          </cell>
          <cell r="BK187">
            <v>80.1027523665632</v>
          </cell>
          <cell r="BL187">
            <v>80.2864426963296</v>
          </cell>
          <cell r="BM187">
            <v>79.703266865293</v>
          </cell>
        </row>
        <row r="188">
          <cell r="A188" t="str">
            <v>Oman</v>
          </cell>
          <cell r="B188" t="str">
            <v>OMN</v>
          </cell>
          <cell r="C188" t="str">
            <v>Life expectancy at birth, total (years)</v>
          </cell>
          <cell r="D188" t="str">
            <v>SP.DYN.LE00.IN</v>
          </cell>
          <cell r="E188">
            <v>42.672</v>
          </cell>
          <cell r="F188">
            <v>43.499</v>
          </cell>
          <cell r="G188">
            <v>44.311</v>
          </cell>
          <cell r="H188">
            <v>45.11</v>
          </cell>
          <cell r="I188">
            <v>45.896</v>
          </cell>
          <cell r="J188">
            <v>46.665</v>
          </cell>
          <cell r="K188">
            <v>47.413</v>
          </cell>
          <cell r="L188">
            <v>48.141</v>
          </cell>
          <cell r="M188">
            <v>48.858</v>
          </cell>
          <cell r="N188">
            <v>49.574</v>
          </cell>
          <cell r="O188">
            <v>50.31</v>
          </cell>
          <cell r="P188">
            <v>51.087</v>
          </cell>
          <cell r="Q188">
            <v>51.92</v>
          </cell>
          <cell r="R188">
            <v>52.811</v>
          </cell>
          <cell r="S188">
            <v>53.76</v>
          </cell>
          <cell r="T188">
            <v>54.755</v>
          </cell>
          <cell r="U188">
            <v>55.781</v>
          </cell>
          <cell r="V188">
            <v>56.813</v>
          </cell>
          <cell r="W188">
            <v>57.829</v>
          </cell>
          <cell r="X188">
            <v>58.813</v>
          </cell>
          <cell r="Y188">
            <v>59.758</v>
          </cell>
          <cell r="Z188">
            <v>60.659</v>
          </cell>
          <cell r="AA188">
            <v>61.523</v>
          </cell>
          <cell r="AB188">
            <v>62.356</v>
          </cell>
          <cell r="AC188">
            <v>63.153</v>
          </cell>
          <cell r="AD188">
            <v>63.915</v>
          </cell>
          <cell r="AE188">
            <v>64.638</v>
          </cell>
          <cell r="AF188">
            <v>65.324</v>
          </cell>
          <cell r="AG188">
            <v>65.975</v>
          </cell>
          <cell r="AH188">
            <v>66.593</v>
          </cell>
          <cell r="AI188">
            <v>67.18</v>
          </cell>
          <cell r="AJ188">
            <v>67.739</v>
          </cell>
          <cell r="AK188">
            <v>68.273</v>
          </cell>
          <cell r="AL188">
            <v>68.786</v>
          </cell>
          <cell r="AM188">
            <v>69.283</v>
          </cell>
          <cell r="AN188">
            <v>69.77</v>
          </cell>
          <cell r="AO188">
            <v>70.25</v>
          </cell>
          <cell r="AP188">
            <v>70.726</v>
          </cell>
          <cell r="AQ188">
            <v>71.197</v>
          </cell>
          <cell r="AR188">
            <v>71.664</v>
          </cell>
          <cell r="AS188">
            <v>72.126</v>
          </cell>
          <cell r="AT188">
            <v>72.58</v>
          </cell>
          <cell r="AU188">
            <v>73.022</v>
          </cell>
          <cell r="AV188">
            <v>73.447</v>
          </cell>
          <cell r="AW188">
            <v>73.851</v>
          </cell>
          <cell r="AX188">
            <v>74.23</v>
          </cell>
          <cell r="AY188">
            <v>74.577</v>
          </cell>
          <cell r="AZ188">
            <v>74.893</v>
          </cell>
          <cell r="BA188">
            <v>75.179</v>
          </cell>
          <cell r="BB188">
            <v>75.44</v>
          </cell>
          <cell r="BC188">
            <v>75.682</v>
          </cell>
          <cell r="BD188">
            <v>75.916</v>
          </cell>
          <cell r="BE188">
            <v>76.149</v>
          </cell>
          <cell r="BF188">
            <v>76.388</v>
          </cell>
          <cell r="BG188">
            <v>76.634</v>
          </cell>
          <cell r="BH188">
            <v>76.887</v>
          </cell>
          <cell r="BI188">
            <v>77.142</v>
          </cell>
          <cell r="BJ188">
            <v>77.393</v>
          </cell>
          <cell r="BK188">
            <v>77.633</v>
          </cell>
          <cell r="BL188">
            <v>77.861</v>
          </cell>
          <cell r="BM188">
            <v>78.078</v>
          </cell>
        </row>
        <row r="189">
          <cell r="A189" t="str">
            <v>Other small states</v>
          </cell>
          <cell r="B189" t="str">
            <v>OSS</v>
          </cell>
          <cell r="C189" t="str">
            <v>Life expectancy at birth, total (years)</v>
          </cell>
          <cell r="D189" t="str">
            <v>SP.DYN.LE00.IN</v>
          </cell>
          <cell r="E189">
            <v>51.4089539826494</v>
          </cell>
          <cell r="F189">
            <v>51.8616358340569</v>
          </cell>
          <cell r="G189">
            <v>52.3031371686311</v>
          </cell>
          <cell r="H189">
            <v>52.7089013774575</v>
          </cell>
          <cell r="I189">
            <v>53.1194310157033</v>
          </cell>
          <cell r="J189">
            <v>53.5057671467705</v>
          </cell>
          <cell r="K189">
            <v>53.8532509782138</v>
          </cell>
          <cell r="L189">
            <v>54.2053921499385</v>
          </cell>
          <cell r="M189">
            <v>54.551636039504</v>
          </cell>
          <cell r="N189">
            <v>54.8941573338195</v>
          </cell>
          <cell r="O189">
            <v>55.2492027258391</v>
          </cell>
          <cell r="P189">
            <v>55.594641905092</v>
          </cell>
          <cell r="Q189">
            <v>55.9503517137597</v>
          </cell>
          <cell r="R189">
            <v>56.2742225285751</v>
          </cell>
          <cell r="S189">
            <v>56.5897344002509</v>
          </cell>
          <cell r="T189">
            <v>56.9322341812436</v>
          </cell>
          <cell r="U189">
            <v>57.3051492422841</v>
          </cell>
          <cell r="V189">
            <v>57.6814258567714</v>
          </cell>
          <cell r="W189">
            <v>58.1110122882136</v>
          </cell>
          <cell r="X189">
            <v>58.563957416951</v>
          </cell>
          <cell r="Y189">
            <v>59.0793902307831</v>
          </cell>
          <cell r="Z189">
            <v>59.5471473379459</v>
          </cell>
          <cell r="AA189">
            <v>60.0192856347632</v>
          </cell>
          <cell r="AB189">
            <v>60.4684628000558</v>
          </cell>
          <cell r="AC189">
            <v>60.8516103644128</v>
          </cell>
          <cell r="AD189">
            <v>61.2120667769392</v>
          </cell>
          <cell r="AE189">
            <v>61.5867658610959</v>
          </cell>
          <cell r="AF189">
            <v>61.8832425705358</v>
          </cell>
          <cell r="AG189">
            <v>62.0895702911812</v>
          </cell>
          <cell r="AH189">
            <v>62.1887371985534</v>
          </cell>
          <cell r="AI189">
            <v>62.2169104114434</v>
          </cell>
          <cell r="AJ189">
            <v>62.2461925695724</v>
          </cell>
          <cell r="AK189">
            <v>62.1358781617073</v>
          </cell>
          <cell r="AL189">
            <v>61.9057684572624</v>
          </cell>
          <cell r="AM189">
            <v>61.6090009195714</v>
          </cell>
          <cell r="AN189">
            <v>61.423020633207</v>
          </cell>
          <cell r="AO189">
            <v>61.2817792100249</v>
          </cell>
          <cell r="AP189">
            <v>60.9779408461242</v>
          </cell>
          <cell r="AQ189">
            <v>60.6321946530812</v>
          </cell>
          <cell r="AR189">
            <v>60.3991477625864</v>
          </cell>
          <cell r="AS189">
            <v>60.2439247154644</v>
          </cell>
          <cell r="AT189">
            <v>60.107415033589</v>
          </cell>
          <cell r="AU189">
            <v>60.098218649019</v>
          </cell>
          <cell r="AV189">
            <v>60.2084173620929</v>
          </cell>
          <cell r="AW189">
            <v>60.4848716045533</v>
          </cell>
          <cell r="AX189">
            <v>60.9093779227342</v>
          </cell>
          <cell r="AY189">
            <v>61.4083031865142</v>
          </cell>
          <cell r="AZ189">
            <v>62.0547649186558</v>
          </cell>
          <cell r="BA189">
            <v>62.7972733033368</v>
          </cell>
          <cell r="BB189">
            <v>63.5703349824473</v>
          </cell>
          <cell r="BC189">
            <v>64.3288223545474</v>
          </cell>
          <cell r="BD189">
            <v>65.0317672778953</v>
          </cell>
          <cell r="BE189">
            <v>65.7048157020272</v>
          </cell>
          <cell r="BF189">
            <v>66.3421050607399</v>
          </cell>
          <cell r="BG189">
            <v>66.8943635765796</v>
          </cell>
          <cell r="BH189">
            <v>67.405171797147</v>
          </cell>
          <cell r="BI189">
            <v>67.8329316157233</v>
          </cell>
          <cell r="BJ189">
            <v>68.2249235442334</v>
          </cell>
          <cell r="BK189">
            <v>68.548260551348</v>
          </cell>
          <cell r="BL189">
            <v>68.8355848870529</v>
          </cell>
          <cell r="BM189">
            <v>69.0319829742748</v>
          </cell>
        </row>
        <row r="190">
          <cell r="A190" t="str">
            <v>Pakistan</v>
          </cell>
          <cell r="B190" t="str">
            <v>PAK</v>
          </cell>
          <cell r="C190" t="str">
            <v>Life expectancy at birth, total (years)</v>
          </cell>
          <cell r="D190" t="str">
            <v>SP.DYN.LE00.IN</v>
          </cell>
          <cell r="E190">
            <v>45.299</v>
          </cell>
          <cell r="F190">
            <v>46.197</v>
          </cell>
          <cell r="G190">
            <v>47.059</v>
          </cell>
          <cell r="H190">
            <v>47.884</v>
          </cell>
          <cell r="I190">
            <v>48.67</v>
          </cell>
          <cell r="J190">
            <v>49.42</v>
          </cell>
          <cell r="K190">
            <v>50.134</v>
          </cell>
          <cell r="L190">
            <v>50.812</v>
          </cell>
          <cell r="M190">
            <v>51.457</v>
          </cell>
          <cell r="N190">
            <v>52.07</v>
          </cell>
          <cell r="O190">
            <v>52.649</v>
          </cell>
          <cell r="P190">
            <v>53.192</v>
          </cell>
          <cell r="Q190">
            <v>53.699</v>
          </cell>
          <cell r="R190">
            <v>54.171</v>
          </cell>
          <cell r="S190">
            <v>54.613</v>
          </cell>
          <cell r="T190">
            <v>55.028</v>
          </cell>
          <cell r="U190">
            <v>55.421</v>
          </cell>
          <cell r="V190">
            <v>55.796</v>
          </cell>
          <cell r="W190">
            <v>56.158</v>
          </cell>
          <cell r="X190">
            <v>56.512</v>
          </cell>
          <cell r="Y190">
            <v>56.86</v>
          </cell>
          <cell r="Z190">
            <v>57.206</v>
          </cell>
          <cell r="AA190">
            <v>57.546</v>
          </cell>
          <cell r="AB190">
            <v>57.882</v>
          </cell>
          <cell r="AC190">
            <v>58.213</v>
          </cell>
          <cell r="AD190">
            <v>58.54</v>
          </cell>
          <cell r="AE190">
            <v>58.863</v>
          </cell>
          <cell r="AF190">
            <v>59.18</v>
          </cell>
          <cell r="AG190">
            <v>59.493</v>
          </cell>
          <cell r="AH190">
            <v>59.799</v>
          </cell>
          <cell r="AI190">
            <v>60.1</v>
          </cell>
          <cell r="AJ190">
            <v>60.393</v>
          </cell>
          <cell r="AK190">
            <v>60.68</v>
          </cell>
          <cell r="AL190">
            <v>60.96</v>
          </cell>
          <cell r="AM190">
            <v>61.235</v>
          </cell>
          <cell r="AN190">
            <v>61.505</v>
          </cell>
          <cell r="AO190">
            <v>61.773</v>
          </cell>
          <cell r="AP190">
            <v>62.039</v>
          </cell>
          <cell r="AQ190">
            <v>62.303</v>
          </cell>
          <cell r="AR190">
            <v>62.564</v>
          </cell>
          <cell r="AS190">
            <v>62.82</v>
          </cell>
          <cell r="AT190">
            <v>63.066</v>
          </cell>
          <cell r="AU190">
            <v>63.3</v>
          </cell>
          <cell r="AV190">
            <v>63.522</v>
          </cell>
          <cell r="AW190">
            <v>63.736</v>
          </cell>
          <cell r="AX190">
            <v>63.951</v>
          </cell>
          <cell r="AY190">
            <v>64.176</v>
          </cell>
          <cell r="AZ190">
            <v>64.42</v>
          </cell>
          <cell r="BA190">
            <v>64.685</v>
          </cell>
          <cell r="BB190">
            <v>64.969</v>
          </cell>
          <cell r="BC190">
            <v>65.264</v>
          </cell>
          <cell r="BD190">
            <v>65.562</v>
          </cell>
          <cell r="BE190">
            <v>65.849</v>
          </cell>
          <cell r="BF190">
            <v>66.117</v>
          </cell>
          <cell r="BG190">
            <v>66.36</v>
          </cell>
          <cell r="BH190">
            <v>66.577</v>
          </cell>
          <cell r="BI190">
            <v>66.77</v>
          </cell>
          <cell r="BJ190">
            <v>66.947</v>
          </cell>
          <cell r="BK190">
            <v>67.114</v>
          </cell>
          <cell r="BL190">
            <v>67.273</v>
          </cell>
          <cell r="BM190">
            <v>67.428</v>
          </cell>
        </row>
        <row r="191">
          <cell r="A191" t="str">
            <v>Panama</v>
          </cell>
          <cell r="B191" t="str">
            <v>PAN</v>
          </cell>
          <cell r="C191" t="str">
            <v>Life expectancy at birth, total (years)</v>
          </cell>
          <cell r="D191" t="str">
            <v>SP.DYN.LE00.IN</v>
          </cell>
          <cell r="E191">
            <v>60.864</v>
          </cell>
          <cell r="F191">
            <v>61.38</v>
          </cell>
          <cell r="G191">
            <v>61.88</v>
          </cell>
          <cell r="H191">
            <v>62.36</v>
          </cell>
          <cell r="I191">
            <v>62.824</v>
          </cell>
          <cell r="J191">
            <v>63.275</v>
          </cell>
          <cell r="K191">
            <v>63.718</v>
          </cell>
          <cell r="L191">
            <v>64.16</v>
          </cell>
          <cell r="M191">
            <v>64.607</v>
          </cell>
          <cell r="N191">
            <v>65.063</v>
          </cell>
          <cell r="O191">
            <v>65.532</v>
          </cell>
          <cell r="P191">
            <v>66.018</v>
          </cell>
          <cell r="Q191">
            <v>66.515</v>
          </cell>
          <cell r="R191">
            <v>67.02</v>
          </cell>
          <cell r="S191">
            <v>67.527</v>
          </cell>
          <cell r="T191">
            <v>68.027</v>
          </cell>
          <cell r="U191">
            <v>68.513</v>
          </cell>
          <cell r="V191">
            <v>68.976</v>
          </cell>
          <cell r="W191">
            <v>69.412</v>
          </cell>
          <cell r="X191">
            <v>69.818</v>
          </cell>
          <cell r="Y191">
            <v>70.192</v>
          </cell>
          <cell r="Z191">
            <v>70.537</v>
          </cell>
          <cell r="AA191">
            <v>70.858</v>
          </cell>
          <cell r="AB191">
            <v>71.163</v>
          </cell>
          <cell r="AC191">
            <v>71.453</v>
          </cell>
          <cell r="AD191">
            <v>71.732</v>
          </cell>
          <cell r="AE191">
            <v>72</v>
          </cell>
          <cell r="AF191">
            <v>72.257</v>
          </cell>
          <cell r="AG191">
            <v>72.506</v>
          </cell>
          <cell r="AH191">
            <v>72.747</v>
          </cell>
          <cell r="AI191">
            <v>72.982</v>
          </cell>
          <cell r="AJ191">
            <v>73.212</v>
          </cell>
          <cell r="AK191">
            <v>73.439</v>
          </cell>
          <cell r="AL191">
            <v>73.661</v>
          </cell>
          <cell r="AM191">
            <v>73.879</v>
          </cell>
          <cell r="AN191">
            <v>74.092</v>
          </cell>
          <cell r="AO191">
            <v>74.3</v>
          </cell>
          <cell r="AP191">
            <v>74.5</v>
          </cell>
          <cell r="AQ191">
            <v>74.694</v>
          </cell>
          <cell r="AR191">
            <v>74.881</v>
          </cell>
          <cell r="AS191">
            <v>75.06</v>
          </cell>
          <cell r="AT191">
            <v>75.233</v>
          </cell>
          <cell r="AU191">
            <v>75.401</v>
          </cell>
          <cell r="AV191">
            <v>75.565</v>
          </cell>
          <cell r="AW191">
            <v>75.728</v>
          </cell>
          <cell r="AX191">
            <v>75.892</v>
          </cell>
          <cell r="AY191">
            <v>76.06</v>
          </cell>
          <cell r="AZ191">
            <v>76.234</v>
          </cell>
          <cell r="BA191">
            <v>76.414</v>
          </cell>
          <cell r="BB191">
            <v>76.6</v>
          </cell>
          <cell r="BC191">
            <v>76.792</v>
          </cell>
          <cell r="BD191">
            <v>76.989</v>
          </cell>
          <cell r="BE191">
            <v>77.188</v>
          </cell>
          <cell r="BF191">
            <v>77.386</v>
          </cell>
          <cell r="BG191">
            <v>77.583</v>
          </cell>
          <cell r="BH191">
            <v>77.776</v>
          </cell>
          <cell r="BI191">
            <v>77.964</v>
          </cell>
          <cell r="BJ191">
            <v>78.149</v>
          </cell>
          <cell r="BK191">
            <v>78.329</v>
          </cell>
          <cell r="BL191">
            <v>78.506</v>
          </cell>
          <cell r="BM191">
            <v>78.68</v>
          </cell>
        </row>
        <row r="192">
          <cell r="A192" t="str">
            <v>Peru</v>
          </cell>
          <cell r="B192" t="str">
            <v>PER</v>
          </cell>
          <cell r="C192" t="str">
            <v>Life expectancy at birth, total (years)</v>
          </cell>
          <cell r="D192" t="str">
            <v>SP.DYN.LE00.IN</v>
          </cell>
          <cell r="E192">
            <v>48.012</v>
          </cell>
          <cell r="F192">
            <v>48.628</v>
          </cell>
          <cell r="G192">
            <v>49.224</v>
          </cell>
          <cell r="H192">
            <v>49.792</v>
          </cell>
          <cell r="I192">
            <v>50.334</v>
          </cell>
          <cell r="J192">
            <v>50.872</v>
          </cell>
          <cell r="K192">
            <v>51.432</v>
          </cell>
          <cell r="L192">
            <v>52.038</v>
          </cell>
          <cell r="M192">
            <v>52.702</v>
          </cell>
          <cell r="N192">
            <v>53.42</v>
          </cell>
          <cell r="O192">
            <v>54.174</v>
          </cell>
          <cell r="P192">
            <v>54.935</v>
          </cell>
          <cell r="Q192">
            <v>55.671</v>
          </cell>
          <cell r="R192">
            <v>56.36</v>
          </cell>
          <cell r="S192">
            <v>56.994</v>
          </cell>
          <cell r="T192">
            <v>57.575</v>
          </cell>
          <cell r="U192">
            <v>58.114</v>
          </cell>
          <cell r="V192">
            <v>58.636</v>
          </cell>
          <cell r="W192">
            <v>59.158</v>
          </cell>
          <cell r="X192">
            <v>59.691</v>
          </cell>
          <cell r="Y192">
            <v>60.24</v>
          </cell>
          <cell r="Z192">
            <v>60.804</v>
          </cell>
          <cell r="AA192">
            <v>61.378</v>
          </cell>
          <cell r="AB192">
            <v>61.958</v>
          </cell>
          <cell r="AC192">
            <v>62.542</v>
          </cell>
          <cell r="AD192">
            <v>63.132</v>
          </cell>
          <cell r="AE192">
            <v>63.731</v>
          </cell>
          <cell r="AF192">
            <v>64.338</v>
          </cell>
          <cell r="AG192">
            <v>64.949</v>
          </cell>
          <cell r="AH192">
            <v>65.56</v>
          </cell>
          <cell r="AI192">
            <v>66.165</v>
          </cell>
          <cell r="AJ192">
            <v>66.757</v>
          </cell>
          <cell r="AK192">
            <v>67.33</v>
          </cell>
          <cell r="AL192">
            <v>67.88</v>
          </cell>
          <cell r="AM192">
            <v>68.405</v>
          </cell>
          <cell r="AN192">
            <v>68.903</v>
          </cell>
          <cell r="AO192">
            <v>69.378</v>
          </cell>
          <cell r="AP192">
            <v>69.834</v>
          </cell>
          <cell r="AQ192">
            <v>70.274</v>
          </cell>
          <cell r="AR192">
            <v>70.7</v>
          </cell>
          <cell r="AS192">
            <v>71.111</v>
          </cell>
          <cell r="AT192">
            <v>71.505</v>
          </cell>
          <cell r="AU192">
            <v>71.882</v>
          </cell>
          <cell r="AV192">
            <v>72.24</v>
          </cell>
          <cell r="AW192">
            <v>72.581</v>
          </cell>
          <cell r="AX192">
            <v>72.908</v>
          </cell>
          <cell r="AY192">
            <v>73.222</v>
          </cell>
          <cell r="AZ192">
            <v>73.528</v>
          </cell>
          <cell r="BA192">
            <v>73.826</v>
          </cell>
          <cell r="BB192">
            <v>74.12</v>
          </cell>
          <cell r="BC192">
            <v>74.41</v>
          </cell>
          <cell r="BD192">
            <v>74.697</v>
          </cell>
          <cell r="BE192">
            <v>74.981</v>
          </cell>
          <cell r="BF192">
            <v>75.258</v>
          </cell>
          <cell r="BG192">
            <v>75.529</v>
          </cell>
          <cell r="BH192">
            <v>75.792</v>
          </cell>
          <cell r="BI192">
            <v>76.044</v>
          </cell>
          <cell r="BJ192">
            <v>76.286</v>
          </cell>
          <cell r="BK192">
            <v>76.516</v>
          </cell>
          <cell r="BL192">
            <v>76.736</v>
          </cell>
          <cell r="BM192">
            <v>76.947</v>
          </cell>
        </row>
        <row r="193">
          <cell r="A193" t="str">
            <v>Philippines</v>
          </cell>
          <cell r="B193" t="str">
            <v>PHL</v>
          </cell>
          <cell r="C193" t="str">
            <v>Life expectancy at birth, total (years)</v>
          </cell>
          <cell r="D193" t="str">
            <v>SP.DYN.LE00.IN</v>
          </cell>
          <cell r="E193">
            <v>61.105</v>
          </cell>
          <cell r="F193">
            <v>61.509</v>
          </cell>
          <cell r="G193">
            <v>61.86</v>
          </cell>
          <cell r="H193">
            <v>62.16</v>
          </cell>
          <cell r="I193">
            <v>62.411</v>
          </cell>
          <cell r="J193">
            <v>62.618</v>
          </cell>
          <cell r="K193">
            <v>62.784</v>
          </cell>
          <cell r="L193">
            <v>62.915</v>
          </cell>
          <cell r="M193">
            <v>63.017</v>
          </cell>
          <cell r="N193">
            <v>63.097</v>
          </cell>
          <cell r="O193">
            <v>63.155</v>
          </cell>
          <cell r="P193">
            <v>63.19</v>
          </cell>
          <cell r="Q193">
            <v>63.202</v>
          </cell>
          <cell r="R193">
            <v>63.197</v>
          </cell>
          <cell r="S193">
            <v>63.185</v>
          </cell>
          <cell r="T193">
            <v>63.183</v>
          </cell>
          <cell r="U193">
            <v>63.206</v>
          </cell>
          <cell r="V193">
            <v>63.263</v>
          </cell>
          <cell r="W193">
            <v>63.362</v>
          </cell>
          <cell r="X193">
            <v>63.503</v>
          </cell>
          <cell r="Y193">
            <v>63.677</v>
          </cell>
          <cell r="Z193">
            <v>63.87</v>
          </cell>
          <cell r="AA193">
            <v>64.067</v>
          </cell>
          <cell r="AB193">
            <v>64.26</v>
          </cell>
          <cell r="AC193">
            <v>64.451</v>
          </cell>
          <cell r="AD193">
            <v>64.655</v>
          </cell>
          <cell r="AE193">
            <v>64.895</v>
          </cell>
          <cell r="AF193">
            <v>65.186</v>
          </cell>
          <cell r="AG193">
            <v>65.534</v>
          </cell>
          <cell r="AH193">
            <v>65.933</v>
          </cell>
          <cell r="AI193">
            <v>66.366</v>
          </cell>
          <cell r="AJ193">
            <v>66.811</v>
          </cell>
          <cell r="AK193">
            <v>67.239</v>
          </cell>
          <cell r="AL193">
            <v>67.628</v>
          </cell>
          <cell r="AM193">
            <v>67.962</v>
          </cell>
          <cell r="AN193">
            <v>68.231</v>
          </cell>
          <cell r="AO193">
            <v>68.431</v>
          </cell>
          <cell r="AP193">
            <v>68.574</v>
          </cell>
          <cell r="AQ193">
            <v>68.675</v>
          </cell>
          <cell r="AR193">
            <v>68.744</v>
          </cell>
          <cell r="AS193">
            <v>68.793</v>
          </cell>
          <cell r="AT193">
            <v>68.835</v>
          </cell>
          <cell r="AU193">
            <v>68.88</v>
          </cell>
          <cell r="AV193">
            <v>68.937</v>
          </cell>
          <cell r="AW193">
            <v>69.013</v>
          </cell>
          <cell r="AX193">
            <v>69.112</v>
          </cell>
          <cell r="AY193">
            <v>69.233</v>
          </cell>
          <cell r="AZ193">
            <v>69.37</v>
          </cell>
          <cell r="BA193">
            <v>69.515</v>
          </cell>
          <cell r="BB193">
            <v>69.667</v>
          </cell>
          <cell r="BC193">
            <v>69.823</v>
          </cell>
          <cell r="BD193">
            <v>69.984</v>
          </cell>
          <cell r="BE193">
            <v>70.149</v>
          </cell>
          <cell r="BF193">
            <v>70.315</v>
          </cell>
          <cell r="BG193">
            <v>70.481</v>
          </cell>
          <cell r="BH193">
            <v>70.644</v>
          </cell>
          <cell r="BI193">
            <v>70.802</v>
          </cell>
          <cell r="BJ193">
            <v>70.952</v>
          </cell>
          <cell r="BK193">
            <v>71.095</v>
          </cell>
          <cell r="BL193">
            <v>71.231</v>
          </cell>
          <cell r="BM193">
            <v>71.36</v>
          </cell>
        </row>
        <row r="194">
          <cell r="A194" t="str">
            <v>Palau</v>
          </cell>
          <cell r="B194" t="str">
            <v>PLW</v>
          </cell>
          <cell r="C194" t="str">
            <v>Life expectancy at birth, total (years)</v>
          </cell>
          <cell r="D194" t="str">
            <v>SP.DYN.LE00.IN</v>
          </cell>
        </row>
        <row r="194">
          <cell r="AI194">
            <v>69.0692682926829</v>
          </cell>
        </row>
        <row r="194">
          <cell r="AN194">
            <v>71.8446341463415</v>
          </cell>
        </row>
        <row r="194">
          <cell r="AS194">
            <v>70.4936585365854</v>
          </cell>
        </row>
        <row r="194">
          <cell r="AX194">
            <v>69.1292682926829</v>
          </cell>
        </row>
        <row r="195">
          <cell r="A195" t="str">
            <v>Papua New Guinea</v>
          </cell>
          <cell r="B195" t="str">
            <v>PNG</v>
          </cell>
          <cell r="C195" t="str">
            <v>Life expectancy at birth, total (years)</v>
          </cell>
          <cell r="D195" t="str">
            <v>SP.DYN.LE00.IN</v>
          </cell>
          <cell r="E195">
            <v>38.935</v>
          </cell>
          <cell r="F195">
            <v>39.542</v>
          </cell>
          <cell r="G195">
            <v>40.167</v>
          </cell>
          <cell r="H195">
            <v>40.817</v>
          </cell>
          <cell r="I195">
            <v>41.495</v>
          </cell>
          <cell r="J195">
            <v>42.201</v>
          </cell>
          <cell r="K195">
            <v>42.931</v>
          </cell>
          <cell r="L195">
            <v>43.676</v>
          </cell>
          <cell r="M195">
            <v>44.425</v>
          </cell>
          <cell r="N195">
            <v>45.173</v>
          </cell>
          <cell r="O195">
            <v>45.916</v>
          </cell>
          <cell r="P195">
            <v>46.653</v>
          </cell>
          <cell r="Q195">
            <v>47.383</v>
          </cell>
          <cell r="R195">
            <v>48.105</v>
          </cell>
          <cell r="S195">
            <v>48.815</v>
          </cell>
          <cell r="T195">
            <v>49.512</v>
          </cell>
          <cell r="U195">
            <v>50.197</v>
          </cell>
          <cell r="V195">
            <v>50.867</v>
          </cell>
          <cell r="W195">
            <v>51.518</v>
          </cell>
          <cell r="X195">
            <v>52.145</v>
          </cell>
          <cell r="Y195">
            <v>52.735</v>
          </cell>
          <cell r="Z195">
            <v>53.276</v>
          </cell>
          <cell r="AA195">
            <v>53.763</v>
          </cell>
          <cell r="AB195">
            <v>54.197</v>
          </cell>
          <cell r="AC195">
            <v>54.581</v>
          </cell>
          <cell r="AD195">
            <v>54.925</v>
          </cell>
          <cell r="AE195">
            <v>55.242</v>
          </cell>
          <cell r="AF195">
            <v>55.548</v>
          </cell>
          <cell r="AG195">
            <v>55.855</v>
          </cell>
          <cell r="AH195">
            <v>56.168</v>
          </cell>
          <cell r="AI195">
            <v>56.492</v>
          </cell>
          <cell r="AJ195">
            <v>56.823</v>
          </cell>
          <cell r="AK195">
            <v>57.152</v>
          </cell>
          <cell r="AL195">
            <v>57.473</v>
          </cell>
          <cell r="AM195">
            <v>57.781</v>
          </cell>
          <cell r="AN195">
            <v>58.073</v>
          </cell>
          <cell r="AO195">
            <v>58.344</v>
          </cell>
          <cell r="AP195">
            <v>58.594</v>
          </cell>
          <cell r="AQ195">
            <v>58.828</v>
          </cell>
          <cell r="AR195">
            <v>59.049</v>
          </cell>
          <cell r="AS195">
            <v>59.265</v>
          </cell>
          <cell r="AT195">
            <v>59.487</v>
          </cell>
          <cell r="AU195">
            <v>59.722</v>
          </cell>
          <cell r="AV195">
            <v>59.974</v>
          </cell>
          <cell r="AW195">
            <v>60.245</v>
          </cell>
          <cell r="AX195">
            <v>60.534</v>
          </cell>
          <cell r="AY195">
            <v>60.836</v>
          </cell>
          <cell r="AZ195">
            <v>61.141</v>
          </cell>
          <cell r="BA195">
            <v>61.442</v>
          </cell>
          <cell r="BB195">
            <v>61.739</v>
          </cell>
          <cell r="BC195">
            <v>62.029</v>
          </cell>
          <cell r="BD195">
            <v>62.316</v>
          </cell>
          <cell r="BE195">
            <v>62.604</v>
          </cell>
          <cell r="BF195">
            <v>62.892</v>
          </cell>
          <cell r="BG195">
            <v>63.181</v>
          </cell>
          <cell r="BH195">
            <v>63.466</v>
          </cell>
          <cell r="BI195">
            <v>63.744</v>
          </cell>
          <cell r="BJ195">
            <v>64.01</v>
          </cell>
          <cell r="BK195">
            <v>64.263</v>
          </cell>
          <cell r="BL195">
            <v>64.501</v>
          </cell>
          <cell r="BM195">
            <v>64.725</v>
          </cell>
        </row>
        <row r="196">
          <cell r="A196" t="str">
            <v>Poland</v>
          </cell>
          <cell r="B196" t="str">
            <v>POL</v>
          </cell>
          <cell r="C196" t="str">
            <v>Life expectancy at birth, total (years)</v>
          </cell>
          <cell r="D196" t="str">
            <v>SP.DYN.LE00.IN</v>
          </cell>
          <cell r="E196">
            <v>67.6804878048781</v>
          </cell>
          <cell r="F196">
            <v>67.7780487804878</v>
          </cell>
          <cell r="G196">
            <v>67.4268292682927</v>
          </cell>
          <cell r="H196">
            <v>68.3756097560976</v>
          </cell>
          <cell r="I196">
            <v>68.6292682926829</v>
          </cell>
          <cell r="J196">
            <v>69.4292682926829</v>
          </cell>
          <cell r="K196">
            <v>69.8268292682927</v>
          </cell>
          <cell r="L196">
            <v>69.4243902439024</v>
          </cell>
          <cell r="M196">
            <v>70.219512195122</v>
          </cell>
          <cell r="N196">
            <v>69.719512195122</v>
          </cell>
          <cell r="O196">
            <v>69.8682926829268</v>
          </cell>
          <cell r="P196">
            <v>69.6121951219512</v>
          </cell>
          <cell r="Q196">
            <v>70.6658536585366</v>
          </cell>
          <cell r="R196">
            <v>70.6634146341463</v>
          </cell>
          <cell r="S196">
            <v>71.1170731707317</v>
          </cell>
          <cell r="T196">
            <v>70.5609756097561</v>
          </cell>
          <cell r="U196">
            <v>70.6560975609756</v>
          </cell>
          <cell r="V196">
            <v>70.4024390243902</v>
          </cell>
          <cell r="W196">
            <v>70.3512195121951</v>
          </cell>
          <cell r="X196">
            <v>70.7512195121951</v>
          </cell>
          <cell r="Y196">
            <v>70.0975609756098</v>
          </cell>
          <cell r="Z196">
            <v>71.0512195121951</v>
          </cell>
          <cell r="AA196">
            <v>71.1024390243903</v>
          </cell>
          <cell r="AB196">
            <v>71</v>
          </cell>
          <cell r="AC196">
            <v>70.8</v>
          </cell>
          <cell r="AD196">
            <v>70.5487804878049</v>
          </cell>
          <cell r="AE196">
            <v>70.8487804878049</v>
          </cell>
          <cell r="AF196">
            <v>70.8975609756098</v>
          </cell>
          <cell r="AG196">
            <v>71.3317073170732</v>
          </cell>
          <cell r="AH196">
            <v>71.0439024390244</v>
          </cell>
          <cell r="AI196">
            <v>70.890243902439</v>
          </cell>
          <cell r="AJ196">
            <v>70.5878048780488</v>
          </cell>
          <cell r="AK196">
            <v>71.090243902439</v>
          </cell>
          <cell r="AL196">
            <v>71.5951219512195</v>
          </cell>
          <cell r="AM196">
            <v>71.6951219512195</v>
          </cell>
          <cell r="AN196">
            <v>71.8926829268293</v>
          </cell>
          <cell r="AO196">
            <v>72.2463414634146</v>
          </cell>
          <cell r="AP196">
            <v>72.6463414634146</v>
          </cell>
          <cell r="AQ196">
            <v>72.9975609756098</v>
          </cell>
          <cell r="AR196">
            <v>73.0439024390244</v>
          </cell>
          <cell r="AS196">
            <v>73.7487804878049</v>
          </cell>
          <cell r="AT196">
            <v>74.2</v>
          </cell>
          <cell r="AU196">
            <v>74.4975609756098</v>
          </cell>
          <cell r="AV196">
            <v>74.5975609756098</v>
          </cell>
          <cell r="AW196">
            <v>74.8463414634146</v>
          </cell>
          <cell r="AX196">
            <v>74.9951219512195</v>
          </cell>
          <cell r="AY196">
            <v>75.1439024390244</v>
          </cell>
          <cell r="AZ196">
            <v>75.2439024390244</v>
          </cell>
          <cell r="BA196">
            <v>75.5439024390244</v>
          </cell>
          <cell r="BB196">
            <v>75.6951219512195</v>
          </cell>
          <cell r="BC196">
            <v>76.2463414634146</v>
          </cell>
          <cell r="BD196">
            <v>76.6951219512195</v>
          </cell>
          <cell r="BE196">
            <v>76.7463414634146</v>
          </cell>
          <cell r="BF196">
            <v>77</v>
          </cell>
          <cell r="BG196">
            <v>77.6024390243903</v>
          </cell>
          <cell r="BH196">
            <v>77.4512195121951</v>
          </cell>
          <cell r="BI196">
            <v>77.8512195121951</v>
          </cell>
          <cell r="BJ196">
            <v>77.7536585365854</v>
          </cell>
          <cell r="BK196">
            <v>77.6024390243903</v>
          </cell>
          <cell r="BL196">
            <v>77.9048780487805</v>
          </cell>
          <cell r="BM196">
            <v>76.6</v>
          </cell>
        </row>
        <row r="197">
          <cell r="A197" t="str">
            <v>Pre-demographic dividend</v>
          </cell>
          <cell r="B197" t="str">
            <v>PRE</v>
          </cell>
          <cell r="C197" t="str">
            <v>Life expectancy at birth, total (years)</v>
          </cell>
          <cell r="D197" t="str">
            <v>SP.DYN.LE00.IN</v>
          </cell>
          <cell r="E197">
            <v>39.1361001796819</v>
          </cell>
          <cell r="F197">
            <v>39.593335228101</v>
          </cell>
          <cell r="G197">
            <v>40.0427889648301</v>
          </cell>
          <cell r="H197">
            <v>40.4838263957662</v>
          </cell>
          <cell r="I197">
            <v>40.9182230195902</v>
          </cell>
          <cell r="J197">
            <v>41.3482414734515</v>
          </cell>
          <cell r="K197">
            <v>41.7785868257126</v>
          </cell>
          <cell r="L197">
            <v>42.2122204604926</v>
          </cell>
          <cell r="M197">
            <v>42.6518271107849</v>
          </cell>
          <cell r="N197">
            <v>43.0964267226502</v>
          </cell>
          <cell r="O197">
            <v>43.5468974405677</v>
          </cell>
          <cell r="P197">
            <v>44.0032386212434</v>
          </cell>
          <cell r="Q197">
            <v>44.462149024056</v>
          </cell>
          <cell r="R197">
            <v>44.9190932055964</v>
          </cell>
          <cell r="S197">
            <v>45.3705449955835</v>
          </cell>
          <cell r="T197">
            <v>45.8119544996762</v>
          </cell>
          <cell r="U197">
            <v>46.2382549909434</v>
          </cell>
          <cell r="V197">
            <v>46.6466513404652</v>
          </cell>
          <cell r="W197">
            <v>47.0347820049187</v>
          </cell>
          <cell r="X197">
            <v>47.4012039968057</v>
          </cell>
          <cell r="Y197">
            <v>47.7448802065256</v>
          </cell>
          <cell r="Z197">
            <v>48.0664371876344</v>
          </cell>
          <cell r="AA197">
            <v>48.3663916109628</v>
          </cell>
          <cell r="AB197">
            <v>48.644216495863</v>
          </cell>
          <cell r="AC197">
            <v>48.8965282887485</v>
          </cell>
          <cell r="AD197">
            <v>49.1187860610548</v>
          </cell>
          <cell r="AE197">
            <v>49.305959259674</v>
          </cell>
          <cell r="AF197">
            <v>49.456208581894</v>
          </cell>
          <cell r="AG197">
            <v>49.5720231434133</v>
          </cell>
          <cell r="AH197">
            <v>49.6589689664674</v>
          </cell>
          <cell r="AI197">
            <v>49.7193537100201</v>
          </cell>
          <cell r="AJ197">
            <v>49.7558063800128</v>
          </cell>
          <cell r="AK197">
            <v>49.775001675767</v>
          </cell>
          <cell r="AL197">
            <v>49.7874280160974</v>
          </cell>
          <cell r="AM197">
            <v>49.8033447164721</v>
          </cell>
          <cell r="AN197">
            <v>49.8351908495823</v>
          </cell>
          <cell r="AO197">
            <v>49.8965877733567</v>
          </cell>
          <cell r="AP197">
            <v>49.9989716550924</v>
          </cell>
          <cell r="AQ197">
            <v>50.1547642914154</v>
          </cell>
          <cell r="AR197">
            <v>50.3755993551942</v>
          </cell>
          <cell r="AS197">
            <v>50.6737762026223</v>
          </cell>
          <cell r="AT197">
            <v>51.0589412030328</v>
          </cell>
          <cell r="AU197">
            <v>51.5235072181545</v>
          </cell>
          <cell r="AV197">
            <v>52.0550751397586</v>
          </cell>
          <cell r="AW197">
            <v>52.6414834555874</v>
          </cell>
          <cell r="AX197">
            <v>53.2699021996664</v>
          </cell>
          <cell r="AY197">
            <v>53.927440991505</v>
          </cell>
          <cell r="AZ197">
            <v>54.6005682656944</v>
          </cell>
          <cell r="BA197">
            <v>55.2759842127003</v>
          </cell>
          <cell r="BB197">
            <v>55.9431876869469</v>
          </cell>
          <cell r="BC197">
            <v>56.5934563204336</v>
          </cell>
          <cell r="BD197">
            <v>57.2241559532433</v>
          </cell>
          <cell r="BE197">
            <v>57.835556803998</v>
          </cell>
          <cell r="BF197">
            <v>58.4260198491734</v>
          </cell>
          <cell r="BG197">
            <v>58.9877812232393</v>
          </cell>
          <cell r="BH197">
            <v>59.5119588731959</v>
          </cell>
          <cell r="BI197">
            <v>59.9919322491828</v>
          </cell>
          <cell r="BJ197">
            <v>60.4274565443409</v>
          </cell>
          <cell r="BK197">
            <v>60.8209419966658</v>
          </cell>
          <cell r="BL197">
            <v>61.1759780623445</v>
          </cell>
          <cell r="BM197">
            <v>61.4987693990593</v>
          </cell>
        </row>
        <row r="198">
          <cell r="A198" t="str">
            <v>Puerto Rico</v>
          </cell>
          <cell r="B198" t="str">
            <v>PRI</v>
          </cell>
          <cell r="C198" t="str">
            <v>Life expectancy at birth, total (years)</v>
          </cell>
          <cell r="D198" t="str">
            <v>SP.DYN.LE00.IN</v>
          </cell>
          <cell r="E198">
            <v>68.7196097560976</v>
          </cell>
          <cell r="F198">
            <v>68.9431707317073</v>
          </cell>
          <cell r="G198">
            <v>69.1454390243903</v>
          </cell>
          <cell r="H198">
            <v>69.356</v>
          </cell>
          <cell r="I198">
            <v>69.5932926829268</v>
          </cell>
          <cell r="J198">
            <v>69.870756097561</v>
          </cell>
          <cell r="K198">
            <v>70.1867073170732</v>
          </cell>
          <cell r="L198">
            <v>70.523512195122</v>
          </cell>
          <cell r="M198">
            <v>70.8641463414634</v>
          </cell>
          <cell r="N198">
            <v>71.2026097560976</v>
          </cell>
          <cell r="O198">
            <v>71.5355365853659</v>
          </cell>
          <cell r="P198">
            <v>71.8590975609756</v>
          </cell>
          <cell r="Q198">
            <v>72.1694634146342</v>
          </cell>
          <cell r="R198">
            <v>72.4647317073171</v>
          </cell>
          <cell r="S198">
            <v>72.7379024390244</v>
          </cell>
          <cell r="T198">
            <v>72.9824634146342</v>
          </cell>
          <cell r="U198">
            <v>73.1908292682927</v>
          </cell>
          <cell r="V198">
            <v>73.3613170731707</v>
          </cell>
          <cell r="W198">
            <v>73.4987317073171</v>
          </cell>
          <cell r="X198">
            <v>73.6064390243902</v>
          </cell>
          <cell r="Y198">
            <v>73.700243902439</v>
          </cell>
          <cell r="Z198">
            <v>73.7974634146342</v>
          </cell>
          <cell r="AA198">
            <v>73.9085853658537</v>
          </cell>
          <cell r="AB198">
            <v>74.0366341463415</v>
          </cell>
          <cell r="AC198">
            <v>74.1776341463415</v>
          </cell>
          <cell r="AD198">
            <v>74.3091951219512</v>
          </cell>
          <cell r="AE198">
            <v>74.4003902439025</v>
          </cell>
          <cell r="AF198">
            <v>74.4309756097561</v>
          </cell>
          <cell r="AG198">
            <v>74.3940975609756</v>
          </cell>
          <cell r="AH198">
            <v>74.2989512195122</v>
          </cell>
          <cell r="AI198">
            <v>74.1691707317073</v>
          </cell>
          <cell r="AJ198">
            <v>74.0388048780488</v>
          </cell>
          <cell r="AK198">
            <v>73.9463658536585</v>
          </cell>
          <cell r="AL198">
            <v>73.9208780487805</v>
          </cell>
          <cell r="AM198">
            <v>73.9769024390244</v>
          </cell>
          <cell r="AN198">
            <v>74.1245609756098</v>
          </cell>
          <cell r="AO198">
            <v>74.3614634146342</v>
          </cell>
          <cell r="AP198">
            <v>74.6640487804878</v>
          </cell>
          <cell r="AQ198">
            <v>75.0072926829268</v>
          </cell>
          <cell r="AR198">
            <v>75.375487804878</v>
          </cell>
          <cell r="AS198">
            <v>76.6892682926829</v>
          </cell>
          <cell r="AT198">
            <v>77.0668292682927</v>
          </cell>
          <cell r="AU198">
            <v>77.7604878048781</v>
          </cell>
          <cell r="AV198">
            <v>78.0712195121951</v>
          </cell>
          <cell r="AW198">
            <v>78.1758536585366</v>
          </cell>
          <cell r="AX198">
            <v>78.2960975609756</v>
          </cell>
          <cell r="AY198">
            <v>78.4163414634146</v>
          </cell>
          <cell r="AZ198">
            <v>78.4258536585366</v>
          </cell>
          <cell r="BA198">
            <v>77.9629268292683</v>
          </cell>
          <cell r="BB198">
            <v>78.191</v>
          </cell>
          <cell r="BC198">
            <v>78.4190975609756</v>
          </cell>
          <cell r="BD198">
            <v>78.6406585365854</v>
          </cell>
          <cell r="BE198">
            <v>78.8475853658537</v>
          </cell>
          <cell r="BF198">
            <v>79.0343414634146</v>
          </cell>
          <cell r="BG198">
            <v>79.2024634146342</v>
          </cell>
          <cell r="BH198">
            <v>79.353487804878</v>
          </cell>
          <cell r="BI198">
            <v>79.4949756097561</v>
          </cell>
          <cell r="BJ198">
            <v>79.6345365853659</v>
          </cell>
          <cell r="BK198">
            <v>79.7781951219512</v>
          </cell>
          <cell r="BL198">
            <v>79.928512195122</v>
          </cell>
          <cell r="BM198">
            <v>80.0874634146342</v>
          </cell>
        </row>
        <row r="199">
          <cell r="A199" t="str">
            <v>Korea, Dem. People's Rep.</v>
          </cell>
          <cell r="B199" t="str">
            <v>PRK</v>
          </cell>
          <cell r="C199" t="str">
            <v>Life expectancy at birth, total (years)</v>
          </cell>
          <cell r="D199" t="str">
            <v>SP.DYN.LE00.IN</v>
          </cell>
          <cell r="E199">
            <v>51.297</v>
          </cell>
          <cell r="F199">
            <v>51.674</v>
          </cell>
          <cell r="G199">
            <v>52.076</v>
          </cell>
          <cell r="H199">
            <v>52.61</v>
          </cell>
          <cell r="I199">
            <v>53.335</v>
          </cell>
          <cell r="J199">
            <v>54.264</v>
          </cell>
          <cell r="K199">
            <v>55.356</v>
          </cell>
          <cell r="L199">
            <v>56.506</v>
          </cell>
          <cell r="M199">
            <v>57.625</v>
          </cell>
          <cell r="N199">
            <v>58.681</v>
          </cell>
          <cell r="O199">
            <v>59.656</v>
          </cell>
          <cell r="P199">
            <v>60.549</v>
          </cell>
          <cell r="Q199">
            <v>61.379</v>
          </cell>
          <cell r="R199">
            <v>62.161</v>
          </cell>
          <cell r="S199">
            <v>62.896</v>
          </cell>
          <cell r="T199">
            <v>63.579</v>
          </cell>
          <cell r="U199">
            <v>64.206</v>
          </cell>
          <cell r="V199">
            <v>64.776</v>
          </cell>
          <cell r="W199">
            <v>65.294</v>
          </cell>
          <cell r="X199">
            <v>65.762</v>
          </cell>
          <cell r="Y199">
            <v>66.186</v>
          </cell>
          <cell r="Z199">
            <v>66.571</v>
          </cell>
          <cell r="AA199">
            <v>66.924</v>
          </cell>
          <cell r="AB199">
            <v>67.255</v>
          </cell>
          <cell r="AC199">
            <v>67.569</v>
          </cell>
          <cell r="AD199">
            <v>67.9</v>
          </cell>
          <cell r="AE199">
            <v>68.284</v>
          </cell>
          <cell r="AF199">
            <v>68.719</v>
          </cell>
          <cell r="AG199">
            <v>69.177</v>
          </cell>
          <cell r="AH199">
            <v>69.611</v>
          </cell>
          <cell r="AI199">
            <v>69.896</v>
          </cell>
          <cell r="AJ199">
            <v>69.879</v>
          </cell>
          <cell r="AK199">
            <v>69.492</v>
          </cell>
          <cell r="AL199">
            <v>68.742</v>
          </cell>
          <cell r="AM199">
            <v>67.698</v>
          </cell>
          <cell r="AN199">
            <v>66.537</v>
          </cell>
          <cell r="AO199">
            <v>65.495</v>
          </cell>
          <cell r="AP199">
            <v>64.772</v>
          </cell>
          <cell r="AQ199">
            <v>64.493</v>
          </cell>
          <cell r="AR199">
            <v>64.684</v>
          </cell>
          <cell r="AS199">
            <v>65.268</v>
          </cell>
          <cell r="AT199">
            <v>66.087</v>
          </cell>
          <cell r="AU199">
            <v>66.925</v>
          </cell>
          <cell r="AV199">
            <v>67.615</v>
          </cell>
          <cell r="AW199">
            <v>68.102</v>
          </cell>
          <cell r="AX199">
            <v>68.389</v>
          </cell>
          <cell r="AY199">
            <v>68.54</v>
          </cell>
          <cell r="AZ199">
            <v>68.675</v>
          </cell>
          <cell r="BA199">
            <v>68.884</v>
          </cell>
          <cell r="BB199">
            <v>69.185</v>
          </cell>
          <cell r="BC199">
            <v>69.571</v>
          </cell>
          <cell r="BD199">
            <v>70.012</v>
          </cell>
          <cell r="BE199">
            <v>70.454</v>
          </cell>
          <cell r="BF199">
            <v>70.853</v>
          </cell>
          <cell r="BG199">
            <v>71.198</v>
          </cell>
          <cell r="BH199">
            <v>71.481</v>
          </cell>
          <cell r="BI199">
            <v>71.711</v>
          </cell>
          <cell r="BJ199">
            <v>71.91</v>
          </cell>
          <cell r="BK199">
            <v>72.095</v>
          </cell>
          <cell r="BL199">
            <v>72.274</v>
          </cell>
          <cell r="BM199">
            <v>72.453</v>
          </cell>
        </row>
        <row r="200">
          <cell r="A200" t="str">
            <v>Portugal</v>
          </cell>
          <cell r="B200" t="str">
            <v>PRT</v>
          </cell>
          <cell r="C200" t="str">
            <v>Life expectancy at birth, total (years)</v>
          </cell>
          <cell r="D200" t="str">
            <v>SP.DYN.LE00.IN</v>
          </cell>
          <cell r="E200">
            <v>63.2729024390244</v>
          </cell>
          <cell r="F200">
            <v>63.6863658536585</v>
          </cell>
          <cell r="G200">
            <v>64.0952195121951</v>
          </cell>
          <cell r="H200">
            <v>64.496512195122</v>
          </cell>
          <cell r="I200">
            <v>64.8912682926829</v>
          </cell>
          <cell r="J200">
            <v>65.2800487804878</v>
          </cell>
          <cell r="K200">
            <v>65.6634634146342</v>
          </cell>
          <cell r="L200">
            <v>66.0455365853659</v>
          </cell>
          <cell r="M200">
            <v>66.4272926829268</v>
          </cell>
          <cell r="N200">
            <v>66.8127073170732</v>
          </cell>
          <cell r="O200">
            <v>67.0731707317073</v>
          </cell>
          <cell r="P200">
            <v>66.7707317073171</v>
          </cell>
          <cell r="Q200">
            <v>68.3243902439024</v>
          </cell>
          <cell r="R200">
            <v>67.5243902439024</v>
          </cell>
          <cell r="S200">
            <v>68.019512195122</v>
          </cell>
          <cell r="T200">
            <v>68.309756097561</v>
          </cell>
          <cell r="U200">
            <v>68.8609756097561</v>
          </cell>
          <cell r="V200">
            <v>70.0121951219512</v>
          </cell>
          <cell r="W200">
            <v>70.3170731707317</v>
          </cell>
          <cell r="X200">
            <v>71.1682926829268</v>
          </cell>
          <cell r="Y200">
            <v>71.2146341463415</v>
          </cell>
          <cell r="Z200">
            <v>71.6146341463415</v>
          </cell>
          <cell r="AA200">
            <v>72.4146341463415</v>
          </cell>
          <cell r="AB200">
            <v>72.2658536585366</v>
          </cell>
          <cell r="AC200">
            <v>72.5146341463415</v>
          </cell>
          <cell r="AD200">
            <v>72.8146341463415</v>
          </cell>
          <cell r="AE200">
            <v>73.2658536585366</v>
          </cell>
          <cell r="AF200">
            <v>73.6658536585366</v>
          </cell>
          <cell r="AG200">
            <v>73.7146341463415</v>
          </cell>
          <cell r="AH200">
            <v>74.2658536585366</v>
          </cell>
          <cell r="AI200">
            <v>73.9658536585366</v>
          </cell>
          <cell r="AJ200">
            <v>74.0146341463415</v>
          </cell>
          <cell r="AK200">
            <v>74.3121951219512</v>
          </cell>
          <cell r="AL200">
            <v>74.5121951219512</v>
          </cell>
          <cell r="AM200">
            <v>74.9146341463415</v>
          </cell>
          <cell r="AN200">
            <v>75.3121951219512</v>
          </cell>
          <cell r="AO200">
            <v>75.2609756097561</v>
          </cell>
          <cell r="AP200">
            <v>75.4121951219512</v>
          </cell>
          <cell r="AQ200">
            <v>75.7121951219512</v>
          </cell>
          <cell r="AR200">
            <v>75.9634146341463</v>
          </cell>
          <cell r="AS200">
            <v>76.3146341463415</v>
          </cell>
          <cell r="AT200">
            <v>76.8146341463415</v>
          </cell>
          <cell r="AU200">
            <v>77.0658536585366</v>
          </cell>
          <cell r="AV200">
            <v>77.219512195122</v>
          </cell>
          <cell r="AW200">
            <v>77.6707317073171</v>
          </cell>
          <cell r="AX200">
            <v>78.0707317073171</v>
          </cell>
          <cell r="AY200">
            <v>78.419512195122</v>
          </cell>
          <cell r="AZ200">
            <v>78.3219512195122</v>
          </cell>
          <cell r="BA200">
            <v>78.5243902439025</v>
          </cell>
          <cell r="BB200">
            <v>78.7268292682927</v>
          </cell>
          <cell r="BC200">
            <v>79.0268292682927</v>
          </cell>
          <cell r="BD200">
            <v>80.4707317073171</v>
          </cell>
          <cell r="BE200">
            <v>80.3731707317073</v>
          </cell>
          <cell r="BF200">
            <v>80.7219512195122</v>
          </cell>
          <cell r="BG200">
            <v>81.1219512195122</v>
          </cell>
          <cell r="BH200">
            <v>81.1243902439025</v>
          </cell>
          <cell r="BI200">
            <v>81.1243902439025</v>
          </cell>
          <cell r="BJ200">
            <v>81.4243902439025</v>
          </cell>
          <cell r="BK200">
            <v>81.3243902439024</v>
          </cell>
          <cell r="BL200">
            <v>81.6756097560976</v>
          </cell>
          <cell r="BM200">
            <v>80.9756097560976</v>
          </cell>
        </row>
        <row r="201">
          <cell r="A201" t="str">
            <v>Paraguay</v>
          </cell>
          <cell r="B201" t="str">
            <v>PRY</v>
          </cell>
          <cell r="C201" t="str">
            <v>Life expectancy at birth, total (years)</v>
          </cell>
          <cell r="D201" t="str">
            <v>SP.DYN.LE00.IN</v>
          </cell>
          <cell r="E201">
            <v>63.881</v>
          </cell>
          <cell r="F201">
            <v>64.105</v>
          </cell>
          <cell r="G201">
            <v>64.314</v>
          </cell>
          <cell r="H201">
            <v>64.5</v>
          </cell>
          <cell r="I201">
            <v>64.659</v>
          </cell>
          <cell r="J201">
            <v>64.793</v>
          </cell>
          <cell r="K201">
            <v>64.908</v>
          </cell>
          <cell r="L201">
            <v>65.015</v>
          </cell>
          <cell r="M201">
            <v>65.124</v>
          </cell>
          <cell r="N201">
            <v>65.241</v>
          </cell>
          <cell r="O201">
            <v>65.368</v>
          </cell>
          <cell r="P201">
            <v>65.506</v>
          </cell>
          <cell r="Q201">
            <v>65.653</v>
          </cell>
          <cell r="R201">
            <v>65.806</v>
          </cell>
          <cell r="S201">
            <v>65.964</v>
          </cell>
          <cell r="T201">
            <v>66.13</v>
          </cell>
          <cell r="U201">
            <v>66.302</v>
          </cell>
          <cell r="V201">
            <v>66.481</v>
          </cell>
          <cell r="W201">
            <v>66.664</v>
          </cell>
          <cell r="X201">
            <v>66.847</v>
          </cell>
          <cell r="Y201">
            <v>67.026</v>
          </cell>
          <cell r="Z201">
            <v>67.192</v>
          </cell>
          <cell r="AA201">
            <v>67.343</v>
          </cell>
          <cell r="AB201">
            <v>67.479</v>
          </cell>
          <cell r="AC201">
            <v>67.603</v>
          </cell>
          <cell r="AD201">
            <v>67.723</v>
          </cell>
          <cell r="AE201">
            <v>67.85</v>
          </cell>
          <cell r="AF201">
            <v>67.993</v>
          </cell>
          <cell r="AG201">
            <v>68.157</v>
          </cell>
          <cell r="AH201">
            <v>68.343</v>
          </cell>
          <cell r="AI201">
            <v>68.545</v>
          </cell>
          <cell r="AJ201">
            <v>68.753</v>
          </cell>
          <cell r="AK201">
            <v>68.958</v>
          </cell>
          <cell r="AL201">
            <v>69.152</v>
          </cell>
          <cell r="AM201">
            <v>69.335</v>
          </cell>
          <cell r="AN201">
            <v>69.511</v>
          </cell>
          <cell r="AO201">
            <v>69.69</v>
          </cell>
          <cell r="AP201">
            <v>69.88</v>
          </cell>
          <cell r="AQ201">
            <v>70.087</v>
          </cell>
          <cell r="AR201">
            <v>70.31</v>
          </cell>
          <cell r="AS201">
            <v>70.546</v>
          </cell>
          <cell r="AT201">
            <v>70.786</v>
          </cell>
          <cell r="AU201">
            <v>71.023</v>
          </cell>
          <cell r="AV201">
            <v>71.249</v>
          </cell>
          <cell r="AW201">
            <v>71.464</v>
          </cell>
          <cell r="AX201">
            <v>71.667</v>
          </cell>
          <cell r="AY201">
            <v>71.862</v>
          </cell>
          <cell r="AZ201">
            <v>72.055</v>
          </cell>
          <cell r="BA201">
            <v>72.251</v>
          </cell>
          <cell r="BB201">
            <v>72.45</v>
          </cell>
          <cell r="BC201">
            <v>72.653</v>
          </cell>
          <cell r="BD201">
            <v>72.86</v>
          </cell>
          <cell r="BE201">
            <v>73.068</v>
          </cell>
          <cell r="BF201">
            <v>73.274</v>
          </cell>
          <cell r="BG201">
            <v>73.473</v>
          </cell>
          <cell r="BH201">
            <v>73.662</v>
          </cell>
          <cell r="BI201">
            <v>73.836</v>
          </cell>
          <cell r="BJ201">
            <v>73.992</v>
          </cell>
          <cell r="BK201">
            <v>74.131</v>
          </cell>
          <cell r="BL201">
            <v>74.254</v>
          </cell>
          <cell r="BM201">
            <v>74.363</v>
          </cell>
        </row>
        <row r="202">
          <cell r="A202" t="str">
            <v>West Bank and Gaza</v>
          </cell>
          <cell r="B202" t="str">
            <v>PSE</v>
          </cell>
          <cell r="C202" t="str">
            <v>Life expectancy at birth, total (years)</v>
          </cell>
          <cell r="D202" t="str">
            <v>SP.DYN.LE00.IN</v>
          </cell>
        </row>
        <row r="202">
          <cell r="AI202">
            <v>68.048</v>
          </cell>
          <cell r="AJ202">
            <v>68.433</v>
          </cell>
          <cell r="AK202">
            <v>68.795</v>
          </cell>
          <cell r="AL202">
            <v>69.135</v>
          </cell>
          <cell r="AM202">
            <v>69.455</v>
          </cell>
          <cell r="AN202">
            <v>69.757</v>
          </cell>
          <cell r="AO202">
            <v>70.041</v>
          </cell>
          <cell r="AP202">
            <v>70.309</v>
          </cell>
          <cell r="AQ202">
            <v>70.56</v>
          </cell>
          <cell r="AR202">
            <v>70.797</v>
          </cell>
          <cell r="AS202">
            <v>71.022</v>
          </cell>
          <cell r="AT202">
            <v>71.239</v>
          </cell>
          <cell r="AU202">
            <v>71.447</v>
          </cell>
          <cell r="AV202">
            <v>71.648</v>
          </cell>
          <cell r="AW202">
            <v>71.842</v>
          </cell>
          <cell r="AX202">
            <v>72.028</v>
          </cell>
          <cell r="AY202">
            <v>72.203</v>
          </cell>
          <cell r="AZ202">
            <v>72.366</v>
          </cell>
          <cell r="BA202">
            <v>72.517</v>
          </cell>
          <cell r="BB202">
            <v>72.656</v>
          </cell>
          <cell r="BC202">
            <v>72.788</v>
          </cell>
          <cell r="BD202">
            <v>72.915</v>
          </cell>
          <cell r="BE202">
            <v>73.041</v>
          </cell>
          <cell r="BF202">
            <v>73.17</v>
          </cell>
          <cell r="BG202">
            <v>73.303</v>
          </cell>
          <cell r="BH202">
            <v>73.442</v>
          </cell>
          <cell r="BI202">
            <v>73.589</v>
          </cell>
          <cell r="BJ202">
            <v>73.74</v>
          </cell>
          <cell r="BK202">
            <v>73.895</v>
          </cell>
          <cell r="BL202">
            <v>74.053</v>
          </cell>
          <cell r="BM202">
            <v>74.213</v>
          </cell>
        </row>
        <row r="203">
          <cell r="A203" t="str">
            <v>Pacific island small states</v>
          </cell>
          <cell r="B203" t="str">
            <v>PSS</v>
          </cell>
          <cell r="C203" t="str">
            <v>Life expectancy at birth, total (years)</v>
          </cell>
          <cell r="D203" t="str">
            <v>SP.DYN.LE00.IN</v>
          </cell>
          <cell r="E203">
            <v>56.5055767694479</v>
          </cell>
          <cell r="F203">
            <v>56.959217419772</v>
          </cell>
          <cell r="G203">
            <v>57.3894691262701</v>
          </cell>
          <cell r="H203">
            <v>57.7995309431616</v>
          </cell>
          <cell r="I203">
            <v>58.1899148183918</v>
          </cell>
          <cell r="J203">
            <v>58.5597667765017</v>
          </cell>
          <cell r="K203">
            <v>58.9052102391876</v>
          </cell>
          <cell r="L203">
            <v>59.2256270764079</v>
          </cell>
          <cell r="M203">
            <v>59.522068478022</v>
          </cell>
          <cell r="N203">
            <v>59.8011130937352</v>
          </cell>
          <cell r="O203">
            <v>60.0702070750717</v>
          </cell>
          <cell r="P203">
            <v>60.3393934622963</v>
          </cell>
          <cell r="Q203">
            <v>60.6153335899285</v>
          </cell>
          <cell r="R203">
            <v>60.9029049862577</v>
          </cell>
          <cell r="S203">
            <v>61.2043489921059</v>
          </cell>
          <cell r="T203">
            <v>61.5192198656133</v>
          </cell>
          <cell r="U203">
            <v>61.8440246808355</v>
          </cell>
          <cell r="V203">
            <v>62.1701458772743</v>
          </cell>
          <cell r="W203">
            <v>62.4916786003785</v>
          </cell>
          <cell r="X203">
            <v>62.8034786156855</v>
          </cell>
          <cell r="Y203">
            <v>63.1028739755392</v>
          </cell>
          <cell r="Z203">
            <v>63.3896746314096</v>
          </cell>
          <cell r="AA203">
            <v>63.6633043597168</v>
          </cell>
          <cell r="AB203">
            <v>63.9215364753966</v>
          </cell>
          <cell r="AC203">
            <v>64.1617044957024</v>
          </cell>
          <cell r="AD203">
            <v>64.377658228825</v>
          </cell>
          <cell r="AE203">
            <v>64.5644384399141</v>
          </cell>
          <cell r="AF203">
            <v>64.9177388158104</v>
          </cell>
          <cell r="AG203">
            <v>64.8536570076817</v>
          </cell>
          <cell r="AH203">
            <v>64.9646739882527</v>
          </cell>
          <cell r="AI203">
            <v>65.09730048721</v>
          </cell>
          <cell r="AJ203">
            <v>65.1450506734057</v>
          </cell>
          <cell r="AK203">
            <v>65.2276534984589</v>
          </cell>
          <cell r="AL203">
            <v>65.3150319724655</v>
          </cell>
          <cell r="AM203">
            <v>65.4145818818238</v>
          </cell>
          <cell r="AN203">
            <v>65.5963168367585</v>
          </cell>
          <cell r="AO203">
            <v>65.6865091553323</v>
          </cell>
          <cell r="AP203">
            <v>65.8678916879686</v>
          </cell>
          <cell r="AQ203">
            <v>66.0760892163747</v>
          </cell>
          <cell r="AR203">
            <v>66.3396421473046</v>
          </cell>
          <cell r="AS203">
            <v>66.5571429763494</v>
          </cell>
          <cell r="AT203">
            <v>66.7980586482053</v>
          </cell>
          <cell r="AU203">
            <v>67.0331283670065</v>
          </cell>
          <cell r="AV203">
            <v>67.2501559475892</v>
          </cell>
          <cell r="AW203">
            <v>67.4456684394182</v>
          </cell>
          <cell r="AX203">
            <v>67.6369310592139</v>
          </cell>
          <cell r="AY203">
            <v>67.7861414607928</v>
          </cell>
          <cell r="AZ203">
            <v>67.9483573360965</v>
          </cell>
          <cell r="BA203">
            <v>68.1168076886711</v>
          </cell>
          <cell r="BB203">
            <v>68.2956322368009</v>
          </cell>
          <cell r="BC203">
            <v>68.4852338479117</v>
          </cell>
          <cell r="BD203">
            <v>68.6829850375505</v>
          </cell>
          <cell r="BE203">
            <v>68.8820036078343</v>
          </cell>
          <cell r="BF203">
            <v>69.0773759535279</v>
          </cell>
          <cell r="BG203">
            <v>69.2655398457814</v>
          </cell>
          <cell r="BH203">
            <v>69.4444778564074</v>
          </cell>
          <cell r="BI203">
            <v>69.6137420467649</v>
          </cell>
          <cell r="BJ203">
            <v>69.7742832547289</v>
          </cell>
          <cell r="BK203">
            <v>69.9290487994467</v>
          </cell>
          <cell r="BL203">
            <v>70.079731488335</v>
          </cell>
          <cell r="BM203">
            <v>70.2275053761847</v>
          </cell>
        </row>
        <row r="204">
          <cell r="A204" t="str">
            <v>Post-demographic dividend</v>
          </cell>
          <cell r="B204" t="str">
            <v>PST</v>
          </cell>
          <cell r="C204" t="str">
            <v>Life expectancy at birth, total (years)</v>
          </cell>
          <cell r="D204" t="str">
            <v>SP.DYN.LE00.IN</v>
          </cell>
          <cell r="E204">
            <v>68.8144558904652</v>
          </cell>
          <cell r="F204">
            <v>69.2193121354014</v>
          </cell>
          <cell r="G204">
            <v>69.2201592682364</v>
          </cell>
          <cell r="H204">
            <v>69.4225033462032</v>
          </cell>
          <cell r="I204">
            <v>69.8273958079861</v>
          </cell>
          <cell r="J204">
            <v>69.913664668598</v>
          </cell>
          <cell r="K204">
            <v>70.1576899939519</v>
          </cell>
          <cell r="L204">
            <v>70.3998478398366</v>
          </cell>
          <cell r="M204">
            <v>70.323768890687</v>
          </cell>
          <cell r="N204">
            <v>70.519822771707</v>
          </cell>
          <cell r="O204">
            <v>70.8337661528914</v>
          </cell>
          <cell r="P204">
            <v>71.1122473519056</v>
          </cell>
          <cell r="Q204">
            <v>71.348807566951</v>
          </cell>
          <cell r="R204">
            <v>71.5115549355783</v>
          </cell>
          <cell r="S204">
            <v>71.889927455103</v>
          </cell>
          <cell r="T204">
            <v>72.2363838031643</v>
          </cell>
          <cell r="U204">
            <v>72.4730267554622</v>
          </cell>
          <cell r="V204">
            <v>72.8148228747238</v>
          </cell>
          <cell r="W204">
            <v>72.9495079572901</v>
          </cell>
          <cell r="X204">
            <v>73.2445302815293</v>
          </cell>
          <cell r="Y204">
            <v>73.2754860891457</v>
          </cell>
          <cell r="Z204">
            <v>73.592980781237</v>
          </cell>
          <cell r="AA204">
            <v>73.9187891996881</v>
          </cell>
          <cell r="AB204">
            <v>74.0275255180066</v>
          </cell>
          <cell r="AC204">
            <v>74.3173012927221</v>
          </cell>
          <cell r="AD204">
            <v>74.4601422755892</v>
          </cell>
          <cell r="AE204">
            <v>74.7096464032895</v>
          </cell>
          <cell r="AF204">
            <v>74.9971495715873</v>
          </cell>
          <cell r="AG204">
            <v>75.0993825284261</v>
          </cell>
          <cell r="AH204">
            <v>75.3490637412828</v>
          </cell>
          <cell r="AI204">
            <v>75.4792604642567</v>
          </cell>
          <cell r="AJ204">
            <v>75.6047094512986</v>
          </cell>
          <cell r="AK204">
            <v>75.8067089765908</v>
          </cell>
          <cell r="AL204">
            <v>75.809294658791</v>
          </cell>
          <cell r="AM204">
            <v>76.0593426064075</v>
          </cell>
          <cell r="AN204">
            <v>76.0752293554236</v>
          </cell>
          <cell r="AO204">
            <v>76.4388923257956</v>
          </cell>
          <cell r="AP204">
            <v>76.7825794392572</v>
          </cell>
          <cell r="AQ204">
            <v>76.9991512254438</v>
          </cell>
          <cell r="AR204">
            <v>77.1164120873955</v>
          </cell>
          <cell r="AS204">
            <v>77.3556439397832</v>
          </cell>
          <cell r="AT204">
            <v>77.6478912712097</v>
          </cell>
          <cell r="AU204">
            <v>77.7872389839108</v>
          </cell>
          <cell r="AV204">
            <v>77.9147266527385</v>
          </cell>
          <cell r="AW204">
            <v>78.3404853409285</v>
          </cell>
          <cell r="AX204">
            <v>78.433321594627</v>
          </cell>
          <cell r="AY204">
            <v>78.7581518249151</v>
          </cell>
          <cell r="AZ204">
            <v>79.0118206121399</v>
          </cell>
          <cell r="BA204">
            <v>79.1543506225076</v>
          </cell>
          <cell r="BB204">
            <v>79.4773930642141</v>
          </cell>
          <cell r="BC204">
            <v>79.6861398899548</v>
          </cell>
          <cell r="BD204">
            <v>79.9529505858701</v>
          </cell>
          <cell r="BE204">
            <v>80.086764235398</v>
          </cell>
          <cell r="BF204">
            <v>80.2680847095909</v>
          </cell>
          <cell r="BG204">
            <v>80.5272649290426</v>
          </cell>
          <cell r="BH204">
            <v>80.3950080740628</v>
          </cell>
          <cell r="BI204">
            <v>80.549453599203</v>
          </cell>
          <cell r="BJ204">
            <v>80.5975172277642</v>
          </cell>
          <cell r="BK204">
            <v>80.6916638959893</v>
          </cell>
          <cell r="BL204">
            <v>80.8911083268054</v>
          </cell>
          <cell r="BM204">
            <v>80.164363177794</v>
          </cell>
        </row>
        <row r="205">
          <cell r="A205" t="str">
            <v>French Polynesia</v>
          </cell>
          <cell r="B205" t="str">
            <v>PYF</v>
          </cell>
          <cell r="C205" t="str">
            <v>Life expectancy at birth, total (years)</v>
          </cell>
          <cell r="D205" t="str">
            <v>SP.DYN.LE00.IN</v>
          </cell>
          <cell r="E205">
            <v>56.282</v>
          </cell>
          <cell r="F205">
            <v>56.708</v>
          </cell>
          <cell r="G205">
            <v>57.093</v>
          </cell>
          <cell r="H205">
            <v>57.465</v>
          </cell>
          <cell r="I205">
            <v>57.845</v>
          </cell>
          <cell r="J205">
            <v>58.242</v>
          </cell>
          <cell r="K205">
            <v>58.654</v>
          </cell>
          <cell r="L205">
            <v>59.061</v>
          </cell>
          <cell r="M205">
            <v>59.452</v>
          </cell>
          <cell r="N205">
            <v>59.827</v>
          </cell>
          <cell r="O205">
            <v>60.183</v>
          </cell>
          <cell r="P205">
            <v>60.518</v>
          </cell>
          <cell r="Q205">
            <v>60.836</v>
          </cell>
          <cell r="R205">
            <v>61.149</v>
          </cell>
          <cell r="S205">
            <v>61.469</v>
          </cell>
          <cell r="T205">
            <v>61.823</v>
          </cell>
          <cell r="U205">
            <v>62.239</v>
          </cell>
          <cell r="V205">
            <v>62.728</v>
          </cell>
          <cell r="W205">
            <v>63.291</v>
          </cell>
          <cell r="X205">
            <v>63.916</v>
          </cell>
          <cell r="Y205">
            <v>64.576</v>
          </cell>
          <cell r="Z205">
            <v>65.234</v>
          </cell>
          <cell r="AA205">
            <v>65.854</v>
          </cell>
          <cell r="AB205">
            <v>66.407</v>
          </cell>
          <cell r="AC205">
            <v>66.883</v>
          </cell>
          <cell r="AD205">
            <v>67.278</v>
          </cell>
          <cell r="AE205">
            <v>67.604</v>
          </cell>
          <cell r="AF205">
            <v>67.888</v>
          </cell>
          <cell r="AG205">
            <v>68.156</v>
          </cell>
          <cell r="AH205">
            <v>68.424</v>
          </cell>
          <cell r="AI205">
            <v>68.704</v>
          </cell>
          <cell r="AJ205">
            <v>69.007</v>
          </cell>
          <cell r="AK205">
            <v>69.332</v>
          </cell>
          <cell r="AL205">
            <v>69.678</v>
          </cell>
          <cell r="AM205">
            <v>70.044</v>
          </cell>
          <cell r="AN205">
            <v>70.426</v>
          </cell>
          <cell r="AO205">
            <v>70.815</v>
          </cell>
          <cell r="AP205">
            <v>71.202</v>
          </cell>
          <cell r="AQ205">
            <v>71.58</v>
          </cell>
          <cell r="AR205">
            <v>71.946</v>
          </cell>
          <cell r="AS205">
            <v>72.303</v>
          </cell>
          <cell r="AT205">
            <v>72.658</v>
          </cell>
          <cell r="AU205">
            <v>73.017</v>
          </cell>
          <cell r="AV205">
            <v>73.382</v>
          </cell>
          <cell r="AW205">
            <v>73.751</v>
          </cell>
          <cell r="AX205">
            <v>74.116</v>
          </cell>
          <cell r="AY205">
            <v>74.466</v>
          </cell>
          <cell r="AZ205">
            <v>74.793</v>
          </cell>
          <cell r="BA205">
            <v>75.092</v>
          </cell>
          <cell r="BB205">
            <v>75.363</v>
          </cell>
          <cell r="BC205">
            <v>75.611</v>
          </cell>
          <cell r="BD205">
            <v>75.844</v>
          </cell>
          <cell r="BE205">
            <v>76.074</v>
          </cell>
          <cell r="BF205">
            <v>76.307</v>
          </cell>
          <cell r="BG205">
            <v>76.546</v>
          </cell>
          <cell r="BH205">
            <v>76.787</v>
          </cell>
          <cell r="BI205">
            <v>77.024</v>
          </cell>
          <cell r="BJ205">
            <v>77.251</v>
          </cell>
          <cell r="BK205">
            <v>77.462</v>
          </cell>
          <cell r="BL205">
            <v>77.657</v>
          </cell>
          <cell r="BM205">
            <v>77.836</v>
          </cell>
        </row>
        <row r="206">
          <cell r="A206" t="str">
            <v>Qatar</v>
          </cell>
          <cell r="B206" t="str">
            <v>QAT</v>
          </cell>
          <cell r="C206" t="str">
            <v>Life expectancy at birth, total (years)</v>
          </cell>
          <cell r="D206" t="str">
            <v>SP.DYN.LE00.IN</v>
          </cell>
          <cell r="E206">
            <v>61.094</v>
          </cell>
          <cell r="F206">
            <v>61.851</v>
          </cell>
          <cell r="G206">
            <v>62.61</v>
          </cell>
          <cell r="H206">
            <v>63.369</v>
          </cell>
          <cell r="I206">
            <v>64.123</v>
          </cell>
          <cell r="J206">
            <v>64.866</v>
          </cell>
          <cell r="K206">
            <v>65.588</v>
          </cell>
          <cell r="L206">
            <v>66.282</v>
          </cell>
          <cell r="M206">
            <v>66.942</v>
          </cell>
          <cell r="N206">
            <v>67.567</v>
          </cell>
          <cell r="O206">
            <v>68.156</v>
          </cell>
          <cell r="P206">
            <v>68.713</v>
          </cell>
          <cell r="Q206">
            <v>69.245</v>
          </cell>
          <cell r="R206">
            <v>69.758</v>
          </cell>
          <cell r="S206">
            <v>70.254</v>
          </cell>
          <cell r="T206">
            <v>70.734</v>
          </cell>
          <cell r="U206">
            <v>71.198</v>
          </cell>
          <cell r="V206">
            <v>71.644</v>
          </cell>
          <cell r="W206">
            <v>72.072</v>
          </cell>
          <cell r="X206">
            <v>72.48</v>
          </cell>
          <cell r="Y206">
            <v>72.869</v>
          </cell>
          <cell r="Z206">
            <v>73.239</v>
          </cell>
          <cell r="AA206">
            <v>73.589</v>
          </cell>
          <cell r="AB206">
            <v>73.922</v>
          </cell>
          <cell r="AC206">
            <v>74.237</v>
          </cell>
          <cell r="AD206">
            <v>74.537</v>
          </cell>
          <cell r="AE206">
            <v>74.821</v>
          </cell>
          <cell r="AF206">
            <v>75.091</v>
          </cell>
          <cell r="AG206">
            <v>75.349</v>
          </cell>
          <cell r="AH206">
            <v>75.593</v>
          </cell>
          <cell r="AI206">
            <v>75.824</v>
          </cell>
          <cell r="AJ206">
            <v>76.041</v>
          </cell>
          <cell r="AK206">
            <v>76.241</v>
          </cell>
          <cell r="AL206">
            <v>76.427</v>
          </cell>
          <cell r="AM206">
            <v>76.599</v>
          </cell>
          <cell r="AN206">
            <v>76.759</v>
          </cell>
          <cell r="AO206">
            <v>76.909</v>
          </cell>
          <cell r="AP206">
            <v>77.052</v>
          </cell>
          <cell r="AQ206">
            <v>77.19</v>
          </cell>
          <cell r="AR206">
            <v>77.327</v>
          </cell>
          <cell r="AS206">
            <v>77.467</v>
          </cell>
          <cell r="AT206">
            <v>77.612</v>
          </cell>
          <cell r="AU206">
            <v>77.762</v>
          </cell>
          <cell r="AV206">
            <v>77.919</v>
          </cell>
          <cell r="AW206">
            <v>78.083</v>
          </cell>
          <cell r="AX206">
            <v>78.252</v>
          </cell>
          <cell r="AY206">
            <v>78.425</v>
          </cell>
          <cell r="AZ206">
            <v>78.601</v>
          </cell>
          <cell r="BA206">
            <v>78.775</v>
          </cell>
          <cell r="BB206">
            <v>78.945</v>
          </cell>
          <cell r="BC206">
            <v>79.108</v>
          </cell>
          <cell r="BD206">
            <v>79.26</v>
          </cell>
          <cell r="BE206">
            <v>79.399</v>
          </cell>
          <cell r="BF206">
            <v>79.527</v>
          </cell>
          <cell r="BG206">
            <v>79.646</v>
          </cell>
          <cell r="BH206">
            <v>79.758</v>
          </cell>
          <cell r="BI206">
            <v>79.868</v>
          </cell>
          <cell r="BJ206">
            <v>79.981</v>
          </cell>
          <cell r="BK206">
            <v>80.1</v>
          </cell>
          <cell r="BL206">
            <v>80.227</v>
          </cell>
          <cell r="BM206">
            <v>80.363</v>
          </cell>
        </row>
        <row r="207">
          <cell r="A207" t="str">
            <v>Romania</v>
          </cell>
          <cell r="B207" t="str">
            <v>ROU</v>
          </cell>
          <cell r="C207" t="str">
            <v>Life expectancy at birth, total (years)</v>
          </cell>
          <cell r="D207" t="str">
            <v>SP.DYN.LE00.IN</v>
          </cell>
          <cell r="E207">
            <v>65.6424390243903</v>
          </cell>
          <cell r="F207">
            <v>66.4158780487805</v>
          </cell>
          <cell r="G207">
            <v>67.0290731707317</v>
          </cell>
          <cell r="H207">
            <v>67.4410731707317</v>
          </cell>
          <cell r="I207">
            <v>67.6504390243903</v>
          </cell>
          <cell r="J207">
            <v>67.6978536585366</v>
          </cell>
          <cell r="K207">
            <v>67.6594634146341</v>
          </cell>
          <cell r="L207">
            <v>67.6269024390244</v>
          </cell>
          <cell r="M207">
            <v>67.671243902439</v>
          </cell>
          <cell r="N207">
            <v>67.8149268292683</v>
          </cell>
          <cell r="O207">
            <v>68.0564146341463</v>
          </cell>
          <cell r="P207">
            <v>68.5041463414634</v>
          </cell>
          <cell r="Q207">
            <v>68.470243902439</v>
          </cell>
          <cell r="R207">
            <v>69.0056097560976</v>
          </cell>
          <cell r="S207">
            <v>69.499756097561</v>
          </cell>
          <cell r="T207">
            <v>69.6139024390244</v>
          </cell>
          <cell r="U207">
            <v>69.6987804878049</v>
          </cell>
          <cell r="V207">
            <v>69.7419512195122</v>
          </cell>
          <cell r="W207">
            <v>69.4804878048781</v>
          </cell>
          <cell r="X207">
            <v>69.1531707317073</v>
          </cell>
          <cell r="Y207">
            <v>69.0909756097561</v>
          </cell>
          <cell r="Z207">
            <v>69.3682926829268</v>
          </cell>
          <cell r="AA207">
            <v>69.5317073170732</v>
          </cell>
          <cell r="AB207">
            <v>69.7263414634147</v>
          </cell>
          <cell r="AC207">
            <v>69.6587804878049</v>
          </cell>
          <cell r="AD207">
            <v>69.7068292682927</v>
          </cell>
          <cell r="AE207">
            <v>69.4963414634146</v>
          </cell>
          <cell r="AF207">
            <v>69.2268292682927</v>
          </cell>
          <cell r="AG207">
            <v>69.3880487804878</v>
          </cell>
          <cell r="AH207">
            <v>69.5307317073171</v>
          </cell>
          <cell r="AI207">
            <v>69.7412195121951</v>
          </cell>
          <cell r="AJ207">
            <v>69.7843902439024</v>
          </cell>
          <cell r="AK207">
            <v>69.7843902439024</v>
          </cell>
          <cell r="AL207">
            <v>69.5634146341464</v>
          </cell>
          <cell r="AM207">
            <v>69.509756097561</v>
          </cell>
          <cell r="AN207">
            <v>69.4560975609756</v>
          </cell>
          <cell r="AO207">
            <v>69.1048780487805</v>
          </cell>
          <cell r="AP207">
            <v>69.0048780487805</v>
          </cell>
          <cell r="AQ207">
            <v>69.8073170731708</v>
          </cell>
          <cell r="AR207">
            <v>70.5121951219512</v>
          </cell>
          <cell r="AS207">
            <v>71.1634146341463</v>
          </cell>
          <cell r="AT207">
            <v>71.1609756097561</v>
          </cell>
          <cell r="AU207">
            <v>71.009756097561</v>
          </cell>
          <cell r="AV207">
            <v>71.309756097561</v>
          </cell>
          <cell r="AW207">
            <v>71.5609756097561</v>
          </cell>
          <cell r="AX207">
            <v>71.9121951219512</v>
          </cell>
          <cell r="AY207">
            <v>72.1634146341463</v>
          </cell>
          <cell r="AZ207">
            <v>72.5658536585366</v>
          </cell>
          <cell r="BA207">
            <v>72.5658536585366</v>
          </cell>
          <cell r="BB207">
            <v>73.309756097561</v>
          </cell>
          <cell r="BC207">
            <v>73.4585365853659</v>
          </cell>
          <cell r="BD207">
            <v>74.409756097561</v>
          </cell>
          <cell r="BE207">
            <v>74.4121951219512</v>
          </cell>
          <cell r="BF207">
            <v>75.0634146341463</v>
          </cell>
          <cell r="BG207">
            <v>74.909756097561</v>
          </cell>
          <cell r="BH207">
            <v>74.9121951219512</v>
          </cell>
          <cell r="BI207">
            <v>75.209756097561</v>
          </cell>
          <cell r="BJ207">
            <v>75.309756097561</v>
          </cell>
          <cell r="BK207">
            <v>75.3585365853659</v>
          </cell>
          <cell r="BL207">
            <v>75.6073170731707</v>
          </cell>
          <cell r="BM207">
            <v>74.3536585365854</v>
          </cell>
        </row>
        <row r="208">
          <cell r="A208" t="str">
            <v>Russian Federation</v>
          </cell>
          <cell r="B208" t="str">
            <v>RUS</v>
          </cell>
          <cell r="C208" t="str">
            <v>Life expectancy at birth, total (years)</v>
          </cell>
          <cell r="D208" t="str">
            <v>SP.DYN.LE00.IN</v>
          </cell>
          <cell r="E208">
            <v>66.0552926829268</v>
          </cell>
          <cell r="F208">
            <v>66.5970243902439</v>
          </cell>
          <cell r="G208">
            <v>67.0214146341464</v>
          </cell>
          <cell r="H208">
            <v>67.3399024390244</v>
          </cell>
          <cell r="I208">
            <v>67.566512195122</v>
          </cell>
          <cell r="J208">
            <v>67.7188536585366</v>
          </cell>
          <cell r="K208">
            <v>67.812512195122</v>
          </cell>
          <cell r="L208">
            <v>67.8601463414634</v>
          </cell>
          <cell r="M208">
            <v>67.8743414634146</v>
          </cell>
          <cell r="N208">
            <v>67.8671219512195</v>
          </cell>
          <cell r="O208">
            <v>68.1336585365854</v>
          </cell>
          <cell r="P208">
            <v>68.3765853658537</v>
          </cell>
          <cell r="Q208">
            <v>68.3085365853659</v>
          </cell>
          <cell r="R208">
            <v>68.2946341463415</v>
          </cell>
          <cell r="S208">
            <v>68.320243902439</v>
          </cell>
          <cell r="T208">
            <v>67.7239024390244</v>
          </cell>
          <cell r="U208">
            <v>67.4875609756098</v>
          </cell>
          <cell r="V208">
            <v>67.3763414634146</v>
          </cell>
          <cell r="W208">
            <v>67.3909756097561</v>
          </cell>
          <cell r="X208">
            <v>67.1143902439024</v>
          </cell>
          <cell r="Y208">
            <v>67.0339024390244</v>
          </cell>
          <cell r="Z208">
            <v>67.2639024390244</v>
          </cell>
          <cell r="AA208">
            <v>67.8060975609756</v>
          </cell>
          <cell r="AB208">
            <v>67.6526829268293</v>
          </cell>
          <cell r="AC208">
            <v>67.2026829268293</v>
          </cell>
          <cell r="AD208">
            <v>67.8568292682927</v>
          </cell>
          <cell r="AE208">
            <v>69.389756097561</v>
          </cell>
          <cell r="AF208">
            <v>69.44</v>
          </cell>
          <cell r="AG208">
            <v>69.4643902439024</v>
          </cell>
          <cell r="AH208">
            <v>69.1717073170732</v>
          </cell>
          <cell r="AI208">
            <v>68.8860975609756</v>
          </cell>
          <cell r="AJ208">
            <v>68.4743902439024</v>
          </cell>
          <cell r="AK208">
            <v>66.8731707317073</v>
          </cell>
          <cell r="AL208">
            <v>64.9358536585366</v>
          </cell>
          <cell r="AM208">
            <v>64.4670731707317</v>
          </cell>
          <cell r="AN208">
            <v>64.6907317073171</v>
          </cell>
          <cell r="AO208">
            <v>65.8541463414634</v>
          </cell>
          <cell r="AP208">
            <v>66.6987804878049</v>
          </cell>
          <cell r="AQ208">
            <v>67.029756097561</v>
          </cell>
          <cell r="AR208">
            <v>65.9821951219512</v>
          </cell>
          <cell r="AS208">
            <v>65.4836585365854</v>
          </cell>
          <cell r="AT208">
            <v>65.3834146341463</v>
          </cell>
          <cell r="AU208">
            <v>65.1287804878049</v>
          </cell>
          <cell r="AV208">
            <v>65.0275609756098</v>
          </cell>
          <cell r="AW208">
            <v>65.4709756097561</v>
          </cell>
          <cell r="AX208">
            <v>65.529756097561</v>
          </cell>
          <cell r="AY208">
            <v>66.7275609756098</v>
          </cell>
          <cell r="AZ208">
            <v>67.5868292682927</v>
          </cell>
          <cell r="BA208">
            <v>67.9492682926829</v>
          </cell>
          <cell r="BB208">
            <v>68.6846341463415</v>
          </cell>
          <cell r="BC208">
            <v>68.8412195121951</v>
          </cell>
          <cell r="BD208">
            <v>69.6839024390244</v>
          </cell>
          <cell r="BE208">
            <v>70.0721951219512</v>
          </cell>
          <cell r="BF208">
            <v>70.5787804878049</v>
          </cell>
          <cell r="BG208">
            <v>70.7436585365854</v>
          </cell>
          <cell r="BH208">
            <v>71.1834146341463</v>
          </cell>
          <cell r="BI208">
            <v>71.6512195121951</v>
          </cell>
          <cell r="BJ208">
            <v>72.4514634146342</v>
          </cell>
          <cell r="BK208">
            <v>72.6621951219512</v>
          </cell>
          <cell r="BL208">
            <v>73.0839024390244</v>
          </cell>
          <cell r="BM208">
            <v>71.3387804878049</v>
          </cell>
        </row>
        <row r="209">
          <cell r="A209" t="str">
            <v>Rwanda</v>
          </cell>
          <cell r="B209" t="str">
            <v>RWA</v>
          </cell>
          <cell r="C209" t="str">
            <v>Life expectancy at birth, total (years)</v>
          </cell>
          <cell r="D209" t="str">
            <v>SP.DYN.LE00.IN</v>
          </cell>
          <cell r="E209">
            <v>42.616</v>
          </cell>
          <cell r="F209">
            <v>42.941</v>
          </cell>
          <cell r="G209">
            <v>43.251</v>
          </cell>
          <cell r="H209">
            <v>43.54</v>
          </cell>
          <cell r="I209">
            <v>43.803</v>
          </cell>
          <cell r="J209">
            <v>44.034</v>
          </cell>
          <cell r="K209">
            <v>44.225</v>
          </cell>
          <cell r="L209">
            <v>44.38</v>
          </cell>
          <cell r="M209">
            <v>44.505</v>
          </cell>
          <cell r="N209">
            <v>44.609</v>
          </cell>
          <cell r="O209">
            <v>44.696</v>
          </cell>
          <cell r="P209">
            <v>44.772</v>
          </cell>
          <cell r="Q209">
            <v>44.848</v>
          </cell>
          <cell r="R209">
            <v>44.945</v>
          </cell>
          <cell r="S209">
            <v>45.084</v>
          </cell>
          <cell r="T209">
            <v>45.315</v>
          </cell>
          <cell r="U209">
            <v>45.692</v>
          </cell>
          <cell r="V209">
            <v>46.225</v>
          </cell>
          <cell r="W209">
            <v>46.895</v>
          </cell>
          <cell r="X209">
            <v>47.661</v>
          </cell>
          <cell r="Y209">
            <v>48.527</v>
          </cell>
          <cell r="Z209">
            <v>49.498</v>
          </cell>
          <cell r="AA209">
            <v>50.487</v>
          </cell>
          <cell r="AB209">
            <v>51.342</v>
          </cell>
          <cell r="AC209">
            <v>51.888</v>
          </cell>
          <cell r="AD209">
            <v>51.685</v>
          </cell>
          <cell r="AE209">
            <v>50.233</v>
          </cell>
          <cell r="AF209">
            <v>47.409</v>
          </cell>
          <cell r="AG209">
            <v>43.361</v>
          </cell>
          <cell r="AH209">
            <v>38.439</v>
          </cell>
          <cell r="AI209">
            <v>33.413</v>
          </cell>
          <cell r="AJ209">
            <v>29.248</v>
          </cell>
          <cell r="AK209">
            <v>26.691</v>
          </cell>
          <cell r="AL209">
            <v>26.172</v>
          </cell>
          <cell r="AM209">
            <v>27.738</v>
          </cell>
          <cell r="AN209">
            <v>31.037</v>
          </cell>
          <cell r="AO209">
            <v>35.38</v>
          </cell>
          <cell r="AP209">
            <v>39.838</v>
          </cell>
          <cell r="AQ209">
            <v>43.686</v>
          </cell>
          <cell r="AR209">
            <v>46.639</v>
          </cell>
          <cell r="AS209">
            <v>48.649</v>
          </cell>
          <cell r="AT209">
            <v>49.936</v>
          </cell>
          <cell r="AU209">
            <v>50.987</v>
          </cell>
          <cell r="AV209">
            <v>52.178</v>
          </cell>
          <cell r="AW209">
            <v>53.595</v>
          </cell>
          <cell r="AX209">
            <v>55.254</v>
          </cell>
          <cell r="AY209">
            <v>57.083</v>
          </cell>
          <cell r="AZ209">
            <v>58.915</v>
          </cell>
          <cell r="BA209">
            <v>60.612</v>
          </cell>
          <cell r="BB209">
            <v>62.129</v>
          </cell>
          <cell r="BC209">
            <v>63.433</v>
          </cell>
          <cell r="BD209">
            <v>64.523</v>
          </cell>
          <cell r="BE209">
            <v>65.438</v>
          </cell>
          <cell r="BF209">
            <v>66.219</v>
          </cell>
          <cell r="BG209">
            <v>66.884</v>
          </cell>
          <cell r="BH209">
            <v>67.45</v>
          </cell>
          <cell r="BI209">
            <v>67.93</v>
          </cell>
          <cell r="BJ209">
            <v>68.341</v>
          </cell>
          <cell r="BK209">
            <v>68.7</v>
          </cell>
          <cell r="BL209">
            <v>69.024</v>
          </cell>
          <cell r="BM209">
            <v>69.329</v>
          </cell>
        </row>
        <row r="210">
          <cell r="A210" t="str">
            <v>South Asia</v>
          </cell>
          <cell r="B210" t="str">
            <v>SAS</v>
          </cell>
          <cell r="C210" t="str">
            <v>Life expectancy at birth, total (years)</v>
          </cell>
          <cell r="D210" t="str">
            <v>SP.DYN.LE00.IN</v>
          </cell>
          <cell r="E210">
            <v>42.1202081554742</v>
          </cell>
          <cell r="F210">
            <v>42.7424787115659</v>
          </cell>
          <cell r="G210">
            <v>43.3665356292632</v>
          </cell>
          <cell r="H210">
            <v>43.9914379725128</v>
          </cell>
          <cell r="I210">
            <v>44.6155208051556</v>
          </cell>
          <cell r="J210">
            <v>45.2322247717951</v>
          </cell>
          <cell r="K210">
            <v>45.8352183209991</v>
          </cell>
          <cell r="L210">
            <v>46.4188123323547</v>
          </cell>
          <cell r="M210">
            <v>46.9824003827934</v>
          </cell>
          <cell r="N210">
            <v>47.5289984237618</v>
          </cell>
          <cell r="O210">
            <v>48.0701680135319</v>
          </cell>
          <cell r="P210">
            <v>48.6237782809716</v>
          </cell>
          <cell r="Q210">
            <v>49.2006752595846</v>
          </cell>
          <cell r="R210">
            <v>49.8048686237639</v>
          </cell>
          <cell r="S210">
            <v>50.4313809068998</v>
          </cell>
          <cell r="T210">
            <v>51.0706079883717</v>
          </cell>
          <cell r="U210">
            <v>51.7077331003586</v>
          </cell>
          <cell r="V210">
            <v>52.3245296043966</v>
          </cell>
          <cell r="W210">
            <v>52.9093431647978</v>
          </cell>
          <cell r="X210">
            <v>53.4563284859404</v>
          </cell>
          <cell r="Y210">
            <v>53.9588444377181</v>
          </cell>
          <cell r="Z210">
            <v>54.4170497528736</v>
          </cell>
          <cell r="AA210">
            <v>54.8412670399875</v>
          </cell>
          <cell r="AB210">
            <v>55.2417703595369</v>
          </cell>
          <cell r="AC210">
            <v>55.6269286799602</v>
          </cell>
          <cell r="AD210">
            <v>56.0089444209291</v>
          </cell>
          <cell r="AE210">
            <v>56.400069740835</v>
          </cell>
          <cell r="AF210">
            <v>56.8052358433031</v>
          </cell>
          <cell r="AG210">
            <v>57.2309494491105</v>
          </cell>
          <cell r="AH210">
            <v>57.6771334462643</v>
          </cell>
          <cell r="AI210">
            <v>58.1448009294127</v>
          </cell>
          <cell r="AJ210">
            <v>58.6300467433906</v>
          </cell>
          <cell r="AK210">
            <v>59.1231345242724</v>
          </cell>
          <cell r="AL210">
            <v>59.6169085680022</v>
          </cell>
          <cell r="AM210">
            <v>60.1068643672192</v>
          </cell>
          <cell r="AN210">
            <v>60.5898554656229</v>
          </cell>
          <cell r="AO210">
            <v>61.0609923107457</v>
          </cell>
          <cell r="AP210">
            <v>61.5217646900057</v>
          </cell>
          <cell r="AQ210">
            <v>61.969708804063</v>
          </cell>
          <cell r="AR210">
            <v>62.4043113280442</v>
          </cell>
          <cell r="AS210">
            <v>62.8239828121193</v>
          </cell>
          <cell r="AT210">
            <v>63.2289921234106</v>
          </cell>
          <cell r="AU210">
            <v>63.6237710618268</v>
          </cell>
          <cell r="AV210">
            <v>64.0113964571902</v>
          </cell>
          <cell r="AW210">
            <v>64.3951878388299</v>
          </cell>
          <cell r="AX210">
            <v>64.7831708452549</v>
          </cell>
          <cell r="AY210">
            <v>65.1799328896904</v>
          </cell>
          <cell r="AZ210">
            <v>65.5877135716036</v>
          </cell>
          <cell r="BA210">
            <v>66.0052497729797</v>
          </cell>
          <cell r="BB210">
            <v>66.4278566886815</v>
          </cell>
          <cell r="BC210">
            <v>66.8487685017748</v>
          </cell>
          <cell r="BD210">
            <v>67.2583161942665</v>
          </cell>
          <cell r="BE210">
            <v>67.6463375441787</v>
          </cell>
          <cell r="BF210">
            <v>68.0077154272803</v>
          </cell>
          <cell r="BG210">
            <v>68.3402033187487</v>
          </cell>
          <cell r="BH210">
            <v>68.6419007195258</v>
          </cell>
          <cell r="BI210">
            <v>68.9161581005149</v>
          </cell>
          <cell r="BJ210">
            <v>69.1713277262734</v>
          </cell>
          <cell r="BK210">
            <v>69.4122699440301</v>
          </cell>
          <cell r="BL210">
            <v>69.6436174250367</v>
          </cell>
          <cell r="BM210">
            <v>69.867846801551</v>
          </cell>
        </row>
        <row r="211">
          <cell r="A211" t="str">
            <v>Saudi Arabia</v>
          </cell>
          <cell r="B211" t="str">
            <v>SAU</v>
          </cell>
          <cell r="C211" t="str">
            <v>Life expectancy at birth, total (years)</v>
          </cell>
          <cell r="D211" t="str">
            <v>SP.DYN.LE00.IN</v>
          </cell>
          <cell r="E211">
            <v>45.638</v>
          </cell>
          <cell r="F211">
            <v>46.145</v>
          </cell>
          <cell r="G211">
            <v>46.665</v>
          </cell>
          <cell r="H211">
            <v>47.207</v>
          </cell>
          <cell r="I211">
            <v>47.781</v>
          </cell>
          <cell r="J211">
            <v>48.408</v>
          </cell>
          <cell r="K211">
            <v>49.107</v>
          </cell>
          <cell r="L211">
            <v>49.888</v>
          </cell>
          <cell r="M211">
            <v>50.751</v>
          </cell>
          <cell r="N211">
            <v>51.692</v>
          </cell>
          <cell r="O211">
            <v>52.703</v>
          </cell>
          <cell r="P211">
            <v>53.771</v>
          </cell>
          <cell r="Q211">
            <v>54.872</v>
          </cell>
          <cell r="R211">
            <v>55.981</v>
          </cell>
          <cell r="S211">
            <v>57.078</v>
          </cell>
          <cell r="T211">
            <v>58.148</v>
          </cell>
          <cell r="U211">
            <v>59.179</v>
          </cell>
          <cell r="V211">
            <v>60.169</v>
          </cell>
          <cell r="W211">
            <v>61.116</v>
          </cell>
          <cell r="X211">
            <v>62.016</v>
          </cell>
          <cell r="Y211">
            <v>62.863</v>
          </cell>
          <cell r="Z211">
            <v>63.66</v>
          </cell>
          <cell r="AA211">
            <v>64.411</v>
          </cell>
          <cell r="AB211">
            <v>65.122</v>
          </cell>
          <cell r="AC211">
            <v>65.795</v>
          </cell>
          <cell r="AD211">
            <v>66.43</v>
          </cell>
          <cell r="AE211">
            <v>67.028</v>
          </cell>
          <cell r="AF211">
            <v>67.589</v>
          </cell>
          <cell r="AG211">
            <v>68.116</v>
          </cell>
          <cell r="AH211">
            <v>68.611</v>
          </cell>
          <cell r="AI211">
            <v>69.078</v>
          </cell>
          <cell r="AJ211">
            <v>69.522</v>
          </cell>
          <cell r="AK211">
            <v>69.945</v>
          </cell>
          <cell r="AL211">
            <v>70.349</v>
          </cell>
          <cell r="AM211">
            <v>70.733</v>
          </cell>
          <cell r="AN211">
            <v>71.099</v>
          </cell>
          <cell r="AO211">
            <v>71.445</v>
          </cell>
          <cell r="AP211">
            <v>71.766</v>
          </cell>
          <cell r="AQ211">
            <v>72.06</v>
          </cell>
          <cell r="AR211">
            <v>72.327</v>
          </cell>
          <cell r="AS211">
            <v>72.561</v>
          </cell>
          <cell r="AT211">
            <v>72.759</v>
          </cell>
          <cell r="AU211">
            <v>72.92</v>
          </cell>
          <cell r="AV211">
            <v>73.051</v>
          </cell>
          <cell r="AW211">
            <v>73.159</v>
          </cell>
          <cell r="AX211">
            <v>73.256</v>
          </cell>
          <cell r="AY211">
            <v>73.355</v>
          </cell>
          <cell r="AZ211">
            <v>73.467</v>
          </cell>
          <cell r="BA211">
            <v>73.598</v>
          </cell>
          <cell r="BB211">
            <v>73.75</v>
          </cell>
          <cell r="BC211">
            <v>73.917</v>
          </cell>
          <cell r="BD211">
            <v>74.089</v>
          </cell>
          <cell r="BE211">
            <v>74.254</v>
          </cell>
          <cell r="BF211">
            <v>74.402</v>
          </cell>
          <cell r="BG211">
            <v>74.533</v>
          </cell>
          <cell r="BH211">
            <v>74.651</v>
          </cell>
          <cell r="BI211">
            <v>74.761</v>
          </cell>
          <cell r="BJ211">
            <v>74.874</v>
          </cell>
          <cell r="BK211">
            <v>74.998</v>
          </cell>
          <cell r="BL211">
            <v>75.133</v>
          </cell>
          <cell r="BM211">
            <v>75.28</v>
          </cell>
        </row>
        <row r="212">
          <cell r="A212" t="str">
            <v>Sudan</v>
          </cell>
          <cell r="B212" t="str">
            <v>SDN</v>
          </cell>
          <cell r="C212" t="str">
            <v>Life expectancy at birth, total (years)</v>
          </cell>
          <cell r="D212" t="str">
            <v>SP.DYN.LE00.IN</v>
          </cell>
          <cell r="E212">
            <v>48.194</v>
          </cell>
          <cell r="F212">
            <v>48.618</v>
          </cell>
          <cell r="G212">
            <v>49.035</v>
          </cell>
          <cell r="H212">
            <v>49.446</v>
          </cell>
          <cell r="I212">
            <v>49.852</v>
          </cell>
          <cell r="J212">
            <v>50.257</v>
          </cell>
          <cell r="K212">
            <v>50.663</v>
          </cell>
          <cell r="L212">
            <v>51.069</v>
          </cell>
          <cell r="M212">
            <v>51.469</v>
          </cell>
          <cell r="N212">
            <v>51.86</v>
          </cell>
          <cell r="O212">
            <v>52.234</v>
          </cell>
          <cell r="P212">
            <v>52.583</v>
          </cell>
          <cell r="Q212">
            <v>52.901</v>
          </cell>
          <cell r="R212">
            <v>53.184</v>
          </cell>
          <cell r="S212">
            <v>53.43</v>
          </cell>
          <cell r="T212">
            <v>53.638</v>
          </cell>
          <cell r="U212">
            <v>53.807</v>
          </cell>
          <cell r="V212">
            <v>53.946</v>
          </cell>
          <cell r="W212">
            <v>54.061</v>
          </cell>
          <cell r="X212">
            <v>54.161</v>
          </cell>
          <cell r="Y212">
            <v>54.253</v>
          </cell>
          <cell r="Z212">
            <v>54.342</v>
          </cell>
          <cell r="AA212">
            <v>54.435</v>
          </cell>
          <cell r="AB212">
            <v>54.534</v>
          </cell>
          <cell r="AC212">
            <v>54.645</v>
          </cell>
          <cell r="AD212">
            <v>54.768</v>
          </cell>
          <cell r="AE212">
            <v>54.901</v>
          </cell>
          <cell r="AF212">
            <v>55.039</v>
          </cell>
          <cell r="AG212">
            <v>55.182</v>
          </cell>
          <cell r="AH212">
            <v>55.334</v>
          </cell>
          <cell r="AI212">
            <v>55.5</v>
          </cell>
          <cell r="AJ212">
            <v>55.687</v>
          </cell>
          <cell r="AK212">
            <v>55.899</v>
          </cell>
          <cell r="AL212">
            <v>56.14</v>
          </cell>
          <cell r="AM212">
            <v>56.41</v>
          </cell>
          <cell r="AN212">
            <v>56.709</v>
          </cell>
          <cell r="AO212">
            <v>57.032</v>
          </cell>
          <cell r="AP212">
            <v>57.374</v>
          </cell>
          <cell r="AQ212">
            <v>57.73</v>
          </cell>
          <cell r="AR212">
            <v>58.096</v>
          </cell>
          <cell r="AS212">
            <v>58.472</v>
          </cell>
          <cell r="AT212">
            <v>58.859</v>
          </cell>
          <cell r="AU212">
            <v>59.258</v>
          </cell>
          <cell r="AV212">
            <v>59.67</v>
          </cell>
          <cell r="AW212">
            <v>60.092</v>
          </cell>
          <cell r="AX212">
            <v>60.525</v>
          </cell>
          <cell r="AY212">
            <v>60.969</v>
          </cell>
          <cell r="AZ212">
            <v>61.422</v>
          </cell>
          <cell r="BA212">
            <v>61.879</v>
          </cell>
          <cell r="BB212">
            <v>62.33</v>
          </cell>
          <cell r="BC212">
            <v>62.764</v>
          </cell>
          <cell r="BD212">
            <v>63.171</v>
          </cell>
          <cell r="BE212">
            <v>63.542</v>
          </cell>
          <cell r="BF212">
            <v>63.875</v>
          </cell>
          <cell r="BG212">
            <v>64.169</v>
          </cell>
          <cell r="BH212">
            <v>64.429</v>
          </cell>
          <cell r="BI212">
            <v>64.663</v>
          </cell>
          <cell r="BJ212">
            <v>64.881</v>
          </cell>
          <cell r="BK212">
            <v>65.095</v>
          </cell>
          <cell r="BL212">
            <v>65.311</v>
          </cell>
          <cell r="BM212">
            <v>65.53</v>
          </cell>
        </row>
        <row r="213">
          <cell r="A213" t="str">
            <v>Senegal</v>
          </cell>
          <cell r="B213" t="str">
            <v>SEN</v>
          </cell>
          <cell r="C213" t="str">
            <v>Life expectancy at birth, total (years)</v>
          </cell>
          <cell r="D213" t="str">
            <v>SP.DYN.LE00.IN</v>
          </cell>
          <cell r="E213">
            <v>38.223</v>
          </cell>
          <cell r="F213">
            <v>38.38</v>
          </cell>
          <cell r="G213">
            <v>38.462</v>
          </cell>
          <cell r="H213">
            <v>38.477</v>
          </cell>
          <cell r="I213">
            <v>38.449</v>
          </cell>
          <cell r="J213">
            <v>38.407</v>
          </cell>
          <cell r="K213">
            <v>38.386</v>
          </cell>
          <cell r="L213">
            <v>38.424</v>
          </cell>
          <cell r="M213">
            <v>38.558</v>
          </cell>
          <cell r="N213">
            <v>38.816</v>
          </cell>
          <cell r="O213">
            <v>39.227</v>
          </cell>
          <cell r="P213">
            <v>39.814</v>
          </cell>
          <cell r="Q213">
            <v>40.562</v>
          </cell>
          <cell r="R213">
            <v>41.445</v>
          </cell>
          <cell r="S213">
            <v>42.442</v>
          </cell>
          <cell r="T213">
            <v>43.521</v>
          </cell>
          <cell r="U213">
            <v>44.641</v>
          </cell>
          <cell r="V213">
            <v>45.767</v>
          </cell>
          <cell r="W213">
            <v>46.869</v>
          </cell>
          <cell r="X213">
            <v>47.927</v>
          </cell>
          <cell r="Y213">
            <v>48.944</v>
          </cell>
          <cell r="Z213">
            <v>49.94</v>
          </cell>
          <cell r="AA213">
            <v>50.938</v>
          </cell>
          <cell r="AB213">
            <v>51.945</v>
          </cell>
          <cell r="AC213">
            <v>52.946</v>
          </cell>
          <cell r="AD213">
            <v>53.914</v>
          </cell>
          <cell r="AE213">
            <v>54.813</v>
          </cell>
          <cell r="AF213">
            <v>55.61</v>
          </cell>
          <cell r="AG213">
            <v>56.283</v>
          </cell>
          <cell r="AH213">
            <v>56.818</v>
          </cell>
          <cell r="AI213">
            <v>57.202</v>
          </cell>
          <cell r="AJ213">
            <v>57.43</v>
          </cell>
          <cell r="AK213">
            <v>57.529</v>
          </cell>
          <cell r="AL213">
            <v>57.535</v>
          </cell>
          <cell r="AM213">
            <v>57.48</v>
          </cell>
          <cell r="AN213">
            <v>57.404</v>
          </cell>
          <cell r="AO213">
            <v>57.342</v>
          </cell>
          <cell r="AP213">
            <v>57.323</v>
          </cell>
          <cell r="AQ213">
            <v>57.376</v>
          </cell>
          <cell r="AR213">
            <v>57.523</v>
          </cell>
          <cell r="AS213">
            <v>57.787</v>
          </cell>
          <cell r="AT213">
            <v>58.177</v>
          </cell>
          <cell r="AU213">
            <v>58.675</v>
          </cell>
          <cell r="AV213">
            <v>59.259</v>
          </cell>
          <cell r="AW213">
            <v>59.912</v>
          </cell>
          <cell r="AX213">
            <v>60.62</v>
          </cell>
          <cell r="AY213">
            <v>61.365</v>
          </cell>
          <cell r="AZ213">
            <v>62.126</v>
          </cell>
          <cell r="BA213">
            <v>62.88</v>
          </cell>
          <cell r="BB213">
            <v>63.607</v>
          </cell>
          <cell r="BC213">
            <v>64.284</v>
          </cell>
          <cell r="BD213">
            <v>64.898</v>
          </cell>
          <cell r="BE213">
            <v>65.448</v>
          </cell>
          <cell r="BF213">
            <v>65.939</v>
          </cell>
          <cell r="BG213">
            <v>66.37</v>
          </cell>
          <cell r="BH213">
            <v>66.747</v>
          </cell>
          <cell r="BI213">
            <v>67.078</v>
          </cell>
          <cell r="BJ213">
            <v>67.38</v>
          </cell>
          <cell r="BK213">
            <v>67.665</v>
          </cell>
          <cell r="BL213">
            <v>67.941</v>
          </cell>
          <cell r="BM213">
            <v>68.213</v>
          </cell>
        </row>
        <row r="214">
          <cell r="A214" t="str">
            <v>Singapore</v>
          </cell>
          <cell r="B214" t="str">
            <v>SGP</v>
          </cell>
          <cell r="C214" t="str">
            <v>Life expectancy at birth, total (years)</v>
          </cell>
          <cell r="D214" t="str">
            <v>SP.DYN.LE00.IN</v>
          </cell>
          <cell r="E214">
            <v>65.6598292682927</v>
          </cell>
          <cell r="F214">
            <v>66.0871951219512</v>
          </cell>
          <cell r="G214">
            <v>66.432243902439</v>
          </cell>
          <cell r="H214">
            <v>66.7008048780488</v>
          </cell>
          <cell r="I214">
            <v>66.9102195121951</v>
          </cell>
          <cell r="J214">
            <v>67.0858048780488</v>
          </cell>
          <cell r="K214">
            <v>67.2559512195122</v>
          </cell>
          <cell r="L214">
            <v>67.4457317073171</v>
          </cell>
          <cell r="M214">
            <v>67.6737317073171</v>
          </cell>
          <cell r="N214">
            <v>67.9510731707317</v>
          </cell>
          <cell r="O214">
            <v>68.2794146341463</v>
          </cell>
          <cell r="P214">
            <v>68.6504634146342</v>
          </cell>
          <cell r="Q214">
            <v>69.0429024390244</v>
          </cell>
          <cell r="R214">
            <v>69.4403170731707</v>
          </cell>
          <cell r="S214">
            <v>69.8347804878049</v>
          </cell>
          <cell r="T214">
            <v>70.2197073170732</v>
          </cell>
          <cell r="U214">
            <v>70.5939756097561</v>
          </cell>
          <cell r="V214">
            <v>70.9609024390244</v>
          </cell>
          <cell r="W214">
            <v>71.3233414634146</v>
          </cell>
          <cell r="X214">
            <v>71.6827317073171</v>
          </cell>
          <cell r="Y214">
            <v>72.190243902439</v>
          </cell>
          <cell r="Z214">
            <v>72.5878048780488</v>
          </cell>
          <cell r="AA214">
            <v>72.6878048780488</v>
          </cell>
          <cell r="AB214">
            <v>73.0365853658537</v>
          </cell>
          <cell r="AC214">
            <v>73.290243902439</v>
          </cell>
          <cell r="AD214">
            <v>73.890243902439</v>
          </cell>
          <cell r="AE214">
            <v>74.2463414634146</v>
          </cell>
          <cell r="AF214">
            <v>74.5487804878049</v>
          </cell>
          <cell r="AG214">
            <v>74.6975609756098</v>
          </cell>
          <cell r="AH214">
            <v>74.9463414634146</v>
          </cell>
          <cell r="AI214">
            <v>75.2951219512195</v>
          </cell>
          <cell r="AJ214">
            <v>75.6463414634146</v>
          </cell>
          <cell r="AK214">
            <v>75.9463414634146</v>
          </cell>
          <cell r="AL214">
            <v>76.0463414634146</v>
          </cell>
          <cell r="AM214">
            <v>76.1975609756098</v>
          </cell>
          <cell r="AN214">
            <v>76.2951219512195</v>
          </cell>
          <cell r="AO214">
            <v>76.5951219512195</v>
          </cell>
          <cell r="AP214">
            <v>76.8975609756097</v>
          </cell>
          <cell r="AQ214">
            <v>77.3</v>
          </cell>
          <cell r="AR214">
            <v>77.5512195121951</v>
          </cell>
          <cell r="AS214">
            <v>77.9512195121951</v>
          </cell>
          <cell r="AT214">
            <v>78.2512195121951</v>
          </cell>
          <cell r="AU214">
            <v>78.5512195121951</v>
          </cell>
          <cell r="AV214">
            <v>79.0390243902439</v>
          </cell>
          <cell r="AW214">
            <v>79.490243902439</v>
          </cell>
          <cell r="AX214">
            <v>79.990243902439</v>
          </cell>
          <cell r="AY214">
            <v>80.1414634146341</v>
          </cell>
          <cell r="AZ214">
            <v>80.4414634146342</v>
          </cell>
          <cell r="BA214">
            <v>80.790243902439</v>
          </cell>
          <cell r="BB214">
            <v>81.2414634146342</v>
          </cell>
          <cell r="BC214">
            <v>81.5414634146342</v>
          </cell>
          <cell r="BD214">
            <v>81.7439024390244</v>
          </cell>
          <cell r="BE214">
            <v>81.9951219512195</v>
          </cell>
          <cell r="BF214">
            <v>82.2463414634147</v>
          </cell>
          <cell r="BG214">
            <v>82.4951219512195</v>
          </cell>
          <cell r="BH214">
            <v>82.7439024390244</v>
          </cell>
          <cell r="BI214">
            <v>82.8463414634146</v>
          </cell>
          <cell r="BJ214">
            <v>83.0951219512195</v>
          </cell>
          <cell r="BK214">
            <v>83.2975609756098</v>
          </cell>
          <cell r="BL214">
            <v>83.5951219512195</v>
          </cell>
          <cell r="BM214">
            <v>83.7439024390244</v>
          </cell>
        </row>
        <row r="215">
          <cell r="A215" t="str">
            <v>Solomon Islands</v>
          </cell>
          <cell r="B215" t="str">
            <v>SLB</v>
          </cell>
          <cell r="C215" t="str">
            <v>Life expectancy at birth, total (years)</v>
          </cell>
          <cell r="D215" t="str">
            <v>SP.DYN.LE00.IN</v>
          </cell>
          <cell r="E215">
            <v>48.123</v>
          </cell>
          <cell r="F215">
            <v>48.939</v>
          </cell>
          <cell r="G215">
            <v>49.749</v>
          </cell>
          <cell r="H215">
            <v>50.555</v>
          </cell>
          <cell r="I215">
            <v>51.357</v>
          </cell>
          <cell r="J215">
            <v>52.157</v>
          </cell>
          <cell r="K215">
            <v>52.962</v>
          </cell>
          <cell r="L215">
            <v>53.771</v>
          </cell>
          <cell r="M215">
            <v>54.584</v>
          </cell>
          <cell r="N215">
            <v>55.396</v>
          </cell>
          <cell r="O215">
            <v>56.203</v>
          </cell>
          <cell r="P215">
            <v>56.998</v>
          </cell>
          <cell r="Q215">
            <v>57.774</v>
          </cell>
          <cell r="R215">
            <v>58.522</v>
          </cell>
          <cell r="S215">
            <v>59.233</v>
          </cell>
          <cell r="T215">
            <v>59.899</v>
          </cell>
          <cell r="U215">
            <v>60.515</v>
          </cell>
          <cell r="V215">
            <v>61.079</v>
          </cell>
          <cell r="W215">
            <v>61.591</v>
          </cell>
          <cell r="X215">
            <v>62.05</v>
          </cell>
          <cell r="Y215">
            <v>62.453</v>
          </cell>
          <cell r="Z215">
            <v>62.798</v>
          </cell>
          <cell r="AA215">
            <v>63.091</v>
          </cell>
          <cell r="AB215">
            <v>63.338</v>
          </cell>
          <cell r="AC215">
            <v>63.547</v>
          </cell>
          <cell r="AD215">
            <v>63.724</v>
          </cell>
          <cell r="AE215">
            <v>63.872</v>
          </cell>
          <cell r="AF215">
            <v>63.998</v>
          </cell>
          <cell r="AG215">
            <v>64.114</v>
          </cell>
          <cell r="AH215">
            <v>64.231</v>
          </cell>
          <cell r="AI215">
            <v>64.365</v>
          </cell>
          <cell r="AJ215">
            <v>64.527</v>
          </cell>
          <cell r="AK215">
            <v>64.725</v>
          </cell>
          <cell r="AL215">
            <v>64.961</v>
          </cell>
          <cell r="AM215">
            <v>65.237</v>
          </cell>
          <cell r="AN215">
            <v>65.552</v>
          </cell>
          <cell r="AO215">
            <v>65.903</v>
          </cell>
          <cell r="AP215">
            <v>66.278</v>
          </cell>
          <cell r="AQ215">
            <v>66.665</v>
          </cell>
          <cell r="AR215">
            <v>67.057</v>
          </cell>
          <cell r="AS215">
            <v>67.442</v>
          </cell>
          <cell r="AT215">
            <v>67.816</v>
          </cell>
          <cell r="AU215">
            <v>68.175</v>
          </cell>
          <cell r="AV215">
            <v>68.518</v>
          </cell>
          <cell r="AW215">
            <v>68.845</v>
          </cell>
          <cell r="AX215">
            <v>69.158</v>
          </cell>
          <cell r="AY215">
            <v>69.462</v>
          </cell>
          <cell r="AZ215">
            <v>69.762</v>
          </cell>
          <cell r="BA215">
            <v>70.063</v>
          </cell>
          <cell r="BB215">
            <v>70.366</v>
          </cell>
          <cell r="BC215">
            <v>70.674</v>
          </cell>
          <cell r="BD215">
            <v>70.985</v>
          </cell>
          <cell r="BE215">
            <v>71.296</v>
          </cell>
          <cell r="BF215">
            <v>71.601</v>
          </cell>
          <cell r="BG215">
            <v>71.896</v>
          </cell>
          <cell r="BH215">
            <v>72.173</v>
          </cell>
          <cell r="BI215">
            <v>72.424</v>
          </cell>
          <cell r="BJ215">
            <v>72.645</v>
          </cell>
          <cell r="BK215">
            <v>72.835</v>
          </cell>
          <cell r="BL215">
            <v>72.996</v>
          </cell>
          <cell r="BM215">
            <v>73.132</v>
          </cell>
        </row>
        <row r="216">
          <cell r="A216" t="str">
            <v>Sierra Leone</v>
          </cell>
          <cell r="B216" t="str">
            <v>SLE</v>
          </cell>
          <cell r="C216" t="str">
            <v>Life expectancy at birth, total (years)</v>
          </cell>
          <cell r="D216" t="str">
            <v>SP.DYN.LE00.IN</v>
          </cell>
          <cell r="E216">
            <v>31.566</v>
          </cell>
          <cell r="F216">
            <v>31.925</v>
          </cell>
          <cell r="G216">
            <v>32.302</v>
          </cell>
          <cell r="H216">
            <v>32.705</v>
          </cell>
          <cell r="I216">
            <v>33.134</v>
          </cell>
          <cell r="J216">
            <v>33.59</v>
          </cell>
          <cell r="K216">
            <v>34.072</v>
          </cell>
          <cell r="L216">
            <v>34.572</v>
          </cell>
          <cell r="M216">
            <v>35.08</v>
          </cell>
          <cell r="N216">
            <v>35.59</v>
          </cell>
          <cell r="O216">
            <v>36.098</v>
          </cell>
          <cell r="P216">
            <v>36.599</v>
          </cell>
          <cell r="Q216">
            <v>37.092</v>
          </cell>
          <cell r="R216">
            <v>37.572</v>
          </cell>
          <cell r="S216">
            <v>38.032</v>
          </cell>
          <cell r="T216">
            <v>38.468</v>
          </cell>
          <cell r="U216">
            <v>38.881</v>
          </cell>
          <cell r="V216">
            <v>39.268</v>
          </cell>
          <cell r="W216">
            <v>39.623</v>
          </cell>
          <cell r="X216">
            <v>39.936</v>
          </cell>
          <cell r="Y216">
            <v>40.194</v>
          </cell>
          <cell r="Z216">
            <v>40.386</v>
          </cell>
          <cell r="AA216">
            <v>40.504</v>
          </cell>
          <cell r="AB216">
            <v>40.545</v>
          </cell>
          <cell r="AC216">
            <v>40.506</v>
          </cell>
          <cell r="AD216">
            <v>40.377</v>
          </cell>
          <cell r="AE216">
            <v>40.147</v>
          </cell>
          <cell r="AF216">
            <v>39.827</v>
          </cell>
          <cell r="AG216">
            <v>39.439</v>
          </cell>
          <cell r="AH216">
            <v>39.009</v>
          </cell>
          <cell r="AI216">
            <v>38.563</v>
          </cell>
          <cell r="AJ216">
            <v>38.122</v>
          </cell>
          <cell r="AK216">
            <v>37.717</v>
          </cell>
          <cell r="AL216">
            <v>37.384</v>
          </cell>
          <cell r="AM216">
            <v>37.158</v>
          </cell>
          <cell r="AN216">
            <v>37.083</v>
          </cell>
          <cell r="AO216">
            <v>37.194</v>
          </cell>
          <cell r="AP216">
            <v>37.496</v>
          </cell>
          <cell r="AQ216">
            <v>37.98</v>
          </cell>
          <cell r="AR216">
            <v>38.634</v>
          </cell>
          <cell r="AS216">
            <v>39.441</v>
          </cell>
          <cell r="AT216">
            <v>40.369</v>
          </cell>
          <cell r="AU216">
            <v>41.376</v>
          </cell>
          <cell r="AV216">
            <v>42.419</v>
          </cell>
          <cell r="AW216">
            <v>43.467</v>
          </cell>
          <cell r="AX216">
            <v>44.502</v>
          </cell>
          <cell r="AY216">
            <v>45.517</v>
          </cell>
          <cell r="AZ216">
            <v>46.52</v>
          </cell>
          <cell r="BA216">
            <v>47.508</v>
          </cell>
          <cell r="BB216">
            <v>48.468</v>
          </cell>
          <cell r="BC216">
            <v>49.382</v>
          </cell>
          <cell r="BD216">
            <v>50.234</v>
          </cell>
          <cell r="BE216">
            <v>51.018</v>
          </cell>
          <cell r="BF216">
            <v>51.731</v>
          </cell>
          <cell r="BG216">
            <v>52.372</v>
          </cell>
          <cell r="BH216">
            <v>52.941</v>
          </cell>
          <cell r="BI216">
            <v>53.444</v>
          </cell>
          <cell r="BJ216">
            <v>53.895</v>
          </cell>
          <cell r="BK216">
            <v>54.309</v>
          </cell>
          <cell r="BL216">
            <v>54.696</v>
          </cell>
          <cell r="BM216">
            <v>55.066</v>
          </cell>
        </row>
        <row r="217">
          <cell r="A217" t="str">
            <v>El Salvador</v>
          </cell>
          <cell r="B217" t="str">
            <v>SLV</v>
          </cell>
          <cell r="C217" t="str">
            <v>Life expectancy at birth, total (years)</v>
          </cell>
          <cell r="D217" t="str">
            <v>SP.DYN.LE00.IN</v>
          </cell>
          <cell r="E217">
            <v>49.95</v>
          </cell>
          <cell r="F217">
            <v>50.621</v>
          </cell>
          <cell r="G217">
            <v>51.256</v>
          </cell>
          <cell r="H217">
            <v>51.847</v>
          </cell>
          <cell r="I217">
            <v>52.391</v>
          </cell>
          <cell r="J217">
            <v>52.893</v>
          </cell>
          <cell r="K217">
            <v>53.36</v>
          </cell>
          <cell r="L217">
            <v>53.803</v>
          </cell>
          <cell r="M217">
            <v>54.226</v>
          </cell>
          <cell r="N217">
            <v>54.628</v>
          </cell>
          <cell r="O217">
            <v>54.998</v>
          </cell>
          <cell r="P217">
            <v>55.32</v>
          </cell>
          <cell r="Q217">
            <v>55.586</v>
          </cell>
          <cell r="R217">
            <v>55.793</v>
          </cell>
          <cell r="S217">
            <v>55.948</v>
          </cell>
          <cell r="T217">
            <v>56.052</v>
          </cell>
          <cell r="U217">
            <v>56.11</v>
          </cell>
          <cell r="V217">
            <v>56.142</v>
          </cell>
          <cell r="W217">
            <v>56.178</v>
          </cell>
          <cell r="X217">
            <v>56.248</v>
          </cell>
          <cell r="Y217">
            <v>56.394</v>
          </cell>
          <cell r="Z217">
            <v>56.658</v>
          </cell>
          <cell r="AA217">
            <v>57.058</v>
          </cell>
          <cell r="AB217">
            <v>57.601</v>
          </cell>
          <cell r="AC217">
            <v>58.283</v>
          </cell>
          <cell r="AD217">
            <v>59.097</v>
          </cell>
          <cell r="AE217">
            <v>60.025</v>
          </cell>
          <cell r="AF217">
            <v>61.024</v>
          </cell>
          <cell r="AG217">
            <v>62.044</v>
          </cell>
          <cell r="AH217">
            <v>63.05</v>
          </cell>
          <cell r="AI217">
            <v>64</v>
          </cell>
          <cell r="AJ217">
            <v>64.858</v>
          </cell>
          <cell r="AK217">
            <v>65.617</v>
          </cell>
          <cell r="AL217">
            <v>66.273</v>
          </cell>
          <cell r="AM217">
            <v>66.824</v>
          </cell>
          <cell r="AN217">
            <v>67.277</v>
          </cell>
          <cell r="AO217">
            <v>67.651</v>
          </cell>
          <cell r="AP217">
            <v>67.978</v>
          </cell>
          <cell r="AQ217">
            <v>68.284</v>
          </cell>
          <cell r="AR217">
            <v>68.581</v>
          </cell>
          <cell r="AS217">
            <v>68.875</v>
          </cell>
          <cell r="AT217">
            <v>69.162</v>
          </cell>
          <cell r="AU217">
            <v>69.432</v>
          </cell>
          <cell r="AV217">
            <v>69.68</v>
          </cell>
          <cell r="AW217">
            <v>69.908</v>
          </cell>
          <cell r="AX217">
            <v>70.124</v>
          </cell>
          <cell r="AY217">
            <v>70.333</v>
          </cell>
          <cell r="AZ217">
            <v>70.542</v>
          </cell>
          <cell r="BA217">
            <v>70.756</v>
          </cell>
          <cell r="BB217">
            <v>70.978</v>
          </cell>
          <cell r="BC217">
            <v>71.21</v>
          </cell>
          <cell r="BD217">
            <v>71.449</v>
          </cell>
          <cell r="BE217">
            <v>71.692</v>
          </cell>
          <cell r="BF217">
            <v>71.935</v>
          </cell>
          <cell r="BG217">
            <v>72.175</v>
          </cell>
          <cell r="BH217">
            <v>72.412</v>
          </cell>
          <cell r="BI217">
            <v>72.644</v>
          </cell>
          <cell r="BJ217">
            <v>72.872</v>
          </cell>
          <cell r="BK217">
            <v>73.096</v>
          </cell>
          <cell r="BL217">
            <v>73.317</v>
          </cell>
          <cell r="BM217">
            <v>73.533</v>
          </cell>
        </row>
        <row r="218">
          <cell r="A218" t="str">
            <v>San Marino</v>
          </cell>
          <cell r="B218" t="str">
            <v>SMR</v>
          </cell>
          <cell r="C218" t="str">
            <v>Life expectancy at birth, total (years)</v>
          </cell>
          <cell r="D218" t="str">
            <v>SP.DYN.LE00.IN</v>
          </cell>
        </row>
        <row r="219">
          <cell r="A219" t="str">
            <v>Somalia</v>
          </cell>
          <cell r="B219" t="str">
            <v>SOM</v>
          </cell>
          <cell r="C219" t="str">
            <v>Life expectancy at birth, total (years)</v>
          </cell>
          <cell r="D219" t="str">
            <v>SP.DYN.LE00.IN</v>
          </cell>
          <cell r="E219">
            <v>36.976</v>
          </cell>
          <cell r="F219">
            <v>37.374</v>
          </cell>
          <cell r="G219">
            <v>37.773</v>
          </cell>
          <cell r="H219">
            <v>38.175</v>
          </cell>
          <cell r="I219">
            <v>38.578</v>
          </cell>
          <cell r="J219">
            <v>38.982</v>
          </cell>
          <cell r="K219">
            <v>39.384</v>
          </cell>
          <cell r="L219">
            <v>39.783</v>
          </cell>
          <cell r="M219">
            <v>40.179</v>
          </cell>
          <cell r="N219">
            <v>40.57</v>
          </cell>
          <cell r="O219">
            <v>40.957</v>
          </cell>
          <cell r="P219">
            <v>41.342</v>
          </cell>
          <cell r="Q219">
            <v>41.727</v>
          </cell>
          <cell r="R219">
            <v>42.111</v>
          </cell>
          <cell r="S219">
            <v>42.494</v>
          </cell>
          <cell r="T219">
            <v>42.876</v>
          </cell>
          <cell r="U219">
            <v>43.259</v>
          </cell>
          <cell r="V219">
            <v>43.639</v>
          </cell>
          <cell r="W219">
            <v>44.013</v>
          </cell>
          <cell r="X219">
            <v>44.375</v>
          </cell>
          <cell r="Y219">
            <v>44.726</v>
          </cell>
          <cell r="Z219">
            <v>45.068</v>
          </cell>
          <cell r="AA219">
            <v>45.394</v>
          </cell>
          <cell r="AB219">
            <v>45.696</v>
          </cell>
          <cell r="AC219">
            <v>45.961</v>
          </cell>
          <cell r="AD219">
            <v>46.146</v>
          </cell>
          <cell r="AE219">
            <v>46.2</v>
          </cell>
          <cell r="AF219">
            <v>46.115</v>
          </cell>
          <cell r="AG219">
            <v>45.912</v>
          </cell>
          <cell r="AH219">
            <v>45.634</v>
          </cell>
          <cell r="AI219">
            <v>45.378</v>
          </cell>
          <cell r="AJ219">
            <v>45.26</v>
          </cell>
          <cell r="AK219">
            <v>45.361</v>
          </cell>
          <cell r="AL219">
            <v>45.721</v>
          </cell>
          <cell r="AM219">
            <v>46.337</v>
          </cell>
          <cell r="AN219">
            <v>47.151</v>
          </cell>
          <cell r="AO219">
            <v>48.067</v>
          </cell>
          <cell r="AP219">
            <v>48.967</v>
          </cell>
          <cell r="AQ219">
            <v>49.754</v>
          </cell>
          <cell r="AR219">
            <v>50.392</v>
          </cell>
          <cell r="AS219">
            <v>50.869</v>
          </cell>
          <cell r="AT219">
            <v>51.213</v>
          </cell>
          <cell r="AU219">
            <v>51.492</v>
          </cell>
          <cell r="AV219">
            <v>51.762</v>
          </cell>
          <cell r="AW219">
            <v>52.043</v>
          </cell>
          <cell r="AX219">
            <v>52.346</v>
          </cell>
          <cell r="AY219">
            <v>52.669</v>
          </cell>
          <cell r="AZ219">
            <v>52.998</v>
          </cell>
          <cell r="BA219">
            <v>53.326</v>
          </cell>
          <cell r="BB219">
            <v>53.654</v>
          </cell>
          <cell r="BC219">
            <v>53.99</v>
          </cell>
          <cell r="BD219">
            <v>54.342</v>
          </cell>
          <cell r="BE219">
            <v>54.713</v>
          </cell>
          <cell r="BF219">
            <v>55.104</v>
          </cell>
          <cell r="BG219">
            <v>55.509</v>
          </cell>
          <cell r="BH219">
            <v>55.92</v>
          </cell>
          <cell r="BI219">
            <v>56.324</v>
          </cell>
          <cell r="BJ219">
            <v>56.709</v>
          </cell>
          <cell r="BK219">
            <v>57.068</v>
          </cell>
          <cell r="BL219">
            <v>57.397</v>
          </cell>
          <cell r="BM219">
            <v>57.697</v>
          </cell>
        </row>
        <row r="220">
          <cell r="A220" t="str">
            <v>Serbia</v>
          </cell>
          <cell r="B220" t="str">
            <v>SRB</v>
          </cell>
          <cell r="C220" t="str">
            <v>Life expectancy at birth, total (years)</v>
          </cell>
          <cell r="D220" t="str">
            <v>SP.DYN.LE00.IN</v>
          </cell>
        </row>
        <row r="220">
          <cell r="AJ220">
            <v>71.4878048780488</v>
          </cell>
        </row>
        <row r="220">
          <cell r="AP220">
            <v>72.0390243902439</v>
          </cell>
        </row>
        <row r="220">
          <cell r="AS220">
            <v>71.5829268292683</v>
          </cell>
          <cell r="AT220">
            <v>72.2341463414634</v>
          </cell>
          <cell r="AU220">
            <v>72.2853658536585</v>
          </cell>
          <cell r="AV220">
            <v>72.4365853658537</v>
          </cell>
          <cell r="AW220">
            <v>72.6829268292683</v>
          </cell>
          <cell r="AX220">
            <v>72.8341463414634</v>
          </cell>
          <cell r="AY220">
            <v>73.3853658536585</v>
          </cell>
          <cell r="AZ220">
            <v>73.6317073170732</v>
          </cell>
          <cell r="BA220">
            <v>73.8853658536585</v>
          </cell>
          <cell r="BB220">
            <v>73.9853658536585</v>
          </cell>
          <cell r="BC220">
            <v>74.3365853658537</v>
          </cell>
          <cell r="BD220">
            <v>74.5365853658537</v>
          </cell>
          <cell r="BE220">
            <v>74.8365853658537</v>
          </cell>
          <cell r="BF220">
            <v>75.1853658536585</v>
          </cell>
          <cell r="BG220">
            <v>75.3365853658537</v>
          </cell>
          <cell r="BH220">
            <v>75.2878048780488</v>
          </cell>
          <cell r="BI220">
            <v>75.6878048780488</v>
          </cell>
          <cell r="BJ220">
            <v>75.5390243902439</v>
          </cell>
          <cell r="BK220">
            <v>75.890243902439</v>
          </cell>
          <cell r="BL220">
            <v>75.9365853658537</v>
          </cell>
          <cell r="BM220">
            <v>74.2292682926829</v>
          </cell>
        </row>
        <row r="221">
          <cell r="A221" t="str">
            <v>Sub-Saharan Africa (excluding high income)</v>
          </cell>
          <cell r="B221" t="str">
            <v>SSA</v>
          </cell>
          <cell r="C221" t="str">
            <v>Life expectancy at birth, total (years)</v>
          </cell>
          <cell r="D221" t="str">
            <v>SP.DYN.LE00.IN</v>
          </cell>
          <cell r="E221">
            <v>40.3778967969882</v>
          </cell>
          <cell r="F221">
            <v>40.8247097914696</v>
          </cell>
          <cell r="G221">
            <v>41.2604174174812</v>
          </cell>
          <cell r="H221">
            <v>41.6833565529072</v>
          </cell>
          <cell r="I221">
            <v>42.0945697090014</v>
          </cell>
          <cell r="J221">
            <v>42.4959582991063</v>
          </cell>
          <cell r="K221">
            <v>42.8926856271402</v>
          </cell>
          <cell r="L221">
            <v>43.2888866068461</v>
          </cell>
          <cell r="M221">
            <v>43.6894623107848</v>
          </cell>
          <cell r="N221">
            <v>44.0953207753135</v>
          </cell>
          <cell r="O221">
            <v>44.5079860852767</v>
          </cell>
          <cell r="P221">
            <v>44.9278796570897</v>
          </cell>
          <cell r="Q221">
            <v>45.3514290733652</v>
          </cell>
          <cell r="R221">
            <v>45.7736119566822</v>
          </cell>
          <cell r="S221">
            <v>46.191011112394</v>
          </cell>
          <cell r="T221">
            <v>46.5997764382763</v>
          </cell>
          <cell r="U221">
            <v>46.9967770945602</v>
          </cell>
          <cell r="V221">
            <v>47.3807244452652</v>
          </cell>
          <cell r="W221">
            <v>47.7499797338894</v>
          </cell>
          <cell r="X221">
            <v>48.1037226505</v>
          </cell>
          <cell r="Y221">
            <v>48.4415211976295</v>
          </cell>
          <cell r="Z221">
            <v>48.764242528164</v>
          </cell>
          <cell r="AA221">
            <v>49.071412140671</v>
          </cell>
          <cell r="AB221">
            <v>49.359566754147</v>
          </cell>
          <cell r="AC221">
            <v>49.6228742025966</v>
          </cell>
          <cell r="AD221">
            <v>49.8499669895163</v>
          </cell>
          <cell r="AE221">
            <v>50.027787087982</v>
          </cell>
          <cell r="AF221">
            <v>50.1488571695793</v>
          </cell>
          <cell r="AG221">
            <v>50.2134225902059</v>
          </cell>
          <cell r="AH221">
            <v>50.2300375812918</v>
          </cell>
          <cell r="AI221">
            <v>50.2121325467808</v>
          </cell>
          <cell r="AJ221">
            <v>50.1771856355384</v>
          </cell>
          <cell r="AK221">
            <v>50.1383916823048</v>
          </cell>
          <cell r="AL221">
            <v>50.1031666690807</v>
          </cell>
          <cell r="AM221">
            <v>50.0710596744917</v>
          </cell>
          <cell r="AN221">
            <v>50.0447297727362</v>
          </cell>
          <cell r="AO221">
            <v>50.0333564747274</v>
          </cell>
          <cell r="AP221">
            <v>50.0515201163457</v>
          </cell>
          <cell r="AQ221">
            <v>50.1157162221129</v>
          </cell>
          <cell r="AR221">
            <v>50.2419888836158</v>
          </cell>
          <cell r="AS221">
            <v>50.4474908921568</v>
          </cell>
          <cell r="AT221">
            <v>50.7473477113789</v>
          </cell>
          <cell r="AU221">
            <v>51.1457830152127</v>
          </cell>
          <cell r="AV221">
            <v>51.6398937286797</v>
          </cell>
          <cell r="AW221">
            <v>52.2224909603459</v>
          </cell>
          <cell r="AX221">
            <v>52.88432686759</v>
          </cell>
          <cell r="AY221">
            <v>53.6121903665381</v>
          </cell>
          <cell r="AZ221">
            <v>54.3834405941101</v>
          </cell>
          <cell r="BA221">
            <v>55.1725555500667</v>
          </cell>
          <cell r="BB221">
            <v>55.9593504659589</v>
          </cell>
          <cell r="BC221">
            <v>56.7237682841055</v>
          </cell>
          <cell r="BD221">
            <v>57.4545069591526</v>
          </cell>
          <cell r="BE221">
            <v>58.1480259219393</v>
          </cell>
          <cell r="BF221">
            <v>58.8000204182101</v>
          </cell>
          <cell r="BG221">
            <v>59.4034933478592</v>
          </cell>
          <cell r="BH221">
            <v>59.9514844902919</v>
          </cell>
          <cell r="BI221">
            <v>60.441109451202</v>
          </cell>
          <cell r="BJ221">
            <v>60.8787914144172</v>
          </cell>
          <cell r="BK221">
            <v>61.2719943146726</v>
          </cell>
          <cell r="BL221">
            <v>61.6263561968196</v>
          </cell>
          <cell r="BM221">
            <v>61.9497836200855</v>
          </cell>
        </row>
        <row r="222">
          <cell r="A222" t="str">
            <v>South Sudan</v>
          </cell>
          <cell r="B222" t="str">
            <v>SSD</v>
          </cell>
          <cell r="C222" t="str">
            <v>Life expectancy at birth, total (years)</v>
          </cell>
          <cell r="D222" t="str">
            <v>SP.DYN.LE00.IN</v>
          </cell>
          <cell r="E222">
            <v>31.697</v>
          </cell>
          <cell r="F222">
            <v>32.125</v>
          </cell>
          <cell r="G222">
            <v>32.55</v>
          </cell>
          <cell r="H222">
            <v>32.975</v>
          </cell>
          <cell r="I222">
            <v>33.402</v>
          </cell>
          <cell r="J222">
            <v>33.828</v>
          </cell>
          <cell r="K222">
            <v>34.248</v>
          </cell>
          <cell r="L222">
            <v>34.656</v>
          </cell>
          <cell r="M222">
            <v>35.051</v>
          </cell>
          <cell r="N222">
            <v>35.432</v>
          </cell>
          <cell r="O222">
            <v>35.807</v>
          </cell>
          <cell r="P222">
            <v>36.186</v>
          </cell>
          <cell r="Q222">
            <v>36.575</v>
          </cell>
          <cell r="R222">
            <v>36.974</v>
          </cell>
          <cell r="S222">
            <v>37.378</v>
          </cell>
          <cell r="T222">
            <v>37.767</v>
          </cell>
          <cell r="U222">
            <v>38.118</v>
          </cell>
          <cell r="V222">
            <v>38.417</v>
          </cell>
          <cell r="W222">
            <v>38.662</v>
          </cell>
          <cell r="X222">
            <v>38.861</v>
          </cell>
          <cell r="Y222">
            <v>39.033</v>
          </cell>
          <cell r="Z222">
            <v>39.206</v>
          </cell>
          <cell r="AA222">
            <v>39.41</v>
          </cell>
          <cell r="AB222">
            <v>39.671</v>
          </cell>
          <cell r="AC222">
            <v>40.005</v>
          </cell>
          <cell r="AD222">
            <v>40.423</v>
          </cell>
          <cell r="AE222">
            <v>40.931</v>
          </cell>
          <cell r="AF222">
            <v>41.513</v>
          </cell>
          <cell r="AG222">
            <v>42.149</v>
          </cell>
          <cell r="AH222">
            <v>42.825</v>
          </cell>
          <cell r="AI222">
            <v>43.524</v>
          </cell>
          <cell r="AJ222">
            <v>44.232</v>
          </cell>
          <cell r="AK222">
            <v>44.932</v>
          </cell>
          <cell r="AL222">
            <v>45.611</v>
          </cell>
          <cell r="AM222">
            <v>46.257</v>
          </cell>
          <cell r="AN222">
            <v>46.855</v>
          </cell>
          <cell r="AO222">
            <v>47.395</v>
          </cell>
          <cell r="AP222">
            <v>47.884</v>
          </cell>
          <cell r="AQ222">
            <v>48.333</v>
          </cell>
          <cell r="AR222">
            <v>48.754</v>
          </cell>
          <cell r="AS222">
            <v>49.166</v>
          </cell>
          <cell r="AT222">
            <v>49.592</v>
          </cell>
          <cell r="AU222">
            <v>50.05</v>
          </cell>
          <cell r="AV222">
            <v>50.55</v>
          </cell>
          <cell r="AW222">
            <v>51.095</v>
          </cell>
          <cell r="AX222">
            <v>51.686</v>
          </cell>
          <cell r="AY222">
            <v>52.315</v>
          </cell>
          <cell r="AZ222">
            <v>52.96</v>
          </cell>
          <cell r="BA222">
            <v>53.6</v>
          </cell>
          <cell r="BB222">
            <v>54.219</v>
          </cell>
          <cell r="BC222">
            <v>54.8</v>
          </cell>
          <cell r="BD222">
            <v>55.325</v>
          </cell>
          <cell r="BE222">
            <v>55.791</v>
          </cell>
          <cell r="BF222">
            <v>56.2</v>
          </cell>
          <cell r="BG222">
            <v>56.552</v>
          </cell>
          <cell r="BH222">
            <v>56.855</v>
          </cell>
          <cell r="BI222">
            <v>57.12</v>
          </cell>
          <cell r="BJ222">
            <v>57.365</v>
          </cell>
          <cell r="BK222">
            <v>57.604</v>
          </cell>
          <cell r="BL222">
            <v>57.846</v>
          </cell>
          <cell r="BM222">
            <v>58.095</v>
          </cell>
        </row>
        <row r="223">
          <cell r="A223" t="str">
            <v>Sub-Saharan Africa</v>
          </cell>
          <cell r="B223" t="str">
            <v>SSF</v>
          </cell>
          <cell r="C223" t="str">
            <v>Life expectancy at birth, total (years)</v>
          </cell>
          <cell r="D223" t="str">
            <v>SP.DYN.LE00.IN</v>
          </cell>
          <cell r="E223">
            <v>40.3778967969882</v>
          </cell>
          <cell r="F223">
            <v>40.8247097914696</v>
          </cell>
          <cell r="G223">
            <v>41.2604174174812</v>
          </cell>
          <cell r="H223">
            <v>41.6833565529072</v>
          </cell>
          <cell r="I223">
            <v>42.0945697090014</v>
          </cell>
          <cell r="J223">
            <v>42.4959582991063</v>
          </cell>
          <cell r="K223">
            <v>42.8926856271402</v>
          </cell>
          <cell r="L223">
            <v>43.2888866068461</v>
          </cell>
          <cell r="M223">
            <v>43.6894623107848</v>
          </cell>
          <cell r="N223">
            <v>44.0953207753135</v>
          </cell>
          <cell r="O223">
            <v>44.5079860852767</v>
          </cell>
          <cell r="P223">
            <v>44.9278796570897</v>
          </cell>
          <cell r="Q223">
            <v>45.3514290733652</v>
          </cell>
          <cell r="R223">
            <v>45.7736119566822</v>
          </cell>
          <cell r="S223">
            <v>46.191011112394</v>
          </cell>
          <cell r="T223">
            <v>46.5997764382763</v>
          </cell>
          <cell r="U223">
            <v>46.9967770945602</v>
          </cell>
          <cell r="V223">
            <v>47.3807244452652</v>
          </cell>
          <cell r="W223">
            <v>47.7499797338894</v>
          </cell>
          <cell r="X223">
            <v>48.1037226505</v>
          </cell>
          <cell r="Y223">
            <v>48.4450138735</v>
          </cell>
          <cell r="Z223">
            <v>48.7677219105423</v>
          </cell>
          <cell r="AA223">
            <v>49.0746277945501</v>
          </cell>
          <cell r="AB223">
            <v>49.3628069423566</v>
          </cell>
          <cell r="AC223">
            <v>49.6258772171756</v>
          </cell>
          <cell r="AD223">
            <v>49.8528967894437</v>
          </cell>
          <cell r="AE223">
            <v>50.0304759400247</v>
          </cell>
          <cell r="AF223">
            <v>50.1515042865107</v>
          </cell>
          <cell r="AG223">
            <v>50.2160621817195</v>
          </cell>
          <cell r="AH223">
            <v>50.2325144731108</v>
          </cell>
          <cell r="AI223">
            <v>50.2145740739435</v>
          </cell>
          <cell r="AJ223">
            <v>50.179947505069</v>
          </cell>
          <cell r="AK223">
            <v>50.1411625657467</v>
          </cell>
          <cell r="AL223">
            <v>50.105696753844</v>
          </cell>
          <cell r="AM223">
            <v>50.0737581742974</v>
          </cell>
          <cell r="AN223">
            <v>50.0476259803283</v>
          </cell>
          <cell r="AO223">
            <v>50.0361025347607</v>
          </cell>
          <cell r="AP223">
            <v>50.0541802426495</v>
          </cell>
          <cell r="AQ223">
            <v>50.1184173408632</v>
          </cell>
          <cell r="AR223">
            <v>50.2447711156803</v>
          </cell>
          <cell r="AS223">
            <v>50.4502139124023</v>
          </cell>
          <cell r="AT223">
            <v>50.7500236632558</v>
          </cell>
          <cell r="AU223">
            <v>51.1481645391024</v>
          </cell>
          <cell r="AV223">
            <v>51.642123874248</v>
          </cell>
          <cell r="AW223">
            <v>52.2247720188521</v>
          </cell>
          <cell r="AX223">
            <v>52.886428261213</v>
          </cell>
          <cell r="AY223">
            <v>53.6142094019721</v>
          </cell>
          <cell r="AZ223">
            <v>54.3854324049332</v>
          </cell>
          <cell r="BA223">
            <v>55.1744565424915</v>
          </cell>
          <cell r="BB223">
            <v>55.9611181532545</v>
          </cell>
          <cell r="BC223">
            <v>56.7254700213101</v>
          </cell>
          <cell r="BD223">
            <v>57.4560020826615</v>
          </cell>
          <cell r="BE223">
            <v>58.1495777077899</v>
          </cell>
          <cell r="BF223">
            <v>58.8013862401098</v>
          </cell>
          <cell r="BG223">
            <v>59.4047969219195</v>
          </cell>
          <cell r="BH223">
            <v>59.9528305717917</v>
          </cell>
          <cell r="BI223">
            <v>60.4423935617356</v>
          </cell>
          <cell r="BJ223">
            <v>60.8800162996276</v>
          </cell>
          <cell r="BK223">
            <v>61.273032490238</v>
          </cell>
          <cell r="BL223">
            <v>61.6274515420848</v>
          </cell>
          <cell r="BM223">
            <v>61.9511085383077</v>
          </cell>
        </row>
        <row r="224">
          <cell r="A224" t="str">
            <v>Small states</v>
          </cell>
          <cell r="B224" t="str">
            <v>SST</v>
          </cell>
          <cell r="C224" t="str">
            <v>Life expectancy at birth, total (years)</v>
          </cell>
          <cell r="D224" t="str">
            <v>SP.DYN.LE00.IN</v>
          </cell>
          <cell r="E224">
            <v>55.0159502068522</v>
          </cell>
          <cell r="F224">
            <v>55.451695376451</v>
          </cell>
          <cell r="G224">
            <v>55.8691249098689</v>
          </cell>
          <cell r="H224">
            <v>56.2540956744019</v>
          </cell>
          <cell r="I224">
            <v>56.6326365341682</v>
          </cell>
          <cell r="J224">
            <v>56.9869270927934</v>
          </cell>
          <cell r="K224">
            <v>57.3072178452485</v>
          </cell>
          <cell r="L224">
            <v>57.621508870975</v>
          </cell>
          <cell r="M224">
            <v>57.9233189326739</v>
          </cell>
          <cell r="N224">
            <v>58.2171020976706</v>
          </cell>
          <cell r="O224">
            <v>58.5162407033034</v>
          </cell>
          <cell r="P224">
            <v>58.8087071094512</v>
          </cell>
          <cell r="Q224">
            <v>59.1098957667767</v>
          </cell>
          <cell r="R224">
            <v>59.3931107242878</v>
          </cell>
          <cell r="S224">
            <v>59.6735044309591</v>
          </cell>
          <cell r="T224">
            <v>59.9729279455626</v>
          </cell>
          <cell r="U224">
            <v>60.2930094027775</v>
          </cell>
          <cell r="V224">
            <v>60.6135511637168</v>
          </cell>
          <cell r="W224">
            <v>60.9667994287169</v>
          </cell>
          <cell r="X224">
            <v>61.3324285075753</v>
          </cell>
          <cell r="Y224">
            <v>61.7289078228856</v>
          </cell>
          <cell r="Z224">
            <v>62.1004151440005</v>
          </cell>
          <cell r="AA224">
            <v>62.5076477903046</v>
          </cell>
          <cell r="AB224">
            <v>62.8285358765504</v>
          </cell>
          <cell r="AC224">
            <v>63.1359960323706</v>
          </cell>
          <cell r="AD224">
            <v>63.4236312876799</v>
          </cell>
          <cell r="AE224">
            <v>63.7177629870913</v>
          </cell>
          <cell r="AF224">
            <v>63.9989958267736</v>
          </cell>
          <cell r="AG224">
            <v>64.1329727660907</v>
          </cell>
          <cell r="AH224">
            <v>64.2360936027498</v>
          </cell>
          <cell r="AI224">
            <v>64.2930426037328</v>
          </cell>
          <cell r="AJ224">
            <v>64.3430873454991</v>
          </cell>
          <cell r="AK224">
            <v>64.3287298931915</v>
          </cell>
          <cell r="AL224">
            <v>64.1624676915896</v>
          </cell>
          <cell r="AM224">
            <v>63.9752102620177</v>
          </cell>
          <cell r="AN224">
            <v>63.8668662621597</v>
          </cell>
          <cell r="AO224">
            <v>63.7769454200592</v>
          </cell>
          <cell r="AP224">
            <v>63.6167032610077</v>
          </cell>
          <cell r="AQ224">
            <v>63.3449799312488</v>
          </cell>
          <cell r="AR224">
            <v>63.2019719170498</v>
          </cell>
          <cell r="AS224">
            <v>63.1100793548011</v>
          </cell>
          <cell r="AT224">
            <v>63.025516105989</v>
          </cell>
          <cell r="AU224">
            <v>63.085034645383</v>
          </cell>
          <cell r="AV224">
            <v>63.1409621585479</v>
          </cell>
          <cell r="AW224">
            <v>63.3568736580675</v>
          </cell>
          <cell r="AX224">
            <v>63.6786356065162</v>
          </cell>
          <cell r="AY224">
            <v>64.0438690334373</v>
          </cell>
          <cell r="AZ224">
            <v>64.5191082061844</v>
          </cell>
          <cell r="BA224">
            <v>65.0670484175474</v>
          </cell>
          <cell r="BB224">
            <v>65.6435258991844</v>
          </cell>
          <cell r="BC224">
            <v>66.216053798919</v>
          </cell>
          <cell r="BD224">
            <v>66.7539675143599</v>
          </cell>
          <cell r="BE224">
            <v>67.274368139383</v>
          </cell>
          <cell r="BF224">
            <v>67.7717878403263</v>
          </cell>
          <cell r="BG224">
            <v>68.2077719269465</v>
          </cell>
          <cell r="BH224">
            <v>68.613963249702</v>
          </cell>
          <cell r="BI224">
            <v>68.9584179473762</v>
          </cell>
          <cell r="BJ224">
            <v>69.2761523057289</v>
          </cell>
          <cell r="BK224">
            <v>69.5421346858479</v>
          </cell>
          <cell r="BL224">
            <v>69.7813233816927</v>
          </cell>
          <cell r="BM224">
            <v>69.9519871025813</v>
          </cell>
        </row>
        <row r="225">
          <cell r="A225" t="str">
            <v>Sao Tome and Principe</v>
          </cell>
          <cell r="B225" t="str">
            <v>STP</v>
          </cell>
          <cell r="C225" t="str">
            <v>Life expectancy at birth, total (years)</v>
          </cell>
          <cell r="D225" t="str">
            <v>SP.DYN.LE00.IN</v>
          </cell>
          <cell r="E225">
            <v>50.378</v>
          </cell>
          <cell r="F225">
            <v>50.909</v>
          </cell>
          <cell r="G225">
            <v>51.428</v>
          </cell>
          <cell r="H225">
            <v>51.931</v>
          </cell>
          <cell r="I225">
            <v>52.417</v>
          </cell>
          <cell r="J225">
            <v>52.891</v>
          </cell>
          <cell r="K225">
            <v>53.361</v>
          </cell>
          <cell r="L225">
            <v>53.838</v>
          </cell>
          <cell r="M225">
            <v>54.328</v>
          </cell>
          <cell r="N225">
            <v>54.833</v>
          </cell>
          <cell r="O225">
            <v>55.358</v>
          </cell>
          <cell r="P225">
            <v>55.907</v>
          </cell>
          <cell r="Q225">
            <v>56.472</v>
          </cell>
          <cell r="R225">
            <v>57.04</v>
          </cell>
          <cell r="S225">
            <v>57.597</v>
          </cell>
          <cell r="T225">
            <v>58.13</v>
          </cell>
          <cell r="U225">
            <v>58.623</v>
          </cell>
          <cell r="V225">
            <v>59.063</v>
          </cell>
          <cell r="W225">
            <v>59.436</v>
          </cell>
          <cell r="X225">
            <v>59.731</v>
          </cell>
          <cell r="Y225">
            <v>59.928</v>
          </cell>
          <cell r="Z225">
            <v>60.014</v>
          </cell>
          <cell r="AA225">
            <v>59.992</v>
          </cell>
          <cell r="AB225">
            <v>59.878</v>
          </cell>
          <cell r="AC225">
            <v>59.688</v>
          </cell>
          <cell r="AD225">
            <v>59.442</v>
          </cell>
          <cell r="AE225">
            <v>59.161</v>
          </cell>
          <cell r="AF225">
            <v>58.874</v>
          </cell>
          <cell r="AG225">
            <v>58.608</v>
          </cell>
          <cell r="AH225">
            <v>58.392</v>
          </cell>
          <cell r="AI225">
            <v>58.247</v>
          </cell>
          <cell r="AJ225">
            <v>58.188</v>
          </cell>
          <cell r="AK225">
            <v>58.212</v>
          </cell>
          <cell r="AL225">
            <v>58.318</v>
          </cell>
          <cell r="AM225">
            <v>58.511</v>
          </cell>
          <cell r="AN225">
            <v>58.795</v>
          </cell>
          <cell r="AO225">
            <v>59.172</v>
          </cell>
          <cell r="AP225">
            <v>59.631</v>
          </cell>
          <cell r="AQ225">
            <v>60.159</v>
          </cell>
          <cell r="AR225">
            <v>60.742</v>
          </cell>
          <cell r="AS225">
            <v>61.365</v>
          </cell>
          <cell r="AT225">
            <v>62.017</v>
          </cell>
          <cell r="AU225">
            <v>62.687</v>
          </cell>
          <cell r="AV225">
            <v>63.359</v>
          </cell>
          <cell r="AW225">
            <v>64.02</v>
          </cell>
          <cell r="AX225">
            <v>64.659</v>
          </cell>
          <cell r="AY225">
            <v>65.27</v>
          </cell>
          <cell r="AZ225">
            <v>65.854</v>
          </cell>
          <cell r="BA225">
            <v>66.412</v>
          </cell>
          <cell r="BB225">
            <v>66.938</v>
          </cell>
          <cell r="BC225">
            <v>67.43</v>
          </cell>
          <cell r="BD225">
            <v>67.885</v>
          </cell>
          <cell r="BE225">
            <v>68.306</v>
          </cell>
          <cell r="BF225">
            <v>68.695</v>
          </cell>
          <cell r="BG225">
            <v>69.052</v>
          </cell>
          <cell r="BH225">
            <v>69.377</v>
          </cell>
          <cell r="BI225">
            <v>69.67</v>
          </cell>
          <cell r="BJ225">
            <v>69.933</v>
          </cell>
          <cell r="BK225">
            <v>70.17</v>
          </cell>
          <cell r="BL225">
            <v>70.385</v>
          </cell>
          <cell r="BM225">
            <v>70.583</v>
          </cell>
        </row>
        <row r="226">
          <cell r="A226" t="str">
            <v>Suriname</v>
          </cell>
          <cell r="B226" t="str">
            <v>SUR</v>
          </cell>
          <cell r="C226" t="str">
            <v>Life expectancy at birth, total (years)</v>
          </cell>
          <cell r="D226" t="str">
            <v>SP.DYN.LE00.IN</v>
          </cell>
          <cell r="E226">
            <v>59.682</v>
          </cell>
          <cell r="F226">
            <v>60.038</v>
          </cell>
          <cell r="G226">
            <v>60.377</v>
          </cell>
          <cell r="H226">
            <v>60.705</v>
          </cell>
          <cell r="I226">
            <v>61.026</v>
          </cell>
          <cell r="J226">
            <v>61.346</v>
          </cell>
          <cell r="K226">
            <v>61.666</v>
          </cell>
          <cell r="L226">
            <v>61.984</v>
          </cell>
          <cell r="M226">
            <v>62.299</v>
          </cell>
          <cell r="N226">
            <v>62.609</v>
          </cell>
          <cell r="O226">
            <v>62.911</v>
          </cell>
          <cell r="P226">
            <v>63.199</v>
          </cell>
          <cell r="Q226">
            <v>63.47</v>
          </cell>
          <cell r="R226">
            <v>63.724</v>
          </cell>
          <cell r="S226">
            <v>63.964</v>
          </cell>
          <cell r="T226">
            <v>64.201</v>
          </cell>
          <cell r="U226">
            <v>64.445</v>
          </cell>
          <cell r="V226">
            <v>64.704</v>
          </cell>
          <cell r="W226">
            <v>64.981</v>
          </cell>
          <cell r="X226">
            <v>65.274</v>
          </cell>
          <cell r="Y226">
            <v>65.575</v>
          </cell>
          <cell r="Z226">
            <v>65.873</v>
          </cell>
          <cell r="AA226">
            <v>66.154</v>
          </cell>
          <cell r="AB226">
            <v>66.409</v>
          </cell>
          <cell r="AC226">
            <v>66.631</v>
          </cell>
          <cell r="AD226">
            <v>66.819</v>
          </cell>
          <cell r="AE226">
            <v>66.978</v>
          </cell>
          <cell r="AF226">
            <v>67.113</v>
          </cell>
          <cell r="AG226">
            <v>67.233</v>
          </cell>
          <cell r="AH226">
            <v>67.341</v>
          </cell>
          <cell r="AI226">
            <v>67.436</v>
          </cell>
          <cell r="AJ226">
            <v>67.519</v>
          </cell>
          <cell r="AK226">
            <v>67.59</v>
          </cell>
          <cell r="AL226">
            <v>67.647</v>
          </cell>
          <cell r="AM226">
            <v>67.695</v>
          </cell>
          <cell r="AN226">
            <v>67.731</v>
          </cell>
          <cell r="AO226">
            <v>67.753</v>
          </cell>
          <cell r="AP226">
            <v>67.762</v>
          </cell>
          <cell r="AQ226">
            <v>67.768</v>
          </cell>
          <cell r="AR226">
            <v>67.781</v>
          </cell>
          <cell r="AS226">
            <v>67.822</v>
          </cell>
          <cell r="AT226">
            <v>67.913</v>
          </cell>
          <cell r="AU226">
            <v>68.064</v>
          </cell>
          <cell r="AV226">
            <v>68.28</v>
          </cell>
          <cell r="AW226">
            <v>68.555</v>
          </cell>
          <cell r="AX226">
            <v>68.877</v>
          </cell>
          <cell r="AY226">
            <v>69.227</v>
          </cell>
          <cell r="AZ226">
            <v>69.579</v>
          </cell>
          <cell r="BA226">
            <v>69.91</v>
          </cell>
          <cell r="BB226">
            <v>70.209</v>
          </cell>
          <cell r="BC226">
            <v>70.465</v>
          </cell>
          <cell r="BD226">
            <v>70.676</v>
          </cell>
          <cell r="BE226">
            <v>70.851</v>
          </cell>
          <cell r="BF226">
            <v>71.002</v>
          </cell>
          <cell r="BG226">
            <v>71.133</v>
          </cell>
          <cell r="BH226">
            <v>71.249</v>
          </cell>
          <cell r="BI226">
            <v>71.358</v>
          </cell>
          <cell r="BJ226">
            <v>71.463</v>
          </cell>
          <cell r="BK226">
            <v>71.57</v>
          </cell>
          <cell r="BL226">
            <v>71.682</v>
          </cell>
          <cell r="BM226">
            <v>71.802</v>
          </cell>
        </row>
        <row r="227">
          <cell r="A227" t="str">
            <v>Slovak Republic</v>
          </cell>
          <cell r="B227" t="str">
            <v>SVK</v>
          </cell>
          <cell r="C227" t="str">
            <v>Life expectancy at birth, total (years)</v>
          </cell>
          <cell r="D227" t="str">
            <v>SP.DYN.LE00.IN</v>
          </cell>
          <cell r="E227">
            <v>69.9236585365854</v>
          </cell>
          <cell r="F227">
            <v>70.2508536585366</v>
          </cell>
          <cell r="G227">
            <v>70.4722926829268</v>
          </cell>
          <cell r="H227">
            <v>70.5949268292683</v>
          </cell>
          <cell r="I227">
            <v>70.6327804878049</v>
          </cell>
          <cell r="J227">
            <v>70.6033658536585</v>
          </cell>
          <cell r="K227">
            <v>70.525243902439</v>
          </cell>
          <cell r="L227">
            <v>70.4185365853659</v>
          </cell>
          <cell r="M227">
            <v>70.3068292682927</v>
          </cell>
          <cell r="N227">
            <v>70.2057073170732</v>
          </cell>
          <cell r="O227">
            <v>70.134243902439</v>
          </cell>
          <cell r="P227">
            <v>70.0994878048781</v>
          </cell>
          <cell r="Q227">
            <v>70.0989268292683</v>
          </cell>
          <cell r="R227">
            <v>70.1250731707317</v>
          </cell>
          <cell r="S227">
            <v>70.1759024390244</v>
          </cell>
          <cell r="T227">
            <v>70.2448780487805</v>
          </cell>
          <cell r="U227">
            <v>70.3224634146341</v>
          </cell>
          <cell r="V227">
            <v>70.3986097560976</v>
          </cell>
          <cell r="W227">
            <v>70.465243902439</v>
          </cell>
          <cell r="X227">
            <v>70.5199024390244</v>
          </cell>
          <cell r="Y227">
            <v>70.4085365853659</v>
          </cell>
          <cell r="Z227">
            <v>70.6292682926829</v>
          </cell>
          <cell r="AA227">
            <v>70.6890243902439</v>
          </cell>
          <cell r="AB227">
            <v>70.4790243902439</v>
          </cell>
          <cell r="AC227">
            <v>70.7509756097561</v>
          </cell>
          <cell r="AD227">
            <v>70.7346341463415</v>
          </cell>
          <cell r="AE227">
            <v>71.0212195121951</v>
          </cell>
          <cell r="AF227">
            <v>71.0887804878049</v>
          </cell>
          <cell r="AG227">
            <v>71.2078048780488</v>
          </cell>
          <cell r="AH227">
            <v>71.0263414634146</v>
          </cell>
          <cell r="AI227">
            <v>70.9326829268293</v>
          </cell>
          <cell r="AJ227">
            <v>70.8829268292683</v>
          </cell>
          <cell r="AK227">
            <v>71.7951219512195</v>
          </cell>
          <cell r="AL227">
            <v>72.4487804878049</v>
          </cell>
          <cell r="AM227">
            <v>72.3</v>
          </cell>
          <cell r="AN227">
            <v>72.2536585365854</v>
          </cell>
          <cell r="AO227">
            <v>72.6536585365854</v>
          </cell>
          <cell r="AP227">
            <v>72.7048780487805</v>
          </cell>
          <cell r="AQ227">
            <v>72.5512195121951</v>
          </cell>
          <cell r="AR227">
            <v>72.9024390243902</v>
          </cell>
          <cell r="AS227">
            <v>73.0512195121951</v>
          </cell>
          <cell r="AT227">
            <v>73.4024390243903</v>
          </cell>
          <cell r="AU227">
            <v>73.6048780487805</v>
          </cell>
          <cell r="AV227">
            <v>73.6048780487805</v>
          </cell>
          <cell r="AW227">
            <v>73.9585365853659</v>
          </cell>
          <cell r="AX227">
            <v>73.9048780487805</v>
          </cell>
          <cell r="AY227">
            <v>74.2048780487805</v>
          </cell>
          <cell r="AZ227">
            <v>74.2073170731707</v>
          </cell>
          <cell r="BA227">
            <v>74.7048780487805</v>
          </cell>
          <cell r="BB227">
            <v>74.909756097561</v>
          </cell>
          <cell r="BC227">
            <v>75.1121951219512</v>
          </cell>
          <cell r="BD227">
            <v>75.9585365853659</v>
          </cell>
          <cell r="BE227">
            <v>76.109756097561</v>
          </cell>
          <cell r="BF227">
            <v>76.4121951219512</v>
          </cell>
          <cell r="BG227">
            <v>76.8121951219512</v>
          </cell>
          <cell r="BH227">
            <v>76.5634146341463</v>
          </cell>
          <cell r="BI227">
            <v>77.1658536585366</v>
          </cell>
          <cell r="BJ227">
            <v>77.1658536585366</v>
          </cell>
          <cell r="BK227">
            <v>77.2658536585366</v>
          </cell>
          <cell r="BL227">
            <v>77.6658536585366</v>
          </cell>
          <cell r="BM227">
            <v>76.8658536585366</v>
          </cell>
        </row>
        <row r="228">
          <cell r="A228" t="str">
            <v>Slovenia</v>
          </cell>
          <cell r="B228" t="str">
            <v>SVN</v>
          </cell>
          <cell r="C228" t="str">
            <v>Life expectancy at birth, total (years)</v>
          </cell>
          <cell r="D228" t="str">
            <v>SP.DYN.LE00.IN</v>
          </cell>
          <cell r="E228">
            <v>68.9780487804878</v>
          </cell>
          <cell r="F228">
            <v>68.9780487804878</v>
          </cell>
          <cell r="G228">
            <v>68.9780487804878</v>
          </cell>
          <cell r="H228">
            <v>68.6219512195122</v>
          </cell>
          <cell r="I228">
            <v>68.6634146341463</v>
          </cell>
          <cell r="J228">
            <v>68.3658536585366</v>
          </cell>
          <cell r="K228">
            <v>69.0121951219512</v>
          </cell>
          <cell r="L228">
            <v>69.3658536585366</v>
          </cell>
          <cell r="M228">
            <v>68.9170731707317</v>
          </cell>
          <cell r="N228">
            <v>68.3609756097561</v>
          </cell>
          <cell r="O228">
            <v>68.609756097561</v>
          </cell>
          <cell r="P228">
            <v>68.8341463414634</v>
          </cell>
          <cell r="Q228">
            <v>69.0585365853659</v>
          </cell>
          <cell r="R228">
            <v>69.4048780487805</v>
          </cell>
          <cell r="S228">
            <v>70.1609756097561</v>
          </cell>
          <cell r="T228">
            <v>70.3585365853659</v>
          </cell>
          <cell r="U228">
            <v>70.3073170731707</v>
          </cell>
          <cell r="V228">
            <v>70.5560975609756</v>
          </cell>
          <cell r="W228">
            <v>70.7024390243902</v>
          </cell>
          <cell r="X228">
            <v>70.8536585365854</v>
          </cell>
          <cell r="Y228">
            <v>71.1048780487805</v>
          </cell>
          <cell r="Z228">
            <v>71.2048780487805</v>
          </cell>
          <cell r="AA228">
            <v>71.0536585365854</v>
          </cell>
          <cell r="AB228">
            <v>70.5414634146342</v>
          </cell>
          <cell r="AC228">
            <v>70.9024390243903</v>
          </cell>
          <cell r="AD228">
            <v>71.3512195121951</v>
          </cell>
          <cell r="AE228">
            <v>71.8024390243903</v>
          </cell>
          <cell r="AF228">
            <v>72.0024390243902</v>
          </cell>
          <cell r="AG228">
            <v>72.4463414634146</v>
          </cell>
          <cell r="AH228">
            <v>72.7048780487805</v>
          </cell>
          <cell r="AI228">
            <v>73.2048780487805</v>
          </cell>
          <cell r="AJ228">
            <v>73.3536585365854</v>
          </cell>
          <cell r="AK228">
            <v>73.3048780487805</v>
          </cell>
          <cell r="AL228">
            <v>73.2536585365854</v>
          </cell>
          <cell r="AM228">
            <v>73.4048780487805</v>
          </cell>
          <cell r="AN228">
            <v>73.9585365853659</v>
          </cell>
          <cell r="AO228">
            <v>74.4585365853658</v>
          </cell>
          <cell r="AP228">
            <v>74.7073170731707</v>
          </cell>
          <cell r="AQ228">
            <v>74.8073170731708</v>
          </cell>
          <cell r="AR228">
            <v>75.009756097561</v>
          </cell>
          <cell r="AS228">
            <v>75.4121951219512</v>
          </cell>
          <cell r="AT228">
            <v>75.7585365853659</v>
          </cell>
          <cell r="AU228">
            <v>76.0073170731707</v>
          </cell>
          <cell r="AV228">
            <v>76.8585365853659</v>
          </cell>
          <cell r="AW228">
            <v>77.2073170731707</v>
          </cell>
          <cell r="AX228">
            <v>77.6121951219512</v>
          </cell>
          <cell r="AY228">
            <v>78.0865853658537</v>
          </cell>
          <cell r="AZ228">
            <v>78.5609756097561</v>
          </cell>
          <cell r="BA228">
            <v>78.7658536585366</v>
          </cell>
          <cell r="BB228">
            <v>78.9707317073171</v>
          </cell>
          <cell r="BC228">
            <v>79.4219512195122</v>
          </cell>
          <cell r="BD228">
            <v>79.9707317073171</v>
          </cell>
          <cell r="BE228">
            <v>80.1243902439024</v>
          </cell>
          <cell r="BF228">
            <v>80.3219512195122</v>
          </cell>
          <cell r="BG228">
            <v>81.0780487804878</v>
          </cell>
          <cell r="BH228">
            <v>80.7756097560976</v>
          </cell>
          <cell r="BI228">
            <v>81.1756097560976</v>
          </cell>
          <cell r="BJ228">
            <v>81.0292682926829</v>
          </cell>
          <cell r="BK228">
            <v>81.3780487804878</v>
          </cell>
          <cell r="BL228">
            <v>81.5292682926829</v>
          </cell>
          <cell r="BM228">
            <v>80.5317073170732</v>
          </cell>
        </row>
        <row r="229">
          <cell r="A229" t="str">
            <v>Sweden</v>
          </cell>
          <cell r="B229" t="str">
            <v>SWE</v>
          </cell>
          <cell r="C229" t="str">
            <v>Life expectancy at birth, total (years)</v>
          </cell>
          <cell r="D229" t="str">
            <v>SP.DYN.LE00.IN</v>
          </cell>
          <cell r="E229">
            <v>73.0056097560976</v>
          </cell>
          <cell r="F229">
            <v>73.4743902439024</v>
          </cell>
          <cell r="G229">
            <v>73.3504878048781</v>
          </cell>
          <cell r="H229">
            <v>73.5553658536585</v>
          </cell>
          <cell r="I229">
            <v>73.7331707317073</v>
          </cell>
          <cell r="J229">
            <v>73.8617073170732</v>
          </cell>
          <cell r="K229">
            <v>74.0785365853659</v>
          </cell>
          <cell r="L229">
            <v>74.1224390243903</v>
          </cell>
          <cell r="M229">
            <v>73.9729268292683</v>
          </cell>
          <cell r="N229">
            <v>74.0848780487805</v>
          </cell>
          <cell r="O229">
            <v>74.6492682926829</v>
          </cell>
          <cell r="P229">
            <v>74.6239024390244</v>
          </cell>
          <cell r="Q229">
            <v>74.7180487804878</v>
          </cell>
          <cell r="R229">
            <v>74.8673170731707</v>
          </cell>
          <cell r="S229">
            <v>74.9804878048781</v>
          </cell>
          <cell r="T229">
            <v>74.9846341463415</v>
          </cell>
          <cell r="U229">
            <v>74.9692682926829</v>
          </cell>
          <cell r="V229">
            <v>75.379756097561</v>
          </cell>
          <cell r="W229">
            <v>75.4690243902439</v>
          </cell>
          <cell r="X229">
            <v>75.5241463414634</v>
          </cell>
          <cell r="Y229">
            <v>75.7409756097561</v>
          </cell>
          <cell r="Z229">
            <v>76.0260975609756</v>
          </cell>
          <cell r="AA229">
            <v>76.3273170731707</v>
          </cell>
          <cell r="AB229">
            <v>76.5517073170732</v>
          </cell>
          <cell r="AC229">
            <v>76.8158536585366</v>
          </cell>
          <cell r="AD229">
            <v>76.6678048780488</v>
          </cell>
          <cell r="AE229">
            <v>76.9312195121951</v>
          </cell>
          <cell r="AF229">
            <v>77.0921951219512</v>
          </cell>
          <cell r="AG229">
            <v>76.9792682926829</v>
          </cell>
          <cell r="AH229">
            <v>77.7268292682927</v>
          </cell>
          <cell r="AI229">
            <v>77.5368292682927</v>
          </cell>
          <cell r="AJ229">
            <v>77.6668292682927</v>
          </cell>
          <cell r="AK229">
            <v>77.9987804878049</v>
          </cell>
          <cell r="AL229">
            <v>78.0604878048781</v>
          </cell>
          <cell r="AM229">
            <v>78.650243902439</v>
          </cell>
          <cell r="AN229">
            <v>78.7404878048781</v>
          </cell>
          <cell r="AO229">
            <v>78.9590243902439</v>
          </cell>
          <cell r="AP229">
            <v>79.1975609756098</v>
          </cell>
          <cell r="AQ229">
            <v>79.3390243902439</v>
          </cell>
          <cell r="AR229">
            <v>79.4414634146342</v>
          </cell>
          <cell r="AS229">
            <v>79.6439024390244</v>
          </cell>
          <cell r="AT229">
            <v>79.7951219512195</v>
          </cell>
          <cell r="AU229">
            <v>79.8463414634146</v>
          </cell>
          <cell r="AV229">
            <v>80.0951219512195</v>
          </cell>
          <cell r="AW229">
            <v>80.4975609756098</v>
          </cell>
          <cell r="AX229">
            <v>80.5463414634146</v>
          </cell>
          <cell r="AY229">
            <v>80.7487804878049</v>
          </cell>
          <cell r="AZ229">
            <v>80.9</v>
          </cell>
          <cell r="BA229">
            <v>81.1</v>
          </cell>
          <cell r="BB229">
            <v>81.3512195121951</v>
          </cell>
          <cell r="BC229">
            <v>81.4512195121951</v>
          </cell>
          <cell r="BD229">
            <v>81.8024390243903</v>
          </cell>
          <cell r="BE229">
            <v>81.7048780487805</v>
          </cell>
          <cell r="BF229">
            <v>81.9560975609756</v>
          </cell>
          <cell r="BG229">
            <v>82.2536585365854</v>
          </cell>
          <cell r="BH229">
            <v>82.2048780487805</v>
          </cell>
          <cell r="BI229">
            <v>82.3073170731707</v>
          </cell>
          <cell r="BJ229">
            <v>82.409756097561</v>
          </cell>
          <cell r="BK229">
            <v>82.5585365853659</v>
          </cell>
          <cell r="BL229">
            <v>83.109756097561</v>
          </cell>
          <cell r="BM229">
            <v>82.4073170731707</v>
          </cell>
        </row>
        <row r="230">
          <cell r="A230" t="str">
            <v>Eswatini</v>
          </cell>
          <cell r="B230" t="str">
            <v>SWZ</v>
          </cell>
          <cell r="C230" t="str">
            <v>Life expectancy at birth, total (years)</v>
          </cell>
          <cell r="D230" t="str">
            <v>SP.DYN.LE00.IN</v>
          </cell>
          <cell r="E230">
            <v>43.572</v>
          </cell>
          <cell r="F230">
            <v>43.951</v>
          </cell>
          <cell r="G230">
            <v>44.325</v>
          </cell>
          <cell r="H230">
            <v>44.699</v>
          </cell>
          <cell r="I230">
            <v>45.083</v>
          </cell>
          <cell r="J230">
            <v>45.489</v>
          </cell>
          <cell r="K230">
            <v>45.929</v>
          </cell>
          <cell r="L230">
            <v>46.409</v>
          </cell>
          <cell r="M230">
            <v>46.935</v>
          </cell>
          <cell r="N230">
            <v>47.508</v>
          </cell>
          <cell r="O230">
            <v>48.128</v>
          </cell>
          <cell r="P230">
            <v>48.788</v>
          </cell>
          <cell r="Q230">
            <v>49.479</v>
          </cell>
          <cell r="R230">
            <v>50.191</v>
          </cell>
          <cell r="S230">
            <v>50.919</v>
          </cell>
          <cell r="T230">
            <v>51.661</v>
          </cell>
          <cell r="U230">
            <v>52.421</v>
          </cell>
          <cell r="V230">
            <v>53.198</v>
          </cell>
          <cell r="W230">
            <v>53.991</v>
          </cell>
          <cell r="X230">
            <v>54.795</v>
          </cell>
          <cell r="Y230">
            <v>55.613</v>
          </cell>
          <cell r="Z230">
            <v>56.453</v>
          </cell>
          <cell r="AA230">
            <v>57.307</v>
          </cell>
          <cell r="AB230">
            <v>58.158</v>
          </cell>
          <cell r="AC230">
            <v>58.978</v>
          </cell>
          <cell r="AD230">
            <v>59.749</v>
          </cell>
          <cell r="AE230">
            <v>60.46</v>
          </cell>
          <cell r="AF230">
            <v>61.081</v>
          </cell>
          <cell r="AG230">
            <v>61.572</v>
          </cell>
          <cell r="AH230">
            <v>61.885</v>
          </cell>
          <cell r="AI230">
            <v>61.95</v>
          </cell>
          <cell r="AJ230">
            <v>61.7</v>
          </cell>
          <cell r="AK230">
            <v>61.112</v>
          </cell>
          <cell r="AL230">
            <v>60.192</v>
          </cell>
          <cell r="AM230">
            <v>58.958</v>
          </cell>
          <cell r="AN230">
            <v>57.422</v>
          </cell>
          <cell r="AO230">
            <v>55.606</v>
          </cell>
          <cell r="AP230">
            <v>53.595</v>
          </cell>
          <cell r="AQ230">
            <v>51.498</v>
          </cell>
          <cell r="AR230">
            <v>49.424</v>
          </cell>
          <cell r="AS230">
            <v>47.49</v>
          </cell>
          <cell r="AT230">
            <v>45.799</v>
          </cell>
          <cell r="AU230">
            <v>44.41</v>
          </cell>
          <cell r="AV230">
            <v>43.372</v>
          </cell>
          <cell r="AW230">
            <v>42.731</v>
          </cell>
          <cell r="AX230">
            <v>42.518</v>
          </cell>
          <cell r="AY230">
            <v>42.733</v>
          </cell>
          <cell r="AZ230">
            <v>43.308</v>
          </cell>
          <cell r="BA230">
            <v>44.17</v>
          </cell>
          <cell r="BB230">
            <v>45.275</v>
          </cell>
          <cell r="BC230">
            <v>46.601</v>
          </cell>
          <cell r="BD230">
            <v>48.141</v>
          </cell>
          <cell r="BE230">
            <v>49.862</v>
          </cell>
          <cell r="BF230">
            <v>51.699</v>
          </cell>
          <cell r="BG230">
            <v>53.569</v>
          </cell>
          <cell r="BH230">
            <v>55.359</v>
          </cell>
          <cell r="BI230">
            <v>56.962</v>
          </cell>
          <cell r="BJ230">
            <v>58.319</v>
          </cell>
          <cell r="BK230">
            <v>59.401</v>
          </cell>
          <cell r="BL230">
            <v>60.194</v>
          </cell>
          <cell r="BM230">
            <v>60.721</v>
          </cell>
        </row>
        <row r="231">
          <cell r="A231" t="str">
            <v>Sint Maarten (Dutch part)</v>
          </cell>
          <cell r="B231" t="str">
            <v>SXM</v>
          </cell>
          <cell r="C231" t="str">
            <v>Life expectancy at birth, total (years)</v>
          </cell>
          <cell r="D231" t="str">
            <v>SP.DYN.LE00.IN</v>
          </cell>
        </row>
        <row r="231">
          <cell r="AZ231">
            <v>74.5439024390244</v>
          </cell>
          <cell r="BA231">
            <v>74.5365853658537</v>
          </cell>
          <cell r="BB231">
            <v>75.5878048780488</v>
          </cell>
        </row>
        <row r="231">
          <cell r="BE231">
            <v>73.0536585365854</v>
          </cell>
        </row>
        <row r="231">
          <cell r="BG231">
            <v>77.0682926829268</v>
          </cell>
          <cell r="BH231">
            <v>77.219512195122</v>
          </cell>
          <cell r="BI231">
            <v>78.2926829268293</v>
          </cell>
        </row>
        <row r="232">
          <cell r="A232" t="str">
            <v>Seychelles</v>
          </cell>
          <cell r="B232" t="str">
            <v>SYC</v>
          </cell>
          <cell r="C232" t="str">
            <v>Life expectancy at birth, total (years)</v>
          </cell>
          <cell r="D232" t="str">
            <v>SP.DYN.LE00.IN</v>
          </cell>
        </row>
        <row r="232">
          <cell r="Y232">
            <v>69.5975609756098</v>
          </cell>
          <cell r="Z232">
            <v>70.1878048780488</v>
          </cell>
          <cell r="AA232">
            <v>69.3243902439024</v>
          </cell>
          <cell r="AB232">
            <v>70.3829268292683</v>
          </cell>
          <cell r="AC232">
            <v>69.5536585365854</v>
          </cell>
          <cell r="AD232">
            <v>69.6975609756098</v>
          </cell>
          <cell r="AE232">
            <v>68.6560975609756</v>
          </cell>
          <cell r="AF232">
            <v>68.2365853658537</v>
          </cell>
          <cell r="AG232">
            <v>68.7024390243902</v>
          </cell>
          <cell r="AH232">
            <v>67.9707317073171</v>
          </cell>
          <cell r="AI232">
            <v>68.1073170731707</v>
          </cell>
          <cell r="AJ232">
            <v>70.7121951219512</v>
          </cell>
          <cell r="AK232">
            <v>71.2146341463415</v>
          </cell>
          <cell r="AL232">
            <v>69.4682926829268</v>
          </cell>
          <cell r="AM232">
            <v>70.7292682926829</v>
          </cell>
          <cell r="AN232">
            <v>72.4829268292683</v>
          </cell>
          <cell r="AO232">
            <v>71.5609756097561</v>
          </cell>
          <cell r="AP232">
            <v>71.2121951219512</v>
          </cell>
          <cell r="AQ232">
            <v>71.7463414634146</v>
          </cell>
          <cell r="AR232">
            <v>72.6682926829268</v>
          </cell>
          <cell r="AS232">
            <v>72.7780487804878</v>
          </cell>
          <cell r="AT232">
            <v>73.2536585365854</v>
          </cell>
          <cell r="AU232">
            <v>71.0878048780488</v>
          </cell>
          <cell r="AV232">
            <v>71.0292682926829</v>
          </cell>
          <cell r="AW232">
            <v>72.6609756097561</v>
          </cell>
          <cell r="AX232">
            <v>72.1317073170732</v>
          </cell>
          <cell r="AY232">
            <v>72.2170731707317</v>
          </cell>
          <cell r="AZ232">
            <v>73.1439024390244</v>
          </cell>
          <cell r="BA232">
            <v>73.1634146341463</v>
          </cell>
          <cell r="BB232">
            <v>73.0829268292683</v>
          </cell>
          <cell r="BC232">
            <v>73.1975609756098</v>
          </cell>
          <cell r="BD232">
            <v>72.7243902439024</v>
          </cell>
          <cell r="BE232">
            <v>74.2756097560976</v>
          </cell>
          <cell r="BF232">
            <v>73.119512195122</v>
          </cell>
          <cell r="BG232">
            <v>73.2292682926829</v>
          </cell>
          <cell r="BH232">
            <v>74.2951219512195</v>
          </cell>
          <cell r="BI232">
            <v>74.309756097561</v>
          </cell>
          <cell r="BJ232">
            <v>74.3</v>
          </cell>
          <cell r="BK232">
            <v>72.8414634146341</v>
          </cell>
          <cell r="BL232">
            <v>74.0463414634146</v>
          </cell>
          <cell r="BM232">
            <v>77.2365853658537</v>
          </cell>
        </row>
        <row r="233">
          <cell r="A233" t="str">
            <v>Syrian Arab Republic</v>
          </cell>
          <cell r="B233" t="str">
            <v>SYR</v>
          </cell>
          <cell r="C233" t="str">
            <v>Life expectancy at birth, total (years)</v>
          </cell>
          <cell r="D233" t="str">
            <v>SP.DYN.LE00.IN</v>
          </cell>
          <cell r="E233">
            <v>51.971</v>
          </cell>
          <cell r="F233">
            <v>52.568</v>
          </cell>
          <cell r="G233">
            <v>53.176</v>
          </cell>
          <cell r="H233">
            <v>53.797</v>
          </cell>
          <cell r="I233">
            <v>54.435</v>
          </cell>
          <cell r="J233">
            <v>55.096</v>
          </cell>
          <cell r="K233">
            <v>55.788</v>
          </cell>
          <cell r="L233">
            <v>56.51</v>
          </cell>
          <cell r="M233">
            <v>57.26</v>
          </cell>
          <cell r="N233">
            <v>58.03</v>
          </cell>
          <cell r="O233">
            <v>58.814</v>
          </cell>
          <cell r="P233">
            <v>59.6</v>
          </cell>
          <cell r="Q233">
            <v>60.378</v>
          </cell>
          <cell r="R233">
            <v>61.137</v>
          </cell>
          <cell r="S233">
            <v>61.872</v>
          </cell>
          <cell r="T233">
            <v>62.579</v>
          </cell>
          <cell r="U233">
            <v>63.258</v>
          </cell>
          <cell r="V233">
            <v>63.914</v>
          </cell>
          <cell r="W233">
            <v>64.552</v>
          </cell>
          <cell r="X233">
            <v>65.172</v>
          </cell>
          <cell r="Y233">
            <v>65.774</v>
          </cell>
          <cell r="Z233">
            <v>66.359</v>
          </cell>
          <cell r="AA233">
            <v>66.928</v>
          </cell>
          <cell r="AB233">
            <v>67.477</v>
          </cell>
          <cell r="AC233">
            <v>68.005</v>
          </cell>
          <cell r="AD233">
            <v>68.508</v>
          </cell>
          <cell r="AE233">
            <v>68.981</v>
          </cell>
          <cell r="AF233">
            <v>69.423</v>
          </cell>
          <cell r="AG233">
            <v>69.831</v>
          </cell>
          <cell r="AH233">
            <v>70.207</v>
          </cell>
          <cell r="AI233">
            <v>70.553</v>
          </cell>
          <cell r="AJ233">
            <v>70.871</v>
          </cell>
          <cell r="AK233">
            <v>71.167</v>
          </cell>
          <cell r="AL233">
            <v>71.444</v>
          </cell>
          <cell r="AM233">
            <v>71.708</v>
          </cell>
          <cell r="AN233">
            <v>71.961</v>
          </cell>
          <cell r="AO233">
            <v>72.205</v>
          </cell>
          <cell r="AP233">
            <v>72.439</v>
          </cell>
          <cell r="AQ233">
            <v>72.664</v>
          </cell>
          <cell r="AR233">
            <v>72.882</v>
          </cell>
          <cell r="AS233">
            <v>73.11</v>
          </cell>
          <cell r="AT233">
            <v>73.371</v>
          </cell>
          <cell r="AU233">
            <v>73.663</v>
          </cell>
          <cell r="AV233">
            <v>73.967</v>
          </cell>
          <cell r="AW233">
            <v>74.25</v>
          </cell>
          <cell r="AX233">
            <v>74.43</v>
          </cell>
          <cell r="AY233">
            <v>74.412</v>
          </cell>
          <cell r="AZ233">
            <v>74.152</v>
          </cell>
          <cell r="BA233">
            <v>73.647</v>
          </cell>
          <cell r="BB233">
            <v>72.938</v>
          </cell>
          <cell r="BC233">
            <v>72.108</v>
          </cell>
          <cell r="BD233">
            <v>71.27</v>
          </cell>
          <cell r="BE233">
            <v>70.55</v>
          </cell>
          <cell r="BF233">
            <v>70.049</v>
          </cell>
          <cell r="BG233">
            <v>69.821</v>
          </cell>
          <cell r="BH233">
            <v>69.908</v>
          </cell>
          <cell r="BI233">
            <v>70.315</v>
          </cell>
          <cell r="BJ233">
            <v>70.967</v>
          </cell>
          <cell r="BK233">
            <v>71.779</v>
          </cell>
          <cell r="BL233">
            <v>72.697</v>
          </cell>
          <cell r="BM233">
            <v>73.651</v>
          </cell>
        </row>
        <row r="234">
          <cell r="A234" t="str">
            <v>Turks and Caicos Islands</v>
          </cell>
          <cell r="B234" t="str">
            <v>TCA</v>
          </cell>
          <cell r="C234" t="str">
            <v>Life expectancy at birth, total (years)</v>
          </cell>
          <cell r="D234" t="str">
            <v>SP.DYN.LE00.IN</v>
          </cell>
        </row>
        <row r="235">
          <cell r="A235" t="str">
            <v>Chad</v>
          </cell>
          <cell r="B235" t="str">
            <v>TCD</v>
          </cell>
          <cell r="C235" t="str">
            <v>Life expectancy at birth, total (years)</v>
          </cell>
          <cell r="D235" t="str">
            <v>SP.DYN.LE00.IN</v>
          </cell>
          <cell r="E235">
            <v>38.02</v>
          </cell>
          <cell r="F235">
            <v>38.279</v>
          </cell>
          <cell r="G235">
            <v>38.536</v>
          </cell>
          <cell r="H235">
            <v>38.795</v>
          </cell>
          <cell r="I235">
            <v>39.059</v>
          </cell>
          <cell r="J235">
            <v>39.344</v>
          </cell>
          <cell r="K235">
            <v>39.665</v>
          </cell>
          <cell r="L235">
            <v>40.028</v>
          </cell>
          <cell r="M235">
            <v>40.435</v>
          </cell>
          <cell r="N235">
            <v>40.878</v>
          </cell>
          <cell r="O235">
            <v>41.344</v>
          </cell>
          <cell r="P235">
            <v>41.813</v>
          </cell>
          <cell r="Q235">
            <v>42.264</v>
          </cell>
          <cell r="R235">
            <v>42.681</v>
          </cell>
          <cell r="S235">
            <v>43.059</v>
          </cell>
          <cell r="T235">
            <v>43.396</v>
          </cell>
          <cell r="U235">
            <v>43.698</v>
          </cell>
          <cell r="V235">
            <v>43.979</v>
          </cell>
          <cell r="W235">
            <v>44.251</v>
          </cell>
          <cell r="X235">
            <v>44.521</v>
          </cell>
          <cell r="Y235">
            <v>44.793</v>
          </cell>
          <cell r="Z235">
            <v>45.071</v>
          </cell>
          <cell r="AA235">
            <v>45.351</v>
          </cell>
          <cell r="AB235">
            <v>45.63</v>
          </cell>
          <cell r="AC235">
            <v>45.903</v>
          </cell>
          <cell r="AD235">
            <v>46.162</v>
          </cell>
          <cell r="AE235">
            <v>46.397</v>
          </cell>
          <cell r="AF235">
            <v>46.601</v>
          </cell>
          <cell r="AG235">
            <v>46.772</v>
          </cell>
          <cell r="AH235">
            <v>46.91</v>
          </cell>
          <cell r="AI235">
            <v>47.019</v>
          </cell>
          <cell r="AJ235">
            <v>47.108</v>
          </cell>
          <cell r="AK235">
            <v>47.187</v>
          </cell>
          <cell r="AL235">
            <v>47.265</v>
          </cell>
          <cell r="AM235">
            <v>47.345</v>
          </cell>
          <cell r="AN235">
            <v>47.426</v>
          </cell>
          <cell r="AO235">
            <v>47.498</v>
          </cell>
          <cell r="AP235">
            <v>47.559</v>
          </cell>
          <cell r="AQ235">
            <v>47.61</v>
          </cell>
          <cell r="AR235">
            <v>47.657</v>
          </cell>
          <cell r="AS235">
            <v>47.713</v>
          </cell>
          <cell r="AT235">
            <v>47.789</v>
          </cell>
          <cell r="AU235">
            <v>47.9</v>
          </cell>
          <cell r="AV235">
            <v>48.057</v>
          </cell>
          <cell r="AW235">
            <v>48.27</v>
          </cell>
          <cell r="AX235">
            <v>48.549</v>
          </cell>
          <cell r="AY235">
            <v>48.907</v>
          </cell>
          <cell r="AZ235">
            <v>49.335</v>
          </cell>
          <cell r="BA235">
            <v>49.82</v>
          </cell>
          <cell r="BB235">
            <v>50.346</v>
          </cell>
          <cell r="BC235">
            <v>50.89</v>
          </cell>
          <cell r="BD235">
            <v>51.424</v>
          </cell>
          <cell r="BE235">
            <v>51.928</v>
          </cell>
          <cell r="BF235">
            <v>52.386</v>
          </cell>
          <cell r="BG235">
            <v>52.789</v>
          </cell>
          <cell r="BH235">
            <v>53.137</v>
          </cell>
          <cell r="BI235">
            <v>53.438</v>
          </cell>
          <cell r="BJ235">
            <v>53.712</v>
          </cell>
          <cell r="BK235">
            <v>53.977</v>
          </cell>
          <cell r="BL235">
            <v>54.239</v>
          </cell>
          <cell r="BM235">
            <v>54.505</v>
          </cell>
        </row>
        <row r="236">
          <cell r="A236" t="str">
            <v>East Asia &amp; Pacific (IDA &amp; IBRD countries)</v>
          </cell>
          <cell r="B236" t="str">
            <v>TEA</v>
          </cell>
          <cell r="C236" t="str">
            <v>Life expectancy at birth, total (years)</v>
          </cell>
          <cell r="D236" t="str">
            <v>SP.DYN.LE00.IN</v>
          </cell>
          <cell r="E236">
            <v>45.5397403161211</v>
          </cell>
          <cell r="F236">
            <v>45.9840458570603</v>
          </cell>
          <cell r="G236">
            <v>46.7039653533656</v>
          </cell>
          <cell r="H236">
            <v>47.7355427895328</v>
          </cell>
          <cell r="I236">
            <v>49.082352353935</v>
          </cell>
          <cell r="J236">
            <v>50.6671584552606</v>
          </cell>
          <cell r="K236">
            <v>52.3745885088343</v>
          </cell>
          <cell r="L236">
            <v>54.0698505993199</v>
          </cell>
          <cell r="M236">
            <v>55.63414767368</v>
          </cell>
          <cell r="N236">
            <v>57.0114743844508</v>
          </cell>
          <cell r="O236">
            <v>58.1764560011331</v>
          </cell>
          <cell r="P236">
            <v>59.1461609476207</v>
          </cell>
          <cell r="Q236">
            <v>59.9891965046524</v>
          </cell>
          <cell r="R236">
            <v>60.7657174764854</v>
          </cell>
          <cell r="S236">
            <v>61.494048388992</v>
          </cell>
          <cell r="T236">
            <v>62.1850060594244</v>
          </cell>
          <cell r="U236">
            <v>62.8451492412876</v>
          </cell>
          <cell r="V236">
            <v>63.4659083577605</v>
          </cell>
          <cell r="W236">
            <v>64.0417948648477</v>
          </cell>
          <cell r="X236">
            <v>64.5719684415217</v>
          </cell>
          <cell r="Y236">
            <v>65.0544501585726</v>
          </cell>
          <cell r="Z236">
            <v>65.4909964508476</v>
          </cell>
          <cell r="AA236">
            <v>65.8873712712886</v>
          </cell>
          <cell r="AB236">
            <v>66.2454295594251</v>
          </cell>
          <cell r="AC236">
            <v>66.568593693249</v>
          </cell>
          <cell r="AD236">
            <v>66.8586400454377</v>
          </cell>
          <cell r="AE236">
            <v>67.1146580711331</v>
          </cell>
          <cell r="AF236">
            <v>67.336995103107</v>
          </cell>
          <cell r="AG236">
            <v>67.5294730970986</v>
          </cell>
          <cell r="AH236">
            <v>67.7004707387433</v>
          </cell>
          <cell r="AI236">
            <v>67.8604138992693</v>
          </cell>
          <cell r="AJ236">
            <v>68.0201151569747</v>
          </cell>
          <cell r="AK236">
            <v>68.186704196117</v>
          </cell>
          <cell r="AL236">
            <v>68.3697653747379</v>
          </cell>
          <cell r="AM236">
            <v>68.5736167846792</v>
          </cell>
          <cell r="AN236">
            <v>68.8029630717349</v>
          </cell>
          <cell r="AO236">
            <v>69.056163126808</v>
          </cell>
          <cell r="AP236">
            <v>69.328049117891</v>
          </cell>
          <cell r="AQ236">
            <v>69.6105824849078</v>
          </cell>
          <cell r="AR236">
            <v>69.9020157583396</v>
          </cell>
          <cell r="AS236">
            <v>70.1984151714155</v>
          </cell>
          <cell r="AT236">
            <v>70.4979435940743</v>
          </cell>
          <cell r="AU236">
            <v>70.7972306437662</v>
          </cell>
          <cell r="AV236">
            <v>71.0951976257611</v>
          </cell>
          <cell r="AW236">
            <v>71.3903257977895</v>
          </cell>
          <cell r="AX236">
            <v>71.6822416203148</v>
          </cell>
          <cell r="AY236">
            <v>71.9707828422057</v>
          </cell>
          <cell r="AZ236">
            <v>72.257386398143</v>
          </cell>
          <cell r="BA236">
            <v>72.5425341471235</v>
          </cell>
          <cell r="BB236">
            <v>72.826295709454</v>
          </cell>
          <cell r="BC236">
            <v>73.1104642905665</v>
          </cell>
          <cell r="BD236">
            <v>73.3979141809371</v>
          </cell>
          <cell r="BE236">
            <v>73.6878366494054</v>
          </cell>
          <cell r="BF236">
            <v>73.9770692618863</v>
          </cell>
          <cell r="BG236">
            <v>74.2635576551931</v>
          </cell>
          <cell r="BH236">
            <v>74.5399104226023</v>
          </cell>
          <cell r="BI236">
            <v>74.7999565735269</v>
          </cell>
          <cell r="BJ236">
            <v>75.0402245010869</v>
          </cell>
          <cell r="BK236">
            <v>75.2562801026236</v>
          </cell>
          <cell r="BL236">
            <v>75.448435105141</v>
          </cell>
          <cell r="BM236">
            <v>75.6197431778303</v>
          </cell>
        </row>
        <row r="237">
          <cell r="A237" t="str">
            <v>Europe &amp; Central Asia (IDA &amp; IBRD countries)</v>
          </cell>
          <cell r="B237" t="str">
            <v>TEC</v>
          </cell>
          <cell r="C237" t="str">
            <v>Life expectancy at birth, total (years)</v>
          </cell>
          <cell r="D237" t="str">
            <v>SP.DYN.LE00.IN</v>
          </cell>
          <cell r="E237">
            <v>63.7949491865652</v>
          </cell>
          <cell r="F237">
            <v>64.2689204128181</v>
          </cell>
          <cell r="G237">
            <v>64.5866311566901</v>
          </cell>
          <cell r="H237">
            <v>65.0055496537621</v>
          </cell>
          <cell r="I237">
            <v>65.2972119714137</v>
          </cell>
          <cell r="J237">
            <v>65.5750275429411</v>
          </cell>
          <cell r="K237">
            <v>65.7641340057747</v>
          </cell>
          <cell r="L237">
            <v>65.8315606070761</v>
          </cell>
          <cell r="M237">
            <v>66.0369132673289</v>
          </cell>
          <cell r="N237">
            <v>66.0659624472256</v>
          </cell>
          <cell r="O237">
            <v>66.2981562085258</v>
          </cell>
          <cell r="P237">
            <v>66.4561364341429</v>
          </cell>
          <cell r="Q237">
            <v>66.5961240888502</v>
          </cell>
          <cell r="R237">
            <v>66.6954421768774</v>
          </cell>
          <cell r="S237">
            <v>66.8333146110385</v>
          </cell>
          <cell r="T237">
            <v>66.6274878386578</v>
          </cell>
          <cell r="U237">
            <v>66.6246075833437</v>
          </cell>
          <cell r="V237">
            <v>66.6090259337636</v>
          </cell>
          <cell r="W237">
            <v>66.6590679131057</v>
          </cell>
          <cell r="X237">
            <v>66.6405458488579</v>
          </cell>
          <cell r="Y237">
            <v>66.6871206757574</v>
          </cell>
          <cell r="Z237">
            <v>66.9666602256632</v>
          </cell>
          <cell r="AA237">
            <v>67.2706933255078</v>
          </cell>
          <cell r="AB237">
            <v>67.3659971954159</v>
          </cell>
          <cell r="AC237">
            <v>67.3424398713609</v>
          </cell>
          <cell r="AD237">
            <v>67.6943625026181</v>
          </cell>
          <cell r="AE237">
            <v>68.4083437848779</v>
          </cell>
          <cell r="AF237">
            <v>68.5668899701829</v>
          </cell>
          <cell r="AG237">
            <v>68.6717888865447</v>
          </cell>
          <cell r="AH237">
            <v>68.6033446407079</v>
          </cell>
          <cell r="AI237">
            <v>68.4756413836372</v>
          </cell>
          <cell r="AJ237">
            <v>68.2630797943582</v>
          </cell>
          <cell r="AK237">
            <v>67.6356096862867</v>
          </cell>
          <cell r="AL237">
            <v>66.863140228876</v>
          </cell>
          <cell r="AM237">
            <v>66.6765647600518</v>
          </cell>
          <cell r="AN237">
            <v>66.7051188141146</v>
          </cell>
          <cell r="AO237">
            <v>67.2826708907665</v>
          </cell>
          <cell r="AP237">
            <v>67.8748307589912</v>
          </cell>
          <cell r="AQ237">
            <v>68.2385886745045</v>
          </cell>
          <cell r="AR237">
            <v>68.0512528919497</v>
          </cell>
          <cell r="AS237">
            <v>68.1563234347439</v>
          </cell>
          <cell r="AT237">
            <v>68.3400644581373</v>
          </cell>
          <cell r="AU237">
            <v>68.4389824667187</v>
          </cell>
          <cell r="AV237">
            <v>68.5588041271475</v>
          </cell>
          <cell r="AW237">
            <v>68.9028301892873</v>
          </cell>
          <cell r="AX237">
            <v>69.0362412960323</v>
          </cell>
          <cell r="AY237">
            <v>69.6219554439068</v>
          </cell>
          <cell r="AZ237">
            <v>70.0912287958981</v>
          </cell>
          <cell r="BA237">
            <v>70.4064498468041</v>
          </cell>
          <cell r="BB237">
            <v>70.9725140985562</v>
          </cell>
          <cell r="BC237">
            <v>71.3221957932999</v>
          </cell>
          <cell r="BD237">
            <v>71.8809508909108</v>
          </cell>
          <cell r="BE237">
            <v>72.2122188481155</v>
          </cell>
          <cell r="BF237">
            <v>72.6319155010814</v>
          </cell>
          <cell r="BG237">
            <v>72.8819814647306</v>
          </cell>
          <cell r="BH237">
            <v>73.1473216862322</v>
          </cell>
          <cell r="BI237">
            <v>73.5071710362673</v>
          </cell>
          <cell r="BJ237">
            <v>73.9036024121306</v>
          </cell>
          <cell r="BK237">
            <v>74.0456465503097</v>
          </cell>
          <cell r="BL237">
            <v>74.3207353550341</v>
          </cell>
          <cell r="BM237">
            <v>73.4832688203337</v>
          </cell>
        </row>
        <row r="238">
          <cell r="A238" t="str">
            <v>Togo</v>
          </cell>
          <cell r="B238" t="str">
            <v>TGO</v>
          </cell>
          <cell r="C238" t="str">
            <v>Life expectancy at birth, total (years)</v>
          </cell>
          <cell r="D238" t="str">
            <v>SP.DYN.LE00.IN</v>
          </cell>
          <cell r="E238">
            <v>40.297</v>
          </cell>
          <cell r="F238">
            <v>40.941</v>
          </cell>
          <cell r="G238">
            <v>41.58</v>
          </cell>
          <cell r="H238">
            <v>42.215</v>
          </cell>
          <cell r="I238">
            <v>42.846</v>
          </cell>
          <cell r="J238">
            <v>43.473</v>
          </cell>
          <cell r="K238">
            <v>44.098</v>
          </cell>
          <cell r="L238">
            <v>44.72</v>
          </cell>
          <cell r="M238">
            <v>45.339</v>
          </cell>
          <cell r="N238">
            <v>45.955</v>
          </cell>
          <cell r="O238">
            <v>46.568</v>
          </cell>
          <cell r="P238">
            <v>47.175</v>
          </cell>
          <cell r="Q238">
            <v>47.777</v>
          </cell>
          <cell r="R238">
            <v>48.371</v>
          </cell>
          <cell r="S238">
            <v>48.958</v>
          </cell>
          <cell r="T238">
            <v>49.537</v>
          </cell>
          <cell r="U238">
            <v>50.112</v>
          </cell>
          <cell r="V238">
            <v>50.683</v>
          </cell>
          <cell r="W238">
            <v>51.246</v>
          </cell>
          <cell r="X238">
            <v>51.799</v>
          </cell>
          <cell r="Y238">
            <v>52.339</v>
          </cell>
          <cell r="Z238">
            <v>52.863</v>
          </cell>
          <cell r="AA238">
            <v>53.365</v>
          </cell>
          <cell r="AB238">
            <v>53.839</v>
          </cell>
          <cell r="AC238">
            <v>54.276</v>
          </cell>
          <cell r="AD238">
            <v>54.673</v>
          </cell>
          <cell r="AE238">
            <v>55.028</v>
          </cell>
          <cell r="AF238">
            <v>55.336</v>
          </cell>
          <cell r="AG238">
            <v>55.592</v>
          </cell>
          <cell r="AH238">
            <v>55.784</v>
          </cell>
          <cell r="AI238">
            <v>55.887</v>
          </cell>
          <cell r="AJ238">
            <v>55.872</v>
          </cell>
          <cell r="AK238">
            <v>55.734</v>
          </cell>
          <cell r="AL238">
            <v>55.485</v>
          </cell>
          <cell r="AM238">
            <v>55.147</v>
          </cell>
          <cell r="AN238">
            <v>54.757</v>
          </cell>
          <cell r="AO238">
            <v>54.36</v>
          </cell>
          <cell r="AP238">
            <v>54.001</v>
          </cell>
          <cell r="AQ238">
            <v>53.722</v>
          </cell>
          <cell r="AR238">
            <v>53.547</v>
          </cell>
          <cell r="AS238">
            <v>53.491</v>
          </cell>
          <cell r="AT238">
            <v>53.554</v>
          </cell>
          <cell r="AU238">
            <v>53.71</v>
          </cell>
          <cell r="AV238">
            <v>53.938</v>
          </cell>
          <cell r="AW238">
            <v>54.234</v>
          </cell>
          <cell r="AX238">
            <v>54.602</v>
          </cell>
          <cell r="AY238">
            <v>55.052</v>
          </cell>
          <cell r="AZ238">
            <v>55.581</v>
          </cell>
          <cell r="BA238">
            <v>56.178</v>
          </cell>
          <cell r="BB238">
            <v>56.818</v>
          </cell>
          <cell r="BC238">
            <v>57.468</v>
          </cell>
          <cell r="BD238">
            <v>58.092</v>
          </cell>
          <cell r="BE238">
            <v>58.661</v>
          </cell>
          <cell r="BF238">
            <v>59.16</v>
          </cell>
          <cell r="BG238">
            <v>59.58</v>
          </cell>
          <cell r="BH238">
            <v>59.927</v>
          </cell>
          <cell r="BI238">
            <v>60.22</v>
          </cell>
          <cell r="BJ238">
            <v>60.489</v>
          </cell>
          <cell r="BK238">
            <v>60.76</v>
          </cell>
          <cell r="BL238">
            <v>61.042</v>
          </cell>
          <cell r="BM238">
            <v>61.34</v>
          </cell>
        </row>
        <row r="239">
          <cell r="A239" t="str">
            <v>Thailand</v>
          </cell>
          <cell r="B239" t="str">
            <v>THA</v>
          </cell>
          <cell r="C239" t="str">
            <v>Life expectancy at birth, total (years)</v>
          </cell>
          <cell r="D239" t="str">
            <v>SP.DYN.LE00.IN</v>
          </cell>
          <cell r="E239">
            <v>54.701</v>
          </cell>
          <cell r="F239">
            <v>55.233</v>
          </cell>
          <cell r="G239">
            <v>55.745</v>
          </cell>
          <cell r="H239">
            <v>56.231</v>
          </cell>
          <cell r="I239">
            <v>56.692</v>
          </cell>
          <cell r="J239">
            <v>57.133</v>
          </cell>
          <cell r="K239">
            <v>57.565</v>
          </cell>
          <cell r="L239">
            <v>57.998</v>
          </cell>
          <cell r="M239">
            <v>58.442</v>
          </cell>
          <cell r="N239">
            <v>58.904</v>
          </cell>
          <cell r="O239">
            <v>59.385</v>
          </cell>
          <cell r="P239">
            <v>59.887</v>
          </cell>
          <cell r="Q239">
            <v>60.404</v>
          </cell>
          <cell r="R239">
            <v>60.929</v>
          </cell>
          <cell r="S239">
            <v>61.459</v>
          </cell>
          <cell r="T239">
            <v>61.985</v>
          </cell>
          <cell r="U239">
            <v>62.495</v>
          </cell>
          <cell r="V239">
            <v>62.986</v>
          </cell>
          <cell r="W239">
            <v>63.464</v>
          </cell>
          <cell r="X239">
            <v>63.935</v>
          </cell>
          <cell r="Y239">
            <v>64.432</v>
          </cell>
          <cell r="Z239">
            <v>64.993</v>
          </cell>
          <cell r="AA239">
            <v>65.635</v>
          </cell>
          <cell r="AB239">
            <v>66.353</v>
          </cell>
          <cell r="AC239">
            <v>67.128</v>
          </cell>
          <cell r="AD239">
            <v>67.911</v>
          </cell>
          <cell r="AE239">
            <v>68.641</v>
          </cell>
          <cell r="AF239">
            <v>69.265</v>
          </cell>
          <cell r="AG239">
            <v>69.745</v>
          </cell>
          <cell r="AH239">
            <v>70.071</v>
          </cell>
          <cell r="AI239">
            <v>70.248</v>
          </cell>
          <cell r="AJ239">
            <v>70.3</v>
          </cell>
          <cell r="AK239">
            <v>70.281</v>
          </cell>
          <cell r="AL239">
            <v>70.239</v>
          </cell>
          <cell r="AM239">
            <v>70.202</v>
          </cell>
          <cell r="AN239">
            <v>70.191</v>
          </cell>
          <cell r="AO239">
            <v>70.215</v>
          </cell>
          <cell r="AP239">
            <v>70.267</v>
          </cell>
          <cell r="AQ239">
            <v>70.348</v>
          </cell>
          <cell r="AR239">
            <v>70.463</v>
          </cell>
          <cell r="AS239">
            <v>70.623</v>
          </cell>
          <cell r="AT239">
            <v>70.832</v>
          </cell>
          <cell r="AU239">
            <v>71.089</v>
          </cell>
          <cell r="AV239">
            <v>71.389</v>
          </cell>
          <cell r="AW239">
            <v>71.728</v>
          </cell>
          <cell r="AX239">
            <v>72.099</v>
          </cell>
          <cell r="AY239">
            <v>72.499</v>
          </cell>
          <cell r="AZ239">
            <v>72.916</v>
          </cell>
          <cell r="BA239">
            <v>73.341</v>
          </cell>
          <cell r="BB239">
            <v>73.766</v>
          </cell>
          <cell r="BC239">
            <v>74.184</v>
          </cell>
          <cell r="BD239">
            <v>74.593</v>
          </cell>
          <cell r="BE239">
            <v>74.992</v>
          </cell>
          <cell r="BF239">
            <v>75.378</v>
          </cell>
          <cell r="BG239">
            <v>75.747</v>
          </cell>
          <cell r="BH239">
            <v>76.091</v>
          </cell>
          <cell r="BI239">
            <v>76.403</v>
          </cell>
          <cell r="BJ239">
            <v>76.683</v>
          </cell>
          <cell r="BK239">
            <v>76.931</v>
          </cell>
          <cell r="BL239">
            <v>77.15</v>
          </cell>
          <cell r="BM239">
            <v>77.344</v>
          </cell>
        </row>
        <row r="240">
          <cell r="A240" t="str">
            <v>Tajikistan</v>
          </cell>
          <cell r="B240" t="str">
            <v>TJK</v>
          </cell>
          <cell r="C240" t="str">
            <v>Life expectancy at birth, total (years)</v>
          </cell>
          <cell r="D240" t="str">
            <v>SP.DYN.LE00.IN</v>
          </cell>
          <cell r="E240">
            <v>50.613</v>
          </cell>
          <cell r="F240">
            <v>50.927</v>
          </cell>
          <cell r="G240">
            <v>51.237</v>
          </cell>
          <cell r="H240">
            <v>51.544</v>
          </cell>
          <cell r="I240">
            <v>51.851</v>
          </cell>
          <cell r="J240">
            <v>52.166</v>
          </cell>
          <cell r="K240">
            <v>52.496</v>
          </cell>
          <cell r="L240">
            <v>52.845</v>
          </cell>
          <cell r="M240">
            <v>53.214</v>
          </cell>
          <cell r="N240">
            <v>53.602</v>
          </cell>
          <cell r="O240">
            <v>54.007</v>
          </cell>
          <cell r="P240">
            <v>54.427</v>
          </cell>
          <cell r="Q240">
            <v>54.852</v>
          </cell>
          <cell r="R240">
            <v>55.272</v>
          </cell>
          <cell r="S240">
            <v>55.675</v>
          </cell>
          <cell r="T240">
            <v>56.043</v>
          </cell>
          <cell r="U240">
            <v>56.354</v>
          </cell>
          <cell r="V240">
            <v>56.604</v>
          </cell>
          <cell r="W240">
            <v>56.8</v>
          </cell>
          <cell r="X240">
            <v>56.954</v>
          </cell>
          <cell r="Y240">
            <v>57.108</v>
          </cell>
          <cell r="Z240">
            <v>57.314</v>
          </cell>
          <cell r="AA240">
            <v>57.602</v>
          </cell>
          <cell r="AB240">
            <v>57.975</v>
          </cell>
          <cell r="AC240">
            <v>58.413</v>
          </cell>
          <cell r="AD240">
            <v>58.847</v>
          </cell>
          <cell r="AE240">
            <v>59.183</v>
          </cell>
          <cell r="AF240">
            <v>59.355</v>
          </cell>
          <cell r="AG240">
            <v>59.335</v>
          </cell>
          <cell r="AH240">
            <v>59.138</v>
          </cell>
          <cell r="AI240">
            <v>58.824</v>
          </cell>
          <cell r="AJ240">
            <v>58.48</v>
          </cell>
          <cell r="AK240">
            <v>58.212</v>
          </cell>
          <cell r="AL240">
            <v>58.104</v>
          </cell>
          <cell r="AM240">
            <v>58.192</v>
          </cell>
          <cell r="AN240">
            <v>58.497</v>
          </cell>
          <cell r="AO240">
            <v>59.003</v>
          </cell>
          <cell r="AP240">
            <v>59.65</v>
          </cell>
          <cell r="AQ240">
            <v>60.379</v>
          </cell>
          <cell r="AR240">
            <v>61.161</v>
          </cell>
          <cell r="AS240">
            <v>61.974</v>
          </cell>
          <cell r="AT240">
            <v>62.807</v>
          </cell>
          <cell r="AU240">
            <v>63.653</v>
          </cell>
          <cell r="AV240">
            <v>64.496</v>
          </cell>
          <cell r="AW240">
            <v>65.314</v>
          </cell>
          <cell r="AX240">
            <v>66.08</v>
          </cell>
          <cell r="AY240">
            <v>66.771</v>
          </cell>
          <cell r="AZ240">
            <v>67.382</v>
          </cell>
          <cell r="BA240">
            <v>67.911</v>
          </cell>
          <cell r="BB240">
            <v>68.36</v>
          </cell>
          <cell r="BC240">
            <v>68.736</v>
          </cell>
          <cell r="BD240">
            <v>69.055</v>
          </cell>
          <cell r="BE240">
            <v>69.34</v>
          </cell>
          <cell r="BF240">
            <v>69.609</v>
          </cell>
          <cell r="BG240">
            <v>69.874</v>
          </cell>
          <cell r="BH240">
            <v>70.137</v>
          </cell>
          <cell r="BI240">
            <v>70.397</v>
          </cell>
          <cell r="BJ240">
            <v>70.647</v>
          </cell>
          <cell r="BK240">
            <v>70.879</v>
          </cell>
          <cell r="BL240">
            <v>71.097</v>
          </cell>
          <cell r="BM240">
            <v>71.301</v>
          </cell>
        </row>
        <row r="241">
          <cell r="A241" t="str">
            <v>Turkmenistan</v>
          </cell>
          <cell r="B241" t="str">
            <v>TKM</v>
          </cell>
          <cell r="C241" t="str">
            <v>Life expectancy at birth, total (years)</v>
          </cell>
          <cell r="D241" t="str">
            <v>SP.DYN.LE00.IN</v>
          </cell>
          <cell r="E241">
            <v>54.471</v>
          </cell>
          <cell r="F241">
            <v>54.897</v>
          </cell>
          <cell r="G241">
            <v>55.326</v>
          </cell>
          <cell r="H241">
            <v>55.757</v>
          </cell>
          <cell r="I241">
            <v>56.186</v>
          </cell>
          <cell r="J241">
            <v>56.609</v>
          </cell>
          <cell r="K241">
            <v>57.021</v>
          </cell>
          <cell r="L241">
            <v>57.417</v>
          </cell>
          <cell r="M241">
            <v>57.794</v>
          </cell>
          <cell r="N241">
            <v>58.147</v>
          </cell>
          <cell r="O241">
            <v>58.472</v>
          </cell>
          <cell r="P241">
            <v>58.765</v>
          </cell>
          <cell r="Q241">
            <v>59.028</v>
          </cell>
          <cell r="R241">
            <v>59.267</v>
          </cell>
          <cell r="S241">
            <v>59.488</v>
          </cell>
          <cell r="T241">
            <v>59.703</v>
          </cell>
          <cell r="U241">
            <v>59.925</v>
          </cell>
          <cell r="V241">
            <v>60.163</v>
          </cell>
          <cell r="W241">
            <v>60.422</v>
          </cell>
          <cell r="X241">
            <v>60.701</v>
          </cell>
          <cell r="Y241">
            <v>60.999</v>
          </cell>
          <cell r="Z241">
            <v>61.311</v>
          </cell>
          <cell r="AA241">
            <v>61.622</v>
          </cell>
          <cell r="AB241">
            <v>61.92</v>
          </cell>
          <cell r="AC241">
            <v>62.193</v>
          </cell>
          <cell r="AD241">
            <v>62.426</v>
          </cell>
          <cell r="AE241">
            <v>62.605</v>
          </cell>
          <cell r="AF241">
            <v>62.727</v>
          </cell>
          <cell r="AG241">
            <v>62.796</v>
          </cell>
          <cell r="AH241">
            <v>62.82</v>
          </cell>
          <cell r="AI241">
            <v>62.81</v>
          </cell>
          <cell r="AJ241">
            <v>62.784</v>
          </cell>
          <cell r="AK241">
            <v>62.761</v>
          </cell>
          <cell r="AL241">
            <v>62.758</v>
          </cell>
          <cell r="AM241">
            <v>62.786</v>
          </cell>
          <cell r="AN241">
            <v>62.851</v>
          </cell>
          <cell r="AO241">
            <v>62.953</v>
          </cell>
          <cell r="AP241">
            <v>63.084</v>
          </cell>
          <cell r="AQ241">
            <v>63.237</v>
          </cell>
          <cell r="AR241">
            <v>63.413</v>
          </cell>
          <cell r="AS241">
            <v>63.613</v>
          </cell>
          <cell r="AT241">
            <v>63.842</v>
          </cell>
          <cell r="AU241">
            <v>64.101</v>
          </cell>
          <cell r="AV241">
            <v>64.386</v>
          </cell>
          <cell r="AW241">
            <v>64.693</v>
          </cell>
          <cell r="AX241">
            <v>65.017</v>
          </cell>
          <cell r="AY241">
            <v>65.354</v>
          </cell>
          <cell r="AZ241">
            <v>65.695</v>
          </cell>
          <cell r="BA241">
            <v>66.031</v>
          </cell>
          <cell r="BB241">
            <v>66.355</v>
          </cell>
          <cell r="BC241">
            <v>66.657</v>
          </cell>
          <cell r="BD241">
            <v>66.928</v>
          </cell>
          <cell r="BE241">
            <v>67.167</v>
          </cell>
          <cell r="BF241">
            <v>67.375</v>
          </cell>
          <cell r="BG241">
            <v>67.552</v>
          </cell>
          <cell r="BH241">
            <v>67.704</v>
          </cell>
          <cell r="BI241">
            <v>67.835</v>
          </cell>
          <cell r="BJ241">
            <v>67.956</v>
          </cell>
          <cell r="BK241">
            <v>68.073</v>
          </cell>
          <cell r="BL241">
            <v>68.191</v>
          </cell>
          <cell r="BM241">
            <v>68.313</v>
          </cell>
        </row>
        <row r="242">
          <cell r="A242" t="str">
            <v>Latin America &amp; the Caribbean (IDA &amp; IBRD countries)</v>
          </cell>
          <cell r="B242" t="str">
            <v>TLA</v>
          </cell>
          <cell r="C242" t="str">
            <v>Life expectancy at birth, total (years)</v>
          </cell>
          <cell r="D242" t="str">
            <v>SP.DYN.LE00.IN</v>
          </cell>
          <cell r="E242">
            <v>55.6534268995682</v>
          </cell>
          <cell r="F242">
            <v>56.1263855560985</v>
          </cell>
          <cell r="G242">
            <v>56.582270983666</v>
          </cell>
          <cell r="H242">
            <v>57.0221559155103</v>
          </cell>
          <cell r="I242">
            <v>57.4489232832881</v>
          </cell>
          <cell r="J242">
            <v>57.8681736958829</v>
          </cell>
          <cell r="K242">
            <v>58.2856821635988</v>
          </cell>
          <cell r="L242">
            <v>58.706165901267</v>
          </cell>
          <cell r="M242">
            <v>59.1334420638918</v>
          </cell>
          <cell r="N242">
            <v>59.568897780584</v>
          </cell>
          <cell r="O242">
            <v>60.0122822844617</v>
          </cell>
          <cell r="P242">
            <v>60.46095573133</v>
          </cell>
          <cell r="Q242">
            <v>60.9103091557742</v>
          </cell>
          <cell r="R242">
            <v>61.3552119811269</v>
          </cell>
          <cell r="S242">
            <v>61.7939757477317</v>
          </cell>
          <cell r="T242">
            <v>62.2264408143466</v>
          </cell>
          <cell r="U242">
            <v>62.650704089878</v>
          </cell>
          <cell r="V242">
            <v>63.0697634503187</v>
          </cell>
          <cell r="W242">
            <v>63.4838709295089</v>
          </cell>
          <cell r="X242">
            <v>63.8930276399801</v>
          </cell>
          <cell r="Y242">
            <v>64.2973591232907</v>
          </cell>
          <cell r="Z242">
            <v>64.6959206514826</v>
          </cell>
          <cell r="AA242">
            <v>65.0901052212407</v>
          </cell>
          <cell r="AB242">
            <v>65.4764315196213</v>
          </cell>
          <cell r="AC242">
            <v>65.8587922802548</v>
          </cell>
          <cell r="AD242">
            <v>66.2376174436948</v>
          </cell>
          <cell r="AE242">
            <v>66.6140574531417</v>
          </cell>
          <cell r="AF242">
            <v>66.9893227299892</v>
          </cell>
          <cell r="AG242">
            <v>67.3610164543704</v>
          </cell>
          <cell r="AH242">
            <v>67.7322447518817</v>
          </cell>
          <cell r="AI242">
            <v>68.1004187287986</v>
          </cell>
          <cell r="AJ242">
            <v>68.4655561027915</v>
          </cell>
          <cell r="AK242">
            <v>68.8263794295156</v>
          </cell>
          <cell r="AL242">
            <v>69.180489789884</v>
          </cell>
          <cell r="AM242">
            <v>69.5290175065458</v>
          </cell>
          <cell r="AN242">
            <v>69.8722034850589</v>
          </cell>
          <cell r="AO242">
            <v>70.2122668494403</v>
          </cell>
          <cell r="AP242">
            <v>70.5501526672192</v>
          </cell>
          <cell r="AQ242">
            <v>70.8835816502419</v>
          </cell>
          <cell r="AR242">
            <v>71.2128783421473</v>
          </cell>
          <cell r="AS242">
            <v>71.5343567822716</v>
          </cell>
          <cell r="AT242">
            <v>71.843556692425</v>
          </cell>
          <cell r="AU242">
            <v>72.1392107435642</v>
          </cell>
          <cell r="AV242">
            <v>72.4171632166203</v>
          </cell>
          <cell r="AW242">
            <v>72.6784084080014</v>
          </cell>
          <cell r="AX242">
            <v>72.923785484274</v>
          </cell>
          <cell r="AY242">
            <v>73.1540865222727</v>
          </cell>
          <cell r="AZ242">
            <v>73.373281151652</v>
          </cell>
          <cell r="BA242">
            <v>73.5836260306776</v>
          </cell>
          <cell r="BB242">
            <v>73.7868998996756</v>
          </cell>
          <cell r="BC242">
            <v>73.9833457832769</v>
          </cell>
          <cell r="BD242">
            <v>74.17297211692</v>
          </cell>
          <cell r="BE242">
            <v>74.3552670519728</v>
          </cell>
          <cell r="BF242">
            <v>74.5302463962911</v>
          </cell>
          <cell r="BG242">
            <v>74.700181700404</v>
          </cell>
          <cell r="BH242">
            <v>74.8665594523911</v>
          </cell>
          <cell r="BI242">
            <v>75.0305585888065</v>
          </cell>
          <cell r="BJ242">
            <v>75.1942820911752</v>
          </cell>
          <cell r="BK242">
            <v>75.3573280274652</v>
          </cell>
          <cell r="BL242">
            <v>75.5203877691048</v>
          </cell>
          <cell r="BM242">
            <v>75.6828220726702</v>
          </cell>
        </row>
        <row r="243">
          <cell r="A243" t="str">
            <v>Timor-Leste</v>
          </cell>
          <cell r="B243" t="str">
            <v>TLS</v>
          </cell>
          <cell r="C243" t="str">
            <v>Life expectancy at birth, total (years)</v>
          </cell>
          <cell r="D243" t="str">
            <v>SP.DYN.LE00.IN</v>
          </cell>
          <cell r="E243">
            <v>33.729</v>
          </cell>
          <cell r="F243">
            <v>34.229</v>
          </cell>
          <cell r="G243">
            <v>34.73</v>
          </cell>
          <cell r="H243">
            <v>35.232</v>
          </cell>
          <cell r="I243">
            <v>35.734</v>
          </cell>
          <cell r="J243">
            <v>36.273</v>
          </cell>
          <cell r="K243">
            <v>36.895</v>
          </cell>
          <cell r="L243">
            <v>37.597</v>
          </cell>
          <cell r="M243">
            <v>38.336</v>
          </cell>
          <cell r="N243">
            <v>39.042</v>
          </cell>
          <cell r="O243">
            <v>39.529</v>
          </cell>
          <cell r="P243">
            <v>39.574</v>
          </cell>
          <cell r="Q243">
            <v>39.085</v>
          </cell>
          <cell r="R243">
            <v>38.077</v>
          </cell>
          <cell r="S243">
            <v>36.66</v>
          </cell>
          <cell r="T243">
            <v>35.092</v>
          </cell>
          <cell r="U243">
            <v>33.714</v>
          </cell>
          <cell r="V243">
            <v>32.827</v>
          </cell>
          <cell r="W243">
            <v>32.629</v>
          </cell>
          <cell r="X243">
            <v>33.178</v>
          </cell>
          <cell r="Y243">
            <v>34.419</v>
          </cell>
          <cell r="Z243">
            <v>36.185</v>
          </cell>
          <cell r="AA243">
            <v>38.175</v>
          </cell>
          <cell r="AB243">
            <v>40.132</v>
          </cell>
          <cell r="AC243">
            <v>41.932</v>
          </cell>
          <cell r="AD243">
            <v>43.482</v>
          </cell>
          <cell r="AE243">
            <v>44.755</v>
          </cell>
          <cell r="AF243">
            <v>45.831</v>
          </cell>
          <cell r="AG243">
            <v>46.791</v>
          </cell>
          <cell r="AH243">
            <v>47.661</v>
          </cell>
          <cell r="AI243">
            <v>48.492</v>
          </cell>
          <cell r="AJ243">
            <v>49.345</v>
          </cell>
          <cell r="AK243">
            <v>50.261</v>
          </cell>
          <cell r="AL243">
            <v>51.267</v>
          </cell>
          <cell r="AM243">
            <v>52.366</v>
          </cell>
          <cell r="AN243">
            <v>53.538</v>
          </cell>
          <cell r="AO243">
            <v>54.737</v>
          </cell>
          <cell r="AP243">
            <v>55.907</v>
          </cell>
          <cell r="AQ243">
            <v>57.011</v>
          </cell>
          <cell r="AR243">
            <v>58.037</v>
          </cell>
          <cell r="AS243">
            <v>59.002</v>
          </cell>
          <cell r="AT243">
            <v>59.945</v>
          </cell>
          <cell r="AU243">
            <v>60.901</v>
          </cell>
          <cell r="AV243">
            <v>61.888</v>
          </cell>
          <cell r="AW243">
            <v>62.893</v>
          </cell>
          <cell r="AX243">
            <v>63.882</v>
          </cell>
          <cell r="AY243">
            <v>64.803</v>
          </cell>
          <cell r="AZ243">
            <v>65.61</v>
          </cell>
          <cell r="BA243">
            <v>66.276</v>
          </cell>
          <cell r="BB243">
            <v>66.796</v>
          </cell>
          <cell r="BC243">
            <v>67.186</v>
          </cell>
          <cell r="BD243">
            <v>67.477</v>
          </cell>
          <cell r="BE243">
            <v>67.72</v>
          </cell>
          <cell r="BF243">
            <v>67.953</v>
          </cell>
          <cell r="BG243">
            <v>68.197</v>
          </cell>
          <cell r="BH243">
            <v>68.459</v>
          </cell>
          <cell r="BI243">
            <v>68.735</v>
          </cell>
          <cell r="BJ243">
            <v>69.007</v>
          </cell>
          <cell r="BK243">
            <v>69.26</v>
          </cell>
          <cell r="BL243">
            <v>69.495</v>
          </cell>
          <cell r="BM243">
            <v>69.712</v>
          </cell>
        </row>
        <row r="244">
          <cell r="A244" t="str">
            <v>Middle East &amp; North Africa (IDA &amp; IBRD countries)</v>
          </cell>
          <cell r="B244" t="str">
            <v>TMN</v>
          </cell>
          <cell r="C244" t="str">
            <v>Life expectancy at birth, total (years)</v>
          </cell>
          <cell r="D244" t="str">
            <v>SP.DYN.LE00.IN</v>
          </cell>
          <cell r="E244">
            <v>46.3631073466669</v>
          </cell>
          <cell r="F244">
            <v>46.9639987172772</v>
          </cell>
          <cell r="G244">
            <v>47.5582124947544</v>
          </cell>
          <cell r="H244">
            <v>48.1491158089562</v>
          </cell>
          <cell r="I244">
            <v>48.7399169897761</v>
          </cell>
          <cell r="J244">
            <v>49.3275278034668</v>
          </cell>
          <cell r="K244">
            <v>49.9065771724678</v>
          </cell>
          <cell r="L244">
            <v>50.4739709725056</v>
          </cell>
          <cell r="M244">
            <v>51.0311696064093</v>
          </cell>
          <cell r="N244">
            <v>51.5840320102497</v>
          </cell>
          <cell r="O244">
            <v>52.1492109393127</v>
          </cell>
          <cell r="P244">
            <v>52.7482093689662</v>
          </cell>
          <cell r="Q244">
            <v>53.3899133141205</v>
          </cell>
          <cell r="R244">
            <v>54.0714290983881</v>
          </cell>
          <cell r="S244">
            <v>54.7791870248914</v>
          </cell>
          <cell r="T244">
            <v>55.4752755513416</v>
          </cell>
          <cell r="U244">
            <v>56.1120745202595</v>
          </cell>
          <cell r="V244">
            <v>56.6594072451424</v>
          </cell>
          <cell r="W244">
            <v>57.109857843666</v>
          </cell>
          <cell r="X244">
            <v>57.4773627733805</v>
          </cell>
          <cell r="Y244">
            <v>57.8093916719272</v>
          </cell>
          <cell r="Z244">
            <v>58.1715087908599</v>
          </cell>
          <cell r="AA244">
            <v>58.6240812472789</v>
          </cell>
          <cell r="AB244">
            <v>59.2057435552502</v>
          </cell>
          <cell r="AC244">
            <v>59.9237623878319</v>
          </cell>
          <cell r="AD244">
            <v>60.7630987215519</v>
          </cell>
          <cell r="AE244">
            <v>61.6850169392952</v>
          </cell>
          <cell r="AF244">
            <v>62.6252873382611</v>
          </cell>
          <cell r="AG244">
            <v>63.5287260922319</v>
          </cell>
          <cell r="AH244">
            <v>64.3646558034786</v>
          </cell>
          <cell r="AI244">
            <v>65.1106052612195</v>
          </cell>
          <cell r="AJ244">
            <v>65.7582698175938</v>
          </cell>
          <cell r="AK244">
            <v>66.3264788625274</v>
          </cell>
          <cell r="AL244">
            <v>66.8333346118007</v>
          </cell>
          <cell r="AM244">
            <v>67.2866398948238</v>
          </cell>
          <cell r="AN244">
            <v>67.6941934338477</v>
          </cell>
          <cell r="AO244">
            <v>68.0642205267283</v>
          </cell>
          <cell r="AP244">
            <v>68.4056618209966</v>
          </cell>
          <cell r="AQ244">
            <v>68.7268994822835</v>
          </cell>
          <cell r="AR244">
            <v>69.0349136701203</v>
          </cell>
          <cell r="AS244">
            <v>69.3370643049329</v>
          </cell>
          <cell r="AT244">
            <v>69.6370636248687</v>
          </cell>
          <cell r="AU244">
            <v>69.9337948903644</v>
          </cell>
          <cell r="AV244">
            <v>70.2261188837073</v>
          </cell>
          <cell r="AW244">
            <v>70.5153213198897</v>
          </cell>
          <cell r="AX244">
            <v>70.7996348216832</v>
          </cell>
          <cell r="AY244">
            <v>71.0749157784279</v>
          </cell>
          <cell r="AZ244">
            <v>71.3362408872979</v>
          </cell>
          <cell r="BA244">
            <v>71.5781151039924</v>
          </cell>
          <cell r="BB244">
            <v>71.8002017178781</v>
          </cell>
          <cell r="BC244">
            <v>72.0058015747182</v>
          </cell>
          <cell r="BD244">
            <v>72.2027014588723</v>
          </cell>
          <cell r="BE244">
            <v>72.3975962190988</v>
          </cell>
          <cell r="BF244">
            <v>72.5956530907737</v>
          </cell>
          <cell r="BG244">
            <v>72.7952415911251</v>
          </cell>
          <cell r="BH244">
            <v>72.9950525408616</v>
          </cell>
          <cell r="BI244">
            <v>73.1935110582146</v>
          </cell>
          <cell r="BJ244">
            <v>73.3900758435144</v>
          </cell>
          <cell r="BK244">
            <v>73.5836236325898</v>
          </cell>
          <cell r="BL244">
            <v>73.7742356819193</v>
          </cell>
          <cell r="BM244">
            <v>73.9623843227375</v>
          </cell>
        </row>
        <row r="245">
          <cell r="A245" t="str">
            <v>Tonga</v>
          </cell>
          <cell r="B245" t="str">
            <v>TON</v>
          </cell>
          <cell r="C245" t="str">
            <v>Life expectancy at birth, total (years)</v>
          </cell>
          <cell r="D245" t="str">
            <v>SP.DYN.LE00.IN</v>
          </cell>
          <cell r="E245">
            <v>59.885</v>
          </cell>
          <cell r="F245">
            <v>60.281</v>
          </cell>
          <cell r="G245">
            <v>60.687</v>
          </cell>
          <cell r="H245">
            <v>61.103</v>
          </cell>
          <cell r="I245">
            <v>61.527</v>
          </cell>
          <cell r="J245">
            <v>61.957</v>
          </cell>
          <cell r="K245">
            <v>62.387</v>
          </cell>
          <cell r="L245">
            <v>62.811</v>
          </cell>
          <cell r="M245">
            <v>63.224</v>
          </cell>
          <cell r="N245">
            <v>63.621</v>
          </cell>
          <cell r="O245">
            <v>64</v>
          </cell>
          <cell r="P245">
            <v>64.357</v>
          </cell>
          <cell r="Q245">
            <v>64.696</v>
          </cell>
          <cell r="R245">
            <v>65.017</v>
          </cell>
          <cell r="S245">
            <v>65.322</v>
          </cell>
          <cell r="T245">
            <v>65.611</v>
          </cell>
          <cell r="U245">
            <v>65.886</v>
          </cell>
          <cell r="V245">
            <v>66.149</v>
          </cell>
          <cell r="W245">
            <v>66.402</v>
          </cell>
          <cell r="X245">
            <v>66.648</v>
          </cell>
          <cell r="Y245">
            <v>66.889</v>
          </cell>
          <cell r="Z245">
            <v>67.128</v>
          </cell>
          <cell r="AA245">
            <v>67.365</v>
          </cell>
          <cell r="AB245">
            <v>67.6</v>
          </cell>
          <cell r="AC245">
            <v>67.831</v>
          </cell>
          <cell r="AD245">
            <v>68.054</v>
          </cell>
          <cell r="AE245">
            <v>68.266</v>
          </cell>
          <cell r="AF245">
            <v>68.463</v>
          </cell>
          <cell r="AG245">
            <v>68.641</v>
          </cell>
          <cell r="AH245">
            <v>68.799</v>
          </cell>
          <cell r="AI245">
            <v>68.935</v>
          </cell>
          <cell r="AJ245">
            <v>69.049</v>
          </cell>
          <cell r="AK245">
            <v>69.143</v>
          </cell>
          <cell r="AL245">
            <v>69.223</v>
          </cell>
          <cell r="AM245">
            <v>69.29</v>
          </cell>
          <cell r="AN245">
            <v>69.351</v>
          </cell>
          <cell r="AO245">
            <v>69.41</v>
          </cell>
          <cell r="AP245">
            <v>69.471</v>
          </cell>
          <cell r="AQ245">
            <v>69.535</v>
          </cell>
          <cell r="AR245">
            <v>69.601</v>
          </cell>
          <cell r="AS245">
            <v>69.667</v>
          </cell>
          <cell r="AT245">
            <v>69.725</v>
          </cell>
          <cell r="AU245">
            <v>69.771</v>
          </cell>
          <cell r="AV245">
            <v>69.803</v>
          </cell>
          <cell r="AW245">
            <v>69.822</v>
          </cell>
          <cell r="AX245">
            <v>69.836</v>
          </cell>
          <cell r="AY245">
            <v>69.852</v>
          </cell>
          <cell r="AZ245">
            <v>69.878</v>
          </cell>
          <cell r="BA245">
            <v>69.921</v>
          </cell>
          <cell r="BB245">
            <v>69.982</v>
          </cell>
          <cell r="BC245">
            <v>70.059</v>
          </cell>
          <cell r="BD245">
            <v>70.148</v>
          </cell>
          <cell r="BE245">
            <v>70.242</v>
          </cell>
          <cell r="BF245">
            <v>70.335</v>
          </cell>
          <cell r="BG245">
            <v>70.427</v>
          </cell>
          <cell r="BH245">
            <v>70.517</v>
          </cell>
          <cell r="BI245">
            <v>70.607</v>
          </cell>
          <cell r="BJ245">
            <v>70.701</v>
          </cell>
          <cell r="BK245">
            <v>70.801</v>
          </cell>
          <cell r="BL245">
            <v>70.907</v>
          </cell>
          <cell r="BM245">
            <v>71.018</v>
          </cell>
        </row>
        <row r="246">
          <cell r="A246" t="str">
            <v>South Asia (IDA &amp; IBRD)</v>
          </cell>
          <cell r="B246" t="str">
            <v>TSA</v>
          </cell>
          <cell r="C246" t="str">
            <v>Life expectancy at birth, total (years)</v>
          </cell>
          <cell r="D246" t="str">
            <v>SP.DYN.LE00.IN</v>
          </cell>
          <cell r="E246">
            <v>42.1202081554742</v>
          </cell>
          <cell r="F246">
            <v>42.7424787115659</v>
          </cell>
          <cell r="G246">
            <v>43.3665356292632</v>
          </cell>
          <cell r="H246">
            <v>43.9914379725128</v>
          </cell>
          <cell r="I246">
            <v>44.6155208051556</v>
          </cell>
          <cell r="J246">
            <v>45.2322247717951</v>
          </cell>
          <cell r="K246">
            <v>45.8352183209991</v>
          </cell>
          <cell r="L246">
            <v>46.4188123323547</v>
          </cell>
          <cell r="M246">
            <v>46.9824003827934</v>
          </cell>
          <cell r="N246">
            <v>47.5289984237618</v>
          </cell>
          <cell r="O246">
            <v>48.0701680135319</v>
          </cell>
          <cell r="P246">
            <v>48.6237782809716</v>
          </cell>
          <cell r="Q246">
            <v>49.2006752595846</v>
          </cell>
          <cell r="R246">
            <v>49.8048686237639</v>
          </cell>
          <cell r="S246">
            <v>50.4313809068998</v>
          </cell>
          <cell r="T246">
            <v>51.0706079883717</v>
          </cell>
          <cell r="U246">
            <v>51.7077331003586</v>
          </cell>
          <cell r="V246">
            <v>52.3245296043966</v>
          </cell>
          <cell r="W246">
            <v>52.9093431647978</v>
          </cell>
          <cell r="X246">
            <v>53.4563284859404</v>
          </cell>
          <cell r="Y246">
            <v>53.9588444377181</v>
          </cell>
          <cell r="Z246">
            <v>54.4170497528735</v>
          </cell>
          <cell r="AA246">
            <v>54.8412670399875</v>
          </cell>
          <cell r="AB246">
            <v>55.2417703595369</v>
          </cell>
          <cell r="AC246">
            <v>55.6269286799602</v>
          </cell>
          <cell r="AD246">
            <v>56.0089444209291</v>
          </cell>
          <cell r="AE246">
            <v>56.400069740835</v>
          </cell>
          <cell r="AF246">
            <v>56.8052358433031</v>
          </cell>
          <cell r="AG246">
            <v>57.2309494491105</v>
          </cell>
          <cell r="AH246">
            <v>57.6771334462643</v>
          </cell>
          <cell r="AI246">
            <v>58.1448009294127</v>
          </cell>
          <cell r="AJ246">
            <v>58.6300467433906</v>
          </cell>
          <cell r="AK246">
            <v>59.1231345242724</v>
          </cell>
          <cell r="AL246">
            <v>59.6169085680022</v>
          </cell>
          <cell r="AM246">
            <v>60.1068643672192</v>
          </cell>
          <cell r="AN246">
            <v>60.5898554656228</v>
          </cell>
          <cell r="AO246">
            <v>61.0609923107456</v>
          </cell>
          <cell r="AP246">
            <v>61.5217646900057</v>
          </cell>
          <cell r="AQ246">
            <v>61.969708804063</v>
          </cell>
          <cell r="AR246">
            <v>62.4043113280442</v>
          </cell>
          <cell r="AS246">
            <v>62.8239828121193</v>
          </cell>
          <cell r="AT246">
            <v>63.2289921234106</v>
          </cell>
          <cell r="AU246">
            <v>63.6237710618268</v>
          </cell>
          <cell r="AV246">
            <v>64.0113964571902</v>
          </cell>
          <cell r="AW246">
            <v>64.3951878388299</v>
          </cell>
          <cell r="AX246">
            <v>64.7831708452549</v>
          </cell>
          <cell r="AY246">
            <v>65.1799328896904</v>
          </cell>
          <cell r="AZ246">
            <v>65.5877135716036</v>
          </cell>
          <cell r="BA246">
            <v>66.0052497729797</v>
          </cell>
          <cell r="BB246">
            <v>66.4278566886815</v>
          </cell>
          <cell r="BC246">
            <v>66.8487685017748</v>
          </cell>
          <cell r="BD246">
            <v>67.2583161942665</v>
          </cell>
          <cell r="BE246">
            <v>67.6463375441787</v>
          </cell>
          <cell r="BF246">
            <v>68.0077154272803</v>
          </cell>
          <cell r="BG246">
            <v>68.3402033187487</v>
          </cell>
          <cell r="BH246">
            <v>68.6419007195258</v>
          </cell>
          <cell r="BI246">
            <v>68.9161581005149</v>
          </cell>
          <cell r="BJ246">
            <v>69.1713277262734</v>
          </cell>
          <cell r="BK246">
            <v>69.4122699440301</v>
          </cell>
          <cell r="BL246">
            <v>69.6436174250367</v>
          </cell>
          <cell r="BM246">
            <v>69.867846801551</v>
          </cell>
        </row>
        <row r="247">
          <cell r="A247" t="str">
            <v>Sub-Saharan Africa (IDA &amp; IBRD countries)</v>
          </cell>
          <cell r="B247" t="str">
            <v>TSS</v>
          </cell>
          <cell r="C247" t="str">
            <v>Life expectancy at birth, total (years)</v>
          </cell>
          <cell r="D247" t="str">
            <v>SP.DYN.LE00.IN</v>
          </cell>
          <cell r="E247">
            <v>40.3778967969882</v>
          </cell>
          <cell r="F247">
            <v>40.8247097914696</v>
          </cell>
          <cell r="G247">
            <v>41.2604174174812</v>
          </cell>
          <cell r="H247">
            <v>41.6833565529072</v>
          </cell>
          <cell r="I247">
            <v>42.0945697090014</v>
          </cell>
          <cell r="J247">
            <v>42.4959582991063</v>
          </cell>
          <cell r="K247">
            <v>42.8926856271402</v>
          </cell>
          <cell r="L247">
            <v>43.2888866068461</v>
          </cell>
          <cell r="M247">
            <v>43.6894623107848</v>
          </cell>
          <cell r="N247">
            <v>44.0953207753135</v>
          </cell>
          <cell r="O247">
            <v>44.5079860852767</v>
          </cell>
          <cell r="P247">
            <v>44.9278796570897</v>
          </cell>
          <cell r="Q247">
            <v>45.3514290733652</v>
          </cell>
          <cell r="R247">
            <v>45.7736119566822</v>
          </cell>
          <cell r="S247">
            <v>46.191011112394</v>
          </cell>
          <cell r="T247">
            <v>46.5997764382763</v>
          </cell>
          <cell r="U247">
            <v>46.9967770945602</v>
          </cell>
          <cell r="V247">
            <v>47.3807244452652</v>
          </cell>
          <cell r="W247">
            <v>47.7499797338894</v>
          </cell>
          <cell r="X247">
            <v>48.1037226505</v>
          </cell>
          <cell r="Y247">
            <v>48.4450138735</v>
          </cell>
          <cell r="Z247">
            <v>48.7677219105423</v>
          </cell>
          <cell r="AA247">
            <v>49.0746277945501</v>
          </cell>
          <cell r="AB247">
            <v>49.3628069423566</v>
          </cell>
          <cell r="AC247">
            <v>49.6258772171756</v>
          </cell>
          <cell r="AD247">
            <v>49.8528967894437</v>
          </cell>
          <cell r="AE247">
            <v>50.0304759400247</v>
          </cell>
          <cell r="AF247">
            <v>50.1515042865107</v>
          </cell>
          <cell r="AG247">
            <v>50.2160621817195</v>
          </cell>
          <cell r="AH247">
            <v>50.2325144731108</v>
          </cell>
          <cell r="AI247">
            <v>50.2145740739435</v>
          </cell>
          <cell r="AJ247">
            <v>50.1799475050691</v>
          </cell>
          <cell r="AK247">
            <v>50.1411625657467</v>
          </cell>
          <cell r="AL247">
            <v>50.105696753844</v>
          </cell>
          <cell r="AM247">
            <v>50.0737581742974</v>
          </cell>
          <cell r="AN247">
            <v>50.0476259803283</v>
          </cell>
          <cell r="AO247">
            <v>50.0361025347607</v>
          </cell>
          <cell r="AP247">
            <v>50.0541802426495</v>
          </cell>
          <cell r="AQ247">
            <v>50.1184173408632</v>
          </cell>
          <cell r="AR247">
            <v>50.2447711156803</v>
          </cell>
          <cell r="AS247">
            <v>50.4502139124023</v>
          </cell>
          <cell r="AT247">
            <v>50.7500236632558</v>
          </cell>
          <cell r="AU247">
            <v>51.1481645391024</v>
          </cell>
          <cell r="AV247">
            <v>51.642123874248</v>
          </cell>
          <cell r="AW247">
            <v>52.2247720188521</v>
          </cell>
          <cell r="AX247">
            <v>52.886428261213</v>
          </cell>
          <cell r="AY247">
            <v>53.6142094019721</v>
          </cell>
          <cell r="AZ247">
            <v>54.3854324049332</v>
          </cell>
          <cell r="BA247">
            <v>55.1744565424915</v>
          </cell>
          <cell r="BB247">
            <v>55.9611181532545</v>
          </cell>
          <cell r="BC247">
            <v>56.7254700213101</v>
          </cell>
          <cell r="BD247">
            <v>57.4560020826615</v>
          </cell>
          <cell r="BE247">
            <v>58.1495777077899</v>
          </cell>
          <cell r="BF247">
            <v>58.8013862401098</v>
          </cell>
          <cell r="BG247">
            <v>59.4047969219195</v>
          </cell>
          <cell r="BH247">
            <v>59.9528305717917</v>
          </cell>
          <cell r="BI247">
            <v>60.4423935617356</v>
          </cell>
          <cell r="BJ247">
            <v>60.8800162996276</v>
          </cell>
          <cell r="BK247">
            <v>61.273032490238</v>
          </cell>
          <cell r="BL247">
            <v>61.6274515420848</v>
          </cell>
          <cell r="BM247">
            <v>61.9511085383077</v>
          </cell>
        </row>
        <row r="248">
          <cell r="A248" t="str">
            <v>Trinidad and Tobago</v>
          </cell>
          <cell r="B248" t="str">
            <v>TTO</v>
          </cell>
          <cell r="C248" t="str">
            <v>Life expectancy at birth, total (years)</v>
          </cell>
          <cell r="D248" t="str">
            <v>SP.DYN.LE00.IN</v>
          </cell>
          <cell r="E248">
            <v>62.222</v>
          </cell>
          <cell r="F248">
            <v>62.652</v>
          </cell>
          <cell r="G248">
            <v>63.036</v>
          </cell>
          <cell r="H248">
            <v>63.373</v>
          </cell>
          <cell r="I248">
            <v>63.663</v>
          </cell>
          <cell r="J248">
            <v>63.908</v>
          </cell>
          <cell r="K248">
            <v>64.112</v>
          </cell>
          <cell r="L248">
            <v>64.282</v>
          </cell>
          <cell r="M248">
            <v>64.43</v>
          </cell>
          <cell r="N248">
            <v>64.565</v>
          </cell>
          <cell r="O248">
            <v>64.7</v>
          </cell>
          <cell r="P248">
            <v>64.844</v>
          </cell>
          <cell r="Q248">
            <v>65.003</v>
          </cell>
          <cell r="R248">
            <v>65.177</v>
          </cell>
          <cell r="S248">
            <v>65.368</v>
          </cell>
          <cell r="T248">
            <v>65.572</v>
          </cell>
          <cell r="U248">
            <v>65.782</v>
          </cell>
          <cell r="V248">
            <v>65.987</v>
          </cell>
          <cell r="W248">
            <v>66.182</v>
          </cell>
          <cell r="X248">
            <v>66.364</v>
          </cell>
          <cell r="Y248">
            <v>66.533</v>
          </cell>
          <cell r="Z248">
            <v>66.694</v>
          </cell>
          <cell r="AA248">
            <v>66.854</v>
          </cell>
          <cell r="AB248">
            <v>67.015</v>
          </cell>
          <cell r="AC248">
            <v>67.179</v>
          </cell>
          <cell r="AD248">
            <v>67.344</v>
          </cell>
          <cell r="AE248">
            <v>67.507</v>
          </cell>
          <cell r="AF248">
            <v>67.666</v>
          </cell>
          <cell r="AG248">
            <v>67.816</v>
          </cell>
          <cell r="AH248">
            <v>67.957</v>
          </cell>
          <cell r="AI248">
            <v>68.086</v>
          </cell>
          <cell r="AJ248">
            <v>68.201</v>
          </cell>
          <cell r="AK248">
            <v>68.305</v>
          </cell>
          <cell r="AL248">
            <v>68.402</v>
          </cell>
          <cell r="AM248">
            <v>68.496</v>
          </cell>
          <cell r="AN248">
            <v>68.597</v>
          </cell>
          <cell r="AO248">
            <v>68.713</v>
          </cell>
          <cell r="AP248">
            <v>68.85</v>
          </cell>
          <cell r="AQ248">
            <v>69.011</v>
          </cell>
          <cell r="AR248">
            <v>69.199</v>
          </cell>
          <cell r="AS248">
            <v>69.413</v>
          </cell>
          <cell r="AT248">
            <v>69.65</v>
          </cell>
          <cell r="AU248">
            <v>69.903</v>
          </cell>
          <cell r="AV248">
            <v>70.164</v>
          </cell>
          <cell r="AW248">
            <v>70.428</v>
          </cell>
          <cell r="AX248">
            <v>70.691</v>
          </cell>
          <cell r="AY248">
            <v>70.952</v>
          </cell>
          <cell r="AZ248">
            <v>71.21</v>
          </cell>
          <cell r="BA248">
            <v>71.464</v>
          </cell>
          <cell r="BB248">
            <v>71.71</v>
          </cell>
          <cell r="BC248">
            <v>71.946</v>
          </cell>
          <cell r="BD248">
            <v>72.17</v>
          </cell>
          <cell r="BE248">
            <v>72.382</v>
          </cell>
          <cell r="BF248">
            <v>72.582</v>
          </cell>
          <cell r="BG248">
            <v>72.768</v>
          </cell>
          <cell r="BH248">
            <v>72.941</v>
          </cell>
          <cell r="BI248">
            <v>73.1</v>
          </cell>
          <cell r="BJ248">
            <v>73.245</v>
          </cell>
          <cell r="BK248">
            <v>73.38</v>
          </cell>
          <cell r="BL248">
            <v>73.507</v>
          </cell>
          <cell r="BM248">
            <v>73.628</v>
          </cell>
        </row>
        <row r="249">
          <cell r="A249" t="str">
            <v>Tunisia</v>
          </cell>
          <cell r="B249" t="str">
            <v>TUN</v>
          </cell>
          <cell r="C249" t="str">
            <v>Life expectancy at birth, total (years)</v>
          </cell>
          <cell r="D249" t="str">
            <v>SP.DYN.LE00.IN</v>
          </cell>
          <cell r="E249">
            <v>42.021</v>
          </cell>
          <cell r="F249">
            <v>42.656</v>
          </cell>
          <cell r="G249">
            <v>43.351</v>
          </cell>
          <cell r="H249">
            <v>44.11</v>
          </cell>
          <cell r="I249">
            <v>44.932</v>
          </cell>
          <cell r="J249">
            <v>45.821</v>
          </cell>
          <cell r="K249">
            <v>46.78</v>
          </cell>
          <cell r="L249">
            <v>47.804</v>
          </cell>
          <cell r="M249">
            <v>48.882</v>
          </cell>
          <cell r="N249">
            <v>50.001</v>
          </cell>
          <cell r="O249">
            <v>51.145</v>
          </cell>
          <cell r="P249">
            <v>52.299</v>
          </cell>
          <cell r="Q249">
            <v>53.452</v>
          </cell>
          <cell r="R249">
            <v>54.59</v>
          </cell>
          <cell r="S249">
            <v>55.704</v>
          </cell>
          <cell r="T249">
            <v>56.794</v>
          </cell>
          <cell r="U249">
            <v>57.866</v>
          </cell>
          <cell r="V249">
            <v>58.928</v>
          </cell>
          <cell r="W249">
            <v>59.979</v>
          </cell>
          <cell r="X249">
            <v>61.01</v>
          </cell>
          <cell r="Y249">
            <v>61.999</v>
          </cell>
          <cell r="Z249">
            <v>62.924</v>
          </cell>
          <cell r="AA249">
            <v>63.769</v>
          </cell>
          <cell r="AB249">
            <v>64.53</v>
          </cell>
          <cell r="AC249">
            <v>65.211</v>
          </cell>
          <cell r="AD249">
            <v>65.831</v>
          </cell>
          <cell r="AE249">
            <v>66.414</v>
          </cell>
          <cell r="AF249">
            <v>66.989</v>
          </cell>
          <cell r="AG249">
            <v>67.574</v>
          </cell>
          <cell r="AH249">
            <v>68.176</v>
          </cell>
          <cell r="AI249">
            <v>68.792</v>
          </cell>
          <cell r="AJ249">
            <v>69.407</v>
          </cell>
          <cell r="AK249">
            <v>70.001</v>
          </cell>
          <cell r="AL249">
            <v>70.555</v>
          </cell>
          <cell r="AM249">
            <v>71.062</v>
          </cell>
          <cell r="AN249">
            <v>71.517</v>
          </cell>
          <cell r="AO249">
            <v>71.921</v>
          </cell>
          <cell r="AP249">
            <v>72.282</v>
          </cell>
          <cell r="AQ249">
            <v>72.608</v>
          </cell>
          <cell r="AR249">
            <v>72.904</v>
          </cell>
          <cell r="AS249">
            <v>73.172</v>
          </cell>
          <cell r="AT249">
            <v>73.415</v>
          </cell>
          <cell r="AU249">
            <v>73.638</v>
          </cell>
          <cell r="AV249">
            <v>73.842</v>
          </cell>
          <cell r="AW249">
            <v>74.034</v>
          </cell>
          <cell r="AX249">
            <v>74.217</v>
          </cell>
          <cell r="AY249">
            <v>74.391</v>
          </cell>
          <cell r="AZ249">
            <v>74.558</v>
          </cell>
          <cell r="BA249">
            <v>74.72</v>
          </cell>
          <cell r="BB249">
            <v>74.88</v>
          </cell>
          <cell r="BC249">
            <v>75.041</v>
          </cell>
          <cell r="BD249">
            <v>75.206</v>
          </cell>
          <cell r="BE249">
            <v>75.376</v>
          </cell>
          <cell r="BF249">
            <v>75.552</v>
          </cell>
          <cell r="BG249">
            <v>75.734</v>
          </cell>
          <cell r="BH249">
            <v>75.922</v>
          </cell>
          <cell r="BI249">
            <v>76.115</v>
          </cell>
          <cell r="BJ249">
            <v>76.31</v>
          </cell>
          <cell r="BK249">
            <v>76.505</v>
          </cell>
          <cell r="BL249">
            <v>76.699</v>
          </cell>
          <cell r="BM249">
            <v>76.891</v>
          </cell>
        </row>
        <row r="250">
          <cell r="A250" t="str">
            <v>Turkiye</v>
          </cell>
          <cell r="B250" t="str">
            <v>TUR</v>
          </cell>
          <cell r="C250" t="str">
            <v>Life expectancy at birth, total (years)</v>
          </cell>
          <cell r="D250" t="str">
            <v>SP.DYN.LE00.IN</v>
          </cell>
          <cell r="E250">
            <v>45.369</v>
          </cell>
          <cell r="F250">
            <v>46.093</v>
          </cell>
          <cell r="G250">
            <v>46.83</v>
          </cell>
          <cell r="H250">
            <v>47.573</v>
          </cell>
          <cell r="I250">
            <v>48.312</v>
          </cell>
          <cell r="J250">
            <v>49.035</v>
          </cell>
          <cell r="K250">
            <v>49.733</v>
          </cell>
          <cell r="L250">
            <v>50.406</v>
          </cell>
          <cell r="M250">
            <v>51.053</v>
          </cell>
          <cell r="N250">
            <v>51.678</v>
          </cell>
          <cell r="O250">
            <v>52.286</v>
          </cell>
          <cell r="P250">
            <v>52.887</v>
          </cell>
          <cell r="Q250">
            <v>53.492</v>
          </cell>
          <cell r="R250">
            <v>54.109</v>
          </cell>
          <cell r="S250">
            <v>54.741</v>
          </cell>
          <cell r="T250">
            <v>55.387</v>
          </cell>
          <cell r="U250">
            <v>56.046</v>
          </cell>
          <cell r="V250">
            <v>56.709</v>
          </cell>
          <cell r="W250">
            <v>57.37</v>
          </cell>
          <cell r="X250">
            <v>58.023</v>
          </cell>
          <cell r="Y250">
            <v>58.667</v>
          </cell>
          <cell r="Z250">
            <v>59.297</v>
          </cell>
          <cell r="AA250">
            <v>59.915</v>
          </cell>
          <cell r="AB250">
            <v>60.52</v>
          </cell>
          <cell r="AC250">
            <v>61.111</v>
          </cell>
          <cell r="AD250">
            <v>61.682</v>
          </cell>
          <cell r="AE250">
            <v>62.231</v>
          </cell>
          <cell r="AF250">
            <v>62.758</v>
          </cell>
          <cell r="AG250">
            <v>63.266</v>
          </cell>
          <cell r="AH250">
            <v>63.763</v>
          </cell>
          <cell r="AI250">
            <v>64.256</v>
          </cell>
          <cell r="AJ250">
            <v>64.757</v>
          </cell>
          <cell r="AK250">
            <v>65.275</v>
          </cell>
          <cell r="AL250">
            <v>65.815</v>
          </cell>
          <cell r="AM250">
            <v>66.377</v>
          </cell>
          <cell r="AN250">
            <v>66.963</v>
          </cell>
          <cell r="AO250">
            <v>67.57</v>
          </cell>
          <cell r="AP250">
            <v>68.189</v>
          </cell>
          <cell r="AQ250">
            <v>68.807</v>
          </cell>
          <cell r="AR250">
            <v>69.417</v>
          </cell>
          <cell r="AS250">
            <v>70.005</v>
          </cell>
          <cell r="AT250">
            <v>70.56</v>
          </cell>
          <cell r="AU250">
            <v>71.078</v>
          </cell>
          <cell r="AV250">
            <v>71.559</v>
          </cell>
          <cell r="AW250">
            <v>72.004</v>
          </cell>
          <cell r="AX250">
            <v>72.424</v>
          </cell>
          <cell r="AY250">
            <v>72.83</v>
          </cell>
          <cell r="AZ250">
            <v>73.235</v>
          </cell>
          <cell r="BA250">
            <v>73.649</v>
          </cell>
          <cell r="BB250">
            <v>74.074</v>
          </cell>
          <cell r="BC250">
            <v>74.507</v>
          </cell>
          <cell r="BD250">
            <v>74.944</v>
          </cell>
          <cell r="BE250">
            <v>75.373</v>
          </cell>
          <cell r="BF250">
            <v>75.784</v>
          </cell>
          <cell r="BG250">
            <v>76.172</v>
          </cell>
          <cell r="BH250">
            <v>76.532</v>
          </cell>
          <cell r="BI250">
            <v>76.86</v>
          </cell>
          <cell r="BJ250">
            <v>77.161</v>
          </cell>
          <cell r="BK250">
            <v>77.437</v>
          </cell>
          <cell r="BL250">
            <v>77.691</v>
          </cell>
          <cell r="BM250">
            <v>77.928</v>
          </cell>
        </row>
        <row r="251">
          <cell r="A251" t="str">
            <v>Tuvalu</v>
          </cell>
          <cell r="B251" t="str">
            <v>TUV</v>
          </cell>
          <cell r="C251" t="str">
            <v>Life expectancy at birth, total (years)</v>
          </cell>
          <cell r="D251" t="str">
            <v>SP.DYN.LE00.IN</v>
          </cell>
        </row>
        <row r="252">
          <cell r="A252" t="str">
            <v>Tanzania</v>
          </cell>
          <cell r="B252" t="str">
            <v>TZA</v>
          </cell>
          <cell r="C252" t="str">
            <v>Life expectancy at birth, total (years)</v>
          </cell>
          <cell r="D252" t="str">
            <v>SP.DYN.LE00.IN</v>
          </cell>
          <cell r="E252">
            <v>43.6</v>
          </cell>
          <cell r="F252">
            <v>43.859</v>
          </cell>
          <cell r="G252">
            <v>44.121</v>
          </cell>
          <cell r="H252">
            <v>44.393</v>
          </cell>
          <cell r="I252">
            <v>44.682</v>
          </cell>
          <cell r="J252">
            <v>44.991</v>
          </cell>
          <cell r="K252">
            <v>45.321</v>
          </cell>
          <cell r="L252">
            <v>45.668</v>
          </cell>
          <cell r="M252">
            <v>46.028</v>
          </cell>
          <cell r="N252">
            <v>46.399</v>
          </cell>
          <cell r="O252">
            <v>46.784</v>
          </cell>
          <cell r="P252">
            <v>47.188</v>
          </cell>
          <cell r="Q252">
            <v>47.609</v>
          </cell>
          <cell r="R252">
            <v>48.04</v>
          </cell>
          <cell r="S252">
            <v>48.472</v>
          </cell>
          <cell r="T252">
            <v>48.887</v>
          </cell>
          <cell r="U252">
            <v>49.269</v>
          </cell>
          <cell r="V252">
            <v>49.606</v>
          </cell>
          <cell r="W252">
            <v>49.889</v>
          </cell>
          <cell r="X252">
            <v>50.115</v>
          </cell>
          <cell r="Y252">
            <v>50.288</v>
          </cell>
          <cell r="Z252">
            <v>50.421</v>
          </cell>
          <cell r="AA252">
            <v>50.526</v>
          </cell>
          <cell r="AB252">
            <v>50.613</v>
          </cell>
          <cell r="AC252">
            <v>50.683</v>
          </cell>
          <cell r="AD252">
            <v>50.726</v>
          </cell>
          <cell r="AE252">
            <v>50.725</v>
          </cell>
          <cell r="AF252">
            <v>50.671</v>
          </cell>
          <cell r="AG252">
            <v>50.561</v>
          </cell>
          <cell r="AH252">
            <v>50.403</v>
          </cell>
          <cell r="AI252">
            <v>50.206</v>
          </cell>
          <cell r="AJ252">
            <v>49.978</v>
          </cell>
          <cell r="AK252">
            <v>49.743</v>
          </cell>
          <cell r="AL252">
            <v>49.529</v>
          </cell>
          <cell r="AM252">
            <v>49.365</v>
          </cell>
          <cell r="AN252">
            <v>49.287</v>
          </cell>
          <cell r="AO252">
            <v>49.329</v>
          </cell>
          <cell r="AP252">
            <v>49.503</v>
          </cell>
          <cell r="AQ252">
            <v>49.809</v>
          </cell>
          <cell r="AR252">
            <v>50.248</v>
          </cell>
          <cell r="AS252">
            <v>50.801</v>
          </cell>
          <cell r="AT252">
            <v>51.444</v>
          </cell>
          <cell r="AU252">
            <v>52.142</v>
          </cell>
          <cell r="AV252">
            <v>52.866</v>
          </cell>
          <cell r="AW252">
            <v>53.602</v>
          </cell>
          <cell r="AX252">
            <v>54.349</v>
          </cell>
          <cell r="AY252">
            <v>55.119</v>
          </cell>
          <cell r="AZ252">
            <v>55.926</v>
          </cell>
          <cell r="BA252">
            <v>56.777</v>
          </cell>
          <cell r="BB252">
            <v>57.666</v>
          </cell>
          <cell r="BC252">
            <v>58.584</v>
          </cell>
          <cell r="BD252">
            <v>59.525</v>
          </cell>
          <cell r="BE252">
            <v>60.47</v>
          </cell>
          <cell r="BF252">
            <v>61.398</v>
          </cell>
          <cell r="BG252">
            <v>62.288</v>
          </cell>
          <cell r="BH252">
            <v>63.111</v>
          </cell>
          <cell r="BI252">
            <v>63.844</v>
          </cell>
          <cell r="BJ252">
            <v>64.479</v>
          </cell>
          <cell r="BK252">
            <v>65.015</v>
          </cell>
          <cell r="BL252">
            <v>65.456</v>
          </cell>
          <cell r="BM252">
            <v>65.815</v>
          </cell>
        </row>
        <row r="253">
          <cell r="A253" t="str">
            <v>Uganda</v>
          </cell>
          <cell r="B253" t="str">
            <v>UGA</v>
          </cell>
          <cell r="C253" t="str">
            <v>Life expectancy at birth, total (years)</v>
          </cell>
          <cell r="D253" t="str">
            <v>SP.DYN.LE00.IN</v>
          </cell>
          <cell r="E253">
            <v>44.359</v>
          </cell>
          <cell r="F253">
            <v>44.955</v>
          </cell>
          <cell r="G253">
            <v>45.558</v>
          </cell>
          <cell r="H253">
            <v>46.162</v>
          </cell>
          <cell r="I253">
            <v>46.755</v>
          </cell>
          <cell r="J253">
            <v>47.32</v>
          </cell>
          <cell r="K253">
            <v>47.839</v>
          </cell>
          <cell r="L253">
            <v>48.297</v>
          </cell>
          <cell r="M253">
            <v>48.687</v>
          </cell>
          <cell r="N253">
            <v>49.005</v>
          </cell>
          <cell r="O253">
            <v>49.251</v>
          </cell>
          <cell r="P253">
            <v>49.43</v>
          </cell>
          <cell r="Q253">
            <v>49.558</v>
          </cell>
          <cell r="R253">
            <v>49.65</v>
          </cell>
          <cell r="S253">
            <v>49.715</v>
          </cell>
          <cell r="T253">
            <v>49.769</v>
          </cell>
          <cell r="U253">
            <v>49.826</v>
          </cell>
          <cell r="V253">
            <v>49.886</v>
          </cell>
          <cell r="W253">
            <v>49.943</v>
          </cell>
          <cell r="X253">
            <v>49.988</v>
          </cell>
          <cell r="Y253">
            <v>50</v>
          </cell>
          <cell r="Z253">
            <v>49.955</v>
          </cell>
          <cell r="AA253">
            <v>49.831</v>
          </cell>
          <cell r="AB253">
            <v>49.615</v>
          </cell>
          <cell r="AC253">
            <v>49.304</v>
          </cell>
          <cell r="AD253">
            <v>48.892</v>
          </cell>
          <cell r="AE253">
            <v>48.378</v>
          </cell>
          <cell r="AF253">
            <v>47.784</v>
          </cell>
          <cell r="AG253">
            <v>47.145</v>
          </cell>
          <cell r="AH253">
            <v>46.492</v>
          </cell>
          <cell r="AI253">
            <v>45.853</v>
          </cell>
          <cell r="AJ253">
            <v>45.252</v>
          </cell>
          <cell r="AK253">
            <v>44.715</v>
          </cell>
          <cell r="AL253">
            <v>44.272</v>
          </cell>
          <cell r="AM253">
            <v>43.961</v>
          </cell>
          <cell r="AN253">
            <v>43.824</v>
          </cell>
          <cell r="AO253">
            <v>43.899</v>
          </cell>
          <cell r="AP253">
            <v>44.19</v>
          </cell>
          <cell r="AQ253">
            <v>44.685</v>
          </cell>
          <cell r="AR253">
            <v>45.373</v>
          </cell>
          <cell r="AS253">
            <v>46.229</v>
          </cell>
          <cell r="AT253">
            <v>47.22</v>
          </cell>
          <cell r="AU253">
            <v>48.299</v>
          </cell>
          <cell r="AV253">
            <v>49.421</v>
          </cell>
          <cell r="AW253">
            <v>50.554</v>
          </cell>
          <cell r="AX253">
            <v>51.676</v>
          </cell>
          <cell r="AY253">
            <v>52.784</v>
          </cell>
          <cell r="AZ253">
            <v>53.887</v>
          </cell>
          <cell r="BA253">
            <v>54.984</v>
          </cell>
          <cell r="BB253">
            <v>56.06</v>
          </cell>
          <cell r="BC253">
            <v>57.099</v>
          </cell>
          <cell r="BD253">
            <v>58.087</v>
          </cell>
          <cell r="BE253">
            <v>59.017</v>
          </cell>
          <cell r="BF253">
            <v>59.881</v>
          </cell>
          <cell r="BG253">
            <v>60.669</v>
          </cell>
          <cell r="BH253">
            <v>61.373</v>
          </cell>
          <cell r="BI253">
            <v>61.986</v>
          </cell>
          <cell r="BJ253">
            <v>62.516</v>
          </cell>
          <cell r="BK253">
            <v>62.973</v>
          </cell>
          <cell r="BL253">
            <v>63.368</v>
          </cell>
          <cell r="BM253">
            <v>63.713</v>
          </cell>
        </row>
        <row r="254">
          <cell r="A254" t="str">
            <v>Ukraine</v>
          </cell>
          <cell r="B254" t="str">
            <v>UKR</v>
          </cell>
          <cell r="C254" t="str">
            <v>Life expectancy at birth, total (years)</v>
          </cell>
          <cell r="D254" t="str">
            <v>SP.DYN.LE00.IN</v>
          </cell>
          <cell r="E254">
            <v>68.2995365853659</v>
          </cell>
          <cell r="F254">
            <v>68.7638536585366</v>
          </cell>
          <cell r="G254">
            <v>69.1460975609756</v>
          </cell>
          <cell r="H254">
            <v>69.4577073170732</v>
          </cell>
          <cell r="I254">
            <v>69.7082195121951</v>
          </cell>
          <cell r="J254">
            <v>69.9056341463415</v>
          </cell>
          <cell r="K254">
            <v>70.0565365853659</v>
          </cell>
          <cell r="L254">
            <v>70.1611219512195</v>
          </cell>
          <cell r="M254">
            <v>70.2230731707317</v>
          </cell>
          <cell r="N254">
            <v>70.2475609756098</v>
          </cell>
          <cell r="O254">
            <v>70.2352195121951</v>
          </cell>
          <cell r="P254">
            <v>70.1826341463415</v>
          </cell>
          <cell r="Q254">
            <v>70.0908536585366</v>
          </cell>
          <cell r="R254">
            <v>69.9629268292683</v>
          </cell>
          <cell r="S254">
            <v>69.8088536585366</v>
          </cell>
          <cell r="T254">
            <v>69.6346341463415</v>
          </cell>
          <cell r="U254">
            <v>69.4461707317073</v>
          </cell>
          <cell r="V254">
            <v>69.2534390243902</v>
          </cell>
          <cell r="W254">
            <v>69.0709024390244</v>
          </cell>
          <cell r="X254">
            <v>68.9151219512195</v>
          </cell>
          <cell r="Y254">
            <v>68.8178292682927</v>
          </cell>
          <cell r="Z254">
            <v>68.8108292682927</v>
          </cell>
          <cell r="AA254">
            <v>68.901243902439</v>
          </cell>
          <cell r="AB254">
            <v>69.0774878048781</v>
          </cell>
          <cell r="AC254">
            <v>69.3173414634146</v>
          </cell>
          <cell r="AD254">
            <v>69.5747804878049</v>
          </cell>
          <cell r="AE254">
            <v>69.791243902439</v>
          </cell>
          <cell r="AF254">
            <v>70.4951219512195</v>
          </cell>
          <cell r="AG254">
            <v>70.4975609756098</v>
          </cell>
          <cell r="AH254">
            <v>70.519512195122</v>
          </cell>
          <cell r="AI254">
            <v>70.0975609756098</v>
          </cell>
          <cell r="AJ254">
            <v>69.2980487804878</v>
          </cell>
          <cell r="AK254">
            <v>68.7709756097561</v>
          </cell>
          <cell r="AL254">
            <v>68.1307317073171</v>
          </cell>
          <cell r="AM254">
            <v>67.5412195121951</v>
          </cell>
          <cell r="AN254">
            <v>66.7419512195122</v>
          </cell>
          <cell r="AO254">
            <v>67.0224390243903</v>
          </cell>
          <cell r="AP254">
            <v>67.5763414634146</v>
          </cell>
          <cell r="AQ254">
            <v>68.3748780487805</v>
          </cell>
          <cell r="AR254">
            <v>67.9809756097561</v>
          </cell>
          <cell r="AS254">
            <v>67.6756097560976</v>
          </cell>
          <cell r="AT254">
            <v>67.8370731707317</v>
          </cell>
          <cell r="AU254">
            <v>68.2756097560976</v>
          </cell>
          <cell r="AV254">
            <v>68.2107317073171</v>
          </cell>
          <cell r="AW254">
            <v>68.1853658536585</v>
          </cell>
          <cell r="AX254">
            <v>67.9568292682927</v>
          </cell>
          <cell r="AY254">
            <v>68.0775609756098</v>
          </cell>
          <cell r="AZ254">
            <v>68.2221951219512</v>
          </cell>
          <cell r="BA254">
            <v>68.2514634146342</v>
          </cell>
          <cell r="BB254">
            <v>69.19</v>
          </cell>
          <cell r="BC254">
            <v>70.2653658536586</v>
          </cell>
          <cell r="BD254">
            <v>70.8092682926829</v>
          </cell>
          <cell r="BE254">
            <v>70.9441463414634</v>
          </cell>
          <cell r="BF254">
            <v>71.159512195122</v>
          </cell>
          <cell r="BG254">
            <v>71.1865853658537</v>
          </cell>
          <cell r="BH254">
            <v>71.189512195122</v>
          </cell>
          <cell r="BI254">
            <v>71.4763414634146</v>
          </cell>
          <cell r="BJ254">
            <v>71.7809756097561</v>
          </cell>
          <cell r="BK254">
            <v>71.5826829268293</v>
          </cell>
          <cell r="BL254">
            <v>71.8273170731707</v>
          </cell>
          <cell r="BM254">
            <v>71.1851219512195</v>
          </cell>
        </row>
        <row r="255">
          <cell r="A255" t="str">
            <v>Upper middle income</v>
          </cell>
          <cell r="B255" t="str">
            <v>UMC</v>
          </cell>
          <cell r="C255" t="str">
            <v>Life expectancy at birth, total (years)</v>
          </cell>
          <cell r="D255" t="str">
            <v>SP.DYN.LE00.IN</v>
          </cell>
          <cell r="E255">
            <v>49.5772028111846</v>
          </cell>
          <cell r="F255">
            <v>50.0883164580646</v>
          </cell>
          <cell r="G255">
            <v>50.7468259000135</v>
          </cell>
          <cell r="H255">
            <v>51.6119469408615</v>
          </cell>
          <cell r="I255">
            <v>52.7228774941791</v>
          </cell>
          <cell r="J255">
            <v>54.0161258042789</v>
          </cell>
          <cell r="K255">
            <v>55.3971189731559</v>
          </cell>
          <cell r="L255">
            <v>56.7806794259949</v>
          </cell>
          <cell r="M255">
            <v>58.0840587495015</v>
          </cell>
          <cell r="N255">
            <v>59.2390696099554</v>
          </cell>
          <cell r="O255">
            <v>60.2705734362586</v>
          </cell>
          <cell r="P255">
            <v>61.1389298429161</v>
          </cell>
          <cell r="Q255">
            <v>61.8792231013126</v>
          </cell>
          <cell r="R255">
            <v>62.56680106624</v>
          </cell>
          <cell r="S255">
            <v>63.2049706613618</v>
          </cell>
          <cell r="T255">
            <v>63.7435297431897</v>
          </cell>
          <cell r="U255">
            <v>64.2755710296592</v>
          </cell>
          <cell r="V255">
            <v>64.7681210693032</v>
          </cell>
          <cell r="W255">
            <v>65.2322587002045</v>
          </cell>
          <cell r="X255">
            <v>65.6315422201554</v>
          </cell>
          <cell r="Y255">
            <v>66.0303826216921</v>
          </cell>
          <cell r="Z255">
            <v>66.4106173895284</v>
          </cell>
          <cell r="AA255">
            <v>66.7887518662507</v>
          </cell>
          <cell r="AB255">
            <v>67.0965606782426</v>
          </cell>
          <cell r="AC255">
            <v>67.360457089999</v>
          </cell>
          <cell r="AD255">
            <v>67.6867650996481</v>
          </cell>
          <cell r="AE255">
            <v>68.064735637602</v>
          </cell>
          <cell r="AF255">
            <v>68.284758028733</v>
          </cell>
          <cell r="AG255">
            <v>68.4739327418477</v>
          </cell>
          <cell r="AH255">
            <v>68.6146447387626</v>
          </cell>
          <cell r="AI255">
            <v>68.7421136745634</v>
          </cell>
          <cell r="AJ255">
            <v>68.8605121577688</v>
          </cell>
          <cell r="AK255">
            <v>68.8777692935744</v>
          </cell>
          <cell r="AL255">
            <v>68.8768668686999</v>
          </cell>
          <cell r="AM255">
            <v>69.0212442553761</v>
          </cell>
          <cell r="AN255">
            <v>69.2314310808649</v>
          </cell>
          <cell r="AO255">
            <v>69.5444796059151</v>
          </cell>
          <cell r="AP255">
            <v>69.8580751469516</v>
          </cell>
          <cell r="AQ255">
            <v>70.134494235019</v>
          </cell>
          <cell r="AR255">
            <v>70.332075520568</v>
          </cell>
          <cell r="AS255">
            <v>70.5770520911633</v>
          </cell>
          <cell r="AT255">
            <v>70.8437764355678</v>
          </cell>
          <cell r="AU255">
            <v>71.0940062213322</v>
          </cell>
          <cell r="AV255">
            <v>71.3533197958482</v>
          </cell>
          <cell r="AW255">
            <v>71.6476587366725</v>
          </cell>
          <cell r="AX255">
            <v>71.9055717443263</v>
          </cell>
          <cell r="AY255">
            <v>72.2426780201723</v>
          </cell>
          <cell r="AZ255">
            <v>72.559205943795</v>
          </cell>
          <cell r="BA255">
            <v>72.8512528353544</v>
          </cell>
          <cell r="BB255">
            <v>73.1727446810077</v>
          </cell>
          <cell r="BC255">
            <v>73.4553057573176</v>
          </cell>
          <cell r="BD255">
            <v>73.7872626029355</v>
          </cell>
          <cell r="BE255">
            <v>74.0996648235619</v>
          </cell>
          <cell r="BF255">
            <v>74.4151832112109</v>
          </cell>
          <cell r="BG255">
            <v>74.6974461471773</v>
          </cell>
          <cell r="BH255">
            <v>74.9830840216775</v>
          </cell>
          <cell r="BI255">
            <v>75.252182440651</v>
          </cell>
          <cell r="BJ255">
            <v>75.522241839414</v>
          </cell>
          <cell r="BK255">
            <v>75.7359495426608</v>
          </cell>
          <cell r="BL255">
            <v>75.9402253347522</v>
          </cell>
          <cell r="BM255">
            <v>75.9769797728818</v>
          </cell>
        </row>
        <row r="256">
          <cell r="A256" t="str">
            <v>Uruguay</v>
          </cell>
          <cell r="B256" t="str">
            <v>URY</v>
          </cell>
          <cell r="C256" t="str">
            <v>Life expectancy at birth, total (years)</v>
          </cell>
          <cell r="D256" t="str">
            <v>SP.DYN.LE00.IN</v>
          </cell>
          <cell r="E256">
            <v>67.783</v>
          </cell>
          <cell r="F256">
            <v>68.007</v>
          </cell>
          <cell r="G256">
            <v>68.198</v>
          </cell>
          <cell r="H256">
            <v>68.347</v>
          </cell>
          <cell r="I256">
            <v>68.455</v>
          </cell>
          <cell r="J256">
            <v>68.521</v>
          </cell>
          <cell r="K256">
            <v>68.554</v>
          </cell>
          <cell r="L256">
            <v>68.567</v>
          </cell>
          <cell r="M256">
            <v>68.575</v>
          </cell>
          <cell r="N256">
            <v>68.588</v>
          </cell>
          <cell r="O256">
            <v>68.616</v>
          </cell>
          <cell r="P256">
            <v>68.664</v>
          </cell>
          <cell r="Q256">
            <v>68.732</v>
          </cell>
          <cell r="R256">
            <v>68.823</v>
          </cell>
          <cell r="S256">
            <v>68.941</v>
          </cell>
          <cell r="T256">
            <v>69.089</v>
          </cell>
          <cell r="U256">
            <v>69.271</v>
          </cell>
          <cell r="V256">
            <v>69.484</v>
          </cell>
          <cell r="W256">
            <v>69.723</v>
          </cell>
          <cell r="X256">
            <v>69.983</v>
          </cell>
          <cell r="Y256">
            <v>70.256</v>
          </cell>
          <cell r="Z256">
            <v>70.536</v>
          </cell>
          <cell r="AA256">
            <v>70.814</v>
          </cell>
          <cell r="AB256">
            <v>71.085</v>
          </cell>
          <cell r="AC256">
            <v>71.343</v>
          </cell>
          <cell r="AD256">
            <v>71.583</v>
          </cell>
          <cell r="AE256">
            <v>71.804</v>
          </cell>
          <cell r="AF256">
            <v>72.008</v>
          </cell>
          <cell r="AG256">
            <v>72.201</v>
          </cell>
          <cell r="AH256">
            <v>72.386</v>
          </cell>
          <cell r="AI256">
            <v>72.569</v>
          </cell>
          <cell r="AJ256">
            <v>72.757</v>
          </cell>
          <cell r="AK256">
            <v>72.955</v>
          </cell>
          <cell r="AL256">
            <v>73.166</v>
          </cell>
          <cell r="AM256">
            <v>73.388</v>
          </cell>
          <cell r="AN256">
            <v>73.62</v>
          </cell>
          <cell r="AO256">
            <v>73.854</v>
          </cell>
          <cell r="AP256">
            <v>74.086</v>
          </cell>
          <cell r="AQ256">
            <v>74.309</v>
          </cell>
          <cell r="AR256">
            <v>74.523</v>
          </cell>
          <cell r="AS256">
            <v>74.731</v>
          </cell>
          <cell r="AT256">
            <v>74.939</v>
          </cell>
          <cell r="AU256">
            <v>75.152</v>
          </cell>
          <cell r="AV256">
            <v>75.373</v>
          </cell>
          <cell r="AW256">
            <v>75.599</v>
          </cell>
          <cell r="AX256">
            <v>75.826</v>
          </cell>
          <cell r="AY256">
            <v>76.046</v>
          </cell>
          <cell r="AZ256">
            <v>76.251</v>
          </cell>
          <cell r="BA256">
            <v>76.437</v>
          </cell>
          <cell r="BB256">
            <v>76.603</v>
          </cell>
          <cell r="BC256">
            <v>76.75</v>
          </cell>
          <cell r="BD256">
            <v>76.882</v>
          </cell>
          <cell r="BE256">
            <v>77.004</v>
          </cell>
          <cell r="BF256">
            <v>77.124</v>
          </cell>
          <cell r="BG256">
            <v>77.244</v>
          </cell>
          <cell r="BH256">
            <v>77.369</v>
          </cell>
          <cell r="BI256">
            <v>77.498</v>
          </cell>
          <cell r="BJ256">
            <v>77.632</v>
          </cell>
          <cell r="BK256">
            <v>77.77</v>
          </cell>
          <cell r="BL256">
            <v>77.911</v>
          </cell>
          <cell r="BM256">
            <v>78.056</v>
          </cell>
        </row>
        <row r="257">
          <cell r="A257" t="str">
            <v>United States</v>
          </cell>
          <cell r="B257" t="str">
            <v>USA</v>
          </cell>
          <cell r="C257" t="str">
            <v>Life expectancy at birth, total (years)</v>
          </cell>
          <cell r="D257" t="str">
            <v>SP.DYN.LE00.IN</v>
          </cell>
          <cell r="E257">
            <v>69.7707317073171</v>
          </cell>
          <cell r="F257">
            <v>70.2707317073171</v>
          </cell>
          <cell r="G257">
            <v>70.119512195122</v>
          </cell>
          <cell r="H257">
            <v>69.9170731707317</v>
          </cell>
          <cell r="I257">
            <v>70.1658536585366</v>
          </cell>
          <cell r="J257">
            <v>70.2146341463415</v>
          </cell>
          <cell r="K257">
            <v>70.2121951219512</v>
          </cell>
          <cell r="L257">
            <v>70.5609756097561</v>
          </cell>
          <cell r="M257">
            <v>69.9512195121951</v>
          </cell>
          <cell r="N257">
            <v>70.5073170731708</v>
          </cell>
          <cell r="O257">
            <v>70.8073170731707</v>
          </cell>
          <cell r="P257">
            <v>71.1073170731707</v>
          </cell>
          <cell r="Q257">
            <v>71.1560975609756</v>
          </cell>
          <cell r="R257">
            <v>71.3560975609756</v>
          </cell>
          <cell r="S257">
            <v>71.9560975609756</v>
          </cell>
          <cell r="T257">
            <v>72.6048780487805</v>
          </cell>
          <cell r="U257">
            <v>72.8560975609756</v>
          </cell>
          <cell r="V257">
            <v>73.2560975609756</v>
          </cell>
          <cell r="W257">
            <v>73.3560975609756</v>
          </cell>
          <cell r="X257">
            <v>73.8048780487805</v>
          </cell>
          <cell r="Y257">
            <v>73.609756097561</v>
          </cell>
          <cell r="Z257">
            <v>74.009756097561</v>
          </cell>
          <cell r="AA257">
            <v>74.3609756097561</v>
          </cell>
          <cell r="AB257">
            <v>74.4634146341463</v>
          </cell>
          <cell r="AC257">
            <v>74.5634146341464</v>
          </cell>
          <cell r="AD257">
            <v>74.5634146341464</v>
          </cell>
          <cell r="AE257">
            <v>74.6146341463415</v>
          </cell>
          <cell r="AF257">
            <v>74.7658536585366</v>
          </cell>
          <cell r="AG257">
            <v>74.7658536585366</v>
          </cell>
          <cell r="AH257">
            <v>75.0170731707317</v>
          </cell>
          <cell r="AI257">
            <v>75.2146341463415</v>
          </cell>
          <cell r="AJ257">
            <v>75.3658536585366</v>
          </cell>
          <cell r="AK257">
            <v>75.6170731707317</v>
          </cell>
          <cell r="AL257">
            <v>75.419512195122</v>
          </cell>
          <cell r="AM257">
            <v>75.619512195122</v>
          </cell>
          <cell r="AN257">
            <v>75.6219512195122</v>
          </cell>
          <cell r="AO257">
            <v>76.0268292682927</v>
          </cell>
          <cell r="AP257">
            <v>76.4292682926829</v>
          </cell>
          <cell r="AQ257">
            <v>76.5804878048781</v>
          </cell>
          <cell r="AR257">
            <v>76.5829268292683</v>
          </cell>
          <cell r="AS257">
            <v>76.6365853658537</v>
          </cell>
          <cell r="AT257">
            <v>76.8365853658537</v>
          </cell>
          <cell r="AU257">
            <v>76.9365853658537</v>
          </cell>
          <cell r="AV257">
            <v>77.0365853658537</v>
          </cell>
          <cell r="AW257">
            <v>77.4878048780488</v>
          </cell>
          <cell r="AX257">
            <v>77.4878048780488</v>
          </cell>
          <cell r="AY257">
            <v>77.6878048780488</v>
          </cell>
          <cell r="AZ257">
            <v>77.9878048780488</v>
          </cell>
          <cell r="BA257">
            <v>78.0390243902439</v>
          </cell>
          <cell r="BB257">
            <v>78.390243902439</v>
          </cell>
          <cell r="BC257">
            <v>78.5414634146342</v>
          </cell>
          <cell r="BD257">
            <v>78.6414634146341</v>
          </cell>
          <cell r="BE257">
            <v>78.7414634146342</v>
          </cell>
          <cell r="BF257">
            <v>78.7414634146342</v>
          </cell>
          <cell r="BG257">
            <v>78.8414634146341</v>
          </cell>
          <cell r="BH257">
            <v>78.690243902439</v>
          </cell>
          <cell r="BI257">
            <v>78.5390243902439</v>
          </cell>
          <cell r="BJ257">
            <v>78.5390243902439</v>
          </cell>
          <cell r="BK257">
            <v>78.6390243902439</v>
          </cell>
          <cell r="BL257">
            <v>78.7878048780488</v>
          </cell>
          <cell r="BM257">
            <v>77.2804878048781</v>
          </cell>
        </row>
        <row r="258">
          <cell r="A258" t="str">
            <v>Uzbekistan</v>
          </cell>
          <cell r="B258" t="str">
            <v>UZB</v>
          </cell>
          <cell r="C258" t="str">
            <v>Life expectancy at birth, total (years)</v>
          </cell>
          <cell r="D258" t="str">
            <v>SP.DYN.LE00.IN</v>
          </cell>
          <cell r="E258">
            <v>58.835</v>
          </cell>
          <cell r="F258">
            <v>59.21</v>
          </cell>
          <cell r="G258">
            <v>59.589</v>
          </cell>
          <cell r="H258">
            <v>59.969</v>
          </cell>
          <cell r="I258">
            <v>60.348</v>
          </cell>
          <cell r="J258">
            <v>60.723</v>
          </cell>
          <cell r="K258">
            <v>61.089</v>
          </cell>
          <cell r="L258">
            <v>61.442</v>
          </cell>
          <cell r="M258">
            <v>61.779</v>
          </cell>
          <cell r="N258">
            <v>62.097</v>
          </cell>
          <cell r="O258">
            <v>62.392</v>
          </cell>
          <cell r="P258">
            <v>62.66</v>
          </cell>
          <cell r="Q258">
            <v>62.903</v>
          </cell>
          <cell r="R258">
            <v>63.125</v>
          </cell>
          <cell r="S258">
            <v>63.332</v>
          </cell>
          <cell r="T258">
            <v>63.53</v>
          </cell>
          <cell r="U258">
            <v>63.729</v>
          </cell>
          <cell r="V258">
            <v>63.934</v>
          </cell>
          <cell r="W258">
            <v>64.152</v>
          </cell>
          <cell r="X258">
            <v>64.385</v>
          </cell>
          <cell r="Y258">
            <v>64.637</v>
          </cell>
          <cell r="Z258">
            <v>64.914</v>
          </cell>
          <cell r="AA258">
            <v>65.206</v>
          </cell>
          <cell r="AB258">
            <v>65.504</v>
          </cell>
          <cell r="AC258">
            <v>65.796</v>
          </cell>
          <cell r="AD258">
            <v>66.059</v>
          </cell>
          <cell r="AE258">
            <v>66.27</v>
          </cell>
          <cell r="AF258">
            <v>66.416</v>
          </cell>
          <cell r="AG258">
            <v>66.495</v>
          </cell>
          <cell r="AH258">
            <v>66.512</v>
          </cell>
          <cell r="AI258">
            <v>66.481</v>
          </cell>
          <cell r="AJ258">
            <v>66.424</v>
          </cell>
          <cell r="AK258">
            <v>66.368</v>
          </cell>
          <cell r="AL258">
            <v>66.336</v>
          </cell>
          <cell r="AM258">
            <v>66.343</v>
          </cell>
          <cell r="AN258">
            <v>66.396</v>
          </cell>
          <cell r="AO258">
            <v>66.494</v>
          </cell>
          <cell r="AP258">
            <v>66.626</v>
          </cell>
          <cell r="AQ258">
            <v>66.782</v>
          </cell>
          <cell r="AR258">
            <v>66.959</v>
          </cell>
          <cell r="AS258">
            <v>67.156</v>
          </cell>
          <cell r="AT258">
            <v>67.374</v>
          </cell>
          <cell r="AU258">
            <v>67.613</v>
          </cell>
          <cell r="AV258">
            <v>67.868</v>
          </cell>
          <cell r="AW258">
            <v>68.135</v>
          </cell>
          <cell r="AX258">
            <v>68.407</v>
          </cell>
          <cell r="AY258">
            <v>68.676</v>
          </cell>
          <cell r="AZ258">
            <v>68.939</v>
          </cell>
          <cell r="BA258">
            <v>69.193</v>
          </cell>
          <cell r="BB258">
            <v>69.435</v>
          </cell>
          <cell r="BC258">
            <v>69.672</v>
          </cell>
          <cell r="BD258">
            <v>69.91</v>
          </cell>
          <cell r="BE258">
            <v>70.155</v>
          </cell>
          <cell r="BF258">
            <v>70.41</v>
          </cell>
          <cell r="BG258">
            <v>70.671</v>
          </cell>
          <cell r="BH258">
            <v>70.928</v>
          </cell>
          <cell r="BI258">
            <v>71.171</v>
          </cell>
          <cell r="BJ258">
            <v>71.388</v>
          </cell>
          <cell r="BK258">
            <v>71.573</v>
          </cell>
          <cell r="BL258">
            <v>71.725</v>
          </cell>
          <cell r="BM258">
            <v>71.848</v>
          </cell>
        </row>
        <row r="259">
          <cell r="A259" t="str">
            <v>St. Vincent and the Grenadines</v>
          </cell>
          <cell r="B259" t="str">
            <v>VCT</v>
          </cell>
          <cell r="C259" t="str">
            <v>Life expectancy at birth, total (years)</v>
          </cell>
          <cell r="D259" t="str">
            <v>SP.DYN.LE00.IN</v>
          </cell>
          <cell r="E259">
            <v>59.26</v>
          </cell>
          <cell r="F259">
            <v>59.891</v>
          </cell>
          <cell r="G259">
            <v>60.474</v>
          </cell>
          <cell r="H259">
            <v>61.006</v>
          </cell>
          <cell r="I259">
            <v>61.488</v>
          </cell>
          <cell r="J259">
            <v>61.924</v>
          </cell>
          <cell r="K259">
            <v>62.318</v>
          </cell>
          <cell r="L259">
            <v>62.682</v>
          </cell>
          <cell r="M259">
            <v>63.026</v>
          </cell>
          <cell r="N259">
            <v>63.36</v>
          </cell>
          <cell r="O259">
            <v>63.691</v>
          </cell>
          <cell r="P259">
            <v>64.026</v>
          </cell>
          <cell r="Q259">
            <v>64.365</v>
          </cell>
          <cell r="R259">
            <v>64.711</v>
          </cell>
          <cell r="S259">
            <v>65.069</v>
          </cell>
          <cell r="T259">
            <v>65.445</v>
          </cell>
          <cell r="U259">
            <v>65.844</v>
          </cell>
          <cell r="V259">
            <v>66.263</v>
          </cell>
          <cell r="W259">
            <v>66.698</v>
          </cell>
          <cell r="X259">
            <v>67.143</v>
          </cell>
          <cell r="Y259">
            <v>67.59</v>
          </cell>
          <cell r="Z259">
            <v>68.031</v>
          </cell>
          <cell r="AA259">
            <v>68.456</v>
          </cell>
          <cell r="AB259">
            <v>68.856</v>
          </cell>
          <cell r="AC259">
            <v>69.223</v>
          </cell>
          <cell r="AD259">
            <v>69.551</v>
          </cell>
          <cell r="AE259">
            <v>69.835</v>
          </cell>
          <cell r="AF259">
            <v>70.078</v>
          </cell>
          <cell r="AG259">
            <v>70.283</v>
          </cell>
          <cell r="AH259">
            <v>70.451</v>
          </cell>
          <cell r="AI259">
            <v>70.58</v>
          </cell>
          <cell r="AJ259">
            <v>70.669</v>
          </cell>
          <cell r="AK259">
            <v>70.723</v>
          </cell>
          <cell r="AL259">
            <v>70.748</v>
          </cell>
          <cell r="AM259">
            <v>70.752</v>
          </cell>
          <cell r="AN259">
            <v>70.745</v>
          </cell>
          <cell r="AO259">
            <v>70.736</v>
          </cell>
          <cell r="AP259">
            <v>70.731</v>
          </cell>
          <cell r="AQ259">
            <v>70.738</v>
          </cell>
          <cell r="AR259">
            <v>70.762</v>
          </cell>
          <cell r="AS259">
            <v>70.809</v>
          </cell>
          <cell r="AT259">
            <v>70.882</v>
          </cell>
          <cell r="AU259">
            <v>70.977</v>
          </cell>
          <cell r="AV259">
            <v>71.087</v>
          </cell>
          <cell r="AW259">
            <v>71.208</v>
          </cell>
          <cell r="AX259">
            <v>71.331</v>
          </cell>
          <cell r="AY259">
            <v>71.449</v>
          </cell>
          <cell r="AZ259">
            <v>71.554</v>
          </cell>
          <cell r="BA259">
            <v>71.643</v>
          </cell>
          <cell r="BB259">
            <v>71.716</v>
          </cell>
          <cell r="BC259">
            <v>71.776</v>
          </cell>
          <cell r="BD259">
            <v>71.827</v>
          </cell>
          <cell r="BE259">
            <v>71.879</v>
          </cell>
          <cell r="BF259">
            <v>71.939</v>
          </cell>
          <cell r="BG259">
            <v>72.01</v>
          </cell>
          <cell r="BH259">
            <v>72.095</v>
          </cell>
          <cell r="BI259">
            <v>72.193</v>
          </cell>
          <cell r="BJ259">
            <v>72.3</v>
          </cell>
          <cell r="BK259">
            <v>72.415</v>
          </cell>
          <cell r="BL259">
            <v>72.534</v>
          </cell>
          <cell r="BM259">
            <v>72.658</v>
          </cell>
        </row>
        <row r="260">
          <cell r="A260" t="str">
            <v>Venezuela, RB</v>
          </cell>
          <cell r="B260" t="str">
            <v>VEN</v>
          </cell>
          <cell r="C260" t="str">
            <v>Life expectancy at birth, total (years)</v>
          </cell>
          <cell r="D260" t="str">
            <v>SP.DYN.LE00.IN</v>
          </cell>
          <cell r="E260">
            <v>59.831</v>
          </cell>
          <cell r="F260">
            <v>60.377</v>
          </cell>
          <cell r="G260">
            <v>60.907</v>
          </cell>
          <cell r="H260">
            <v>61.422</v>
          </cell>
          <cell r="I260">
            <v>61.923</v>
          </cell>
          <cell r="J260">
            <v>62.416</v>
          </cell>
          <cell r="K260">
            <v>62.91</v>
          </cell>
          <cell r="L260">
            <v>63.409</v>
          </cell>
          <cell r="M260">
            <v>63.916</v>
          </cell>
          <cell r="N260">
            <v>64.427</v>
          </cell>
          <cell r="O260">
            <v>64.935</v>
          </cell>
          <cell r="P260">
            <v>65.428</v>
          </cell>
          <cell r="Q260">
            <v>65.896</v>
          </cell>
          <cell r="R260">
            <v>66.331</v>
          </cell>
          <cell r="S260">
            <v>66.729</v>
          </cell>
          <cell r="T260">
            <v>67.092</v>
          </cell>
          <cell r="U260">
            <v>67.42</v>
          </cell>
          <cell r="V260">
            <v>67.723</v>
          </cell>
          <cell r="W260">
            <v>68.009</v>
          </cell>
          <cell r="X260">
            <v>68.281</v>
          </cell>
          <cell r="Y260">
            <v>68.542</v>
          </cell>
          <cell r="Z260">
            <v>68.795</v>
          </cell>
          <cell r="AA260">
            <v>69.038</v>
          </cell>
          <cell r="AB260">
            <v>69.272</v>
          </cell>
          <cell r="AC260">
            <v>69.497</v>
          </cell>
          <cell r="AD260">
            <v>69.715</v>
          </cell>
          <cell r="AE260">
            <v>69.923</v>
          </cell>
          <cell r="AF260">
            <v>70.123</v>
          </cell>
          <cell r="AG260">
            <v>70.312</v>
          </cell>
          <cell r="AH260">
            <v>70.491</v>
          </cell>
          <cell r="AI260">
            <v>70.658</v>
          </cell>
          <cell r="AJ260">
            <v>70.811</v>
          </cell>
          <cell r="AK260">
            <v>70.951</v>
          </cell>
          <cell r="AL260">
            <v>71.079</v>
          </cell>
          <cell r="AM260">
            <v>71.2</v>
          </cell>
          <cell r="AN260">
            <v>71.321</v>
          </cell>
          <cell r="AO260">
            <v>71.451</v>
          </cell>
          <cell r="AP260">
            <v>71.596</v>
          </cell>
          <cell r="AQ260">
            <v>71.756</v>
          </cell>
          <cell r="AR260">
            <v>71.93</v>
          </cell>
          <cell r="AS260">
            <v>72.112</v>
          </cell>
          <cell r="AT260">
            <v>72.294</v>
          </cell>
          <cell r="AU260">
            <v>72.466</v>
          </cell>
          <cell r="AV260">
            <v>72.618</v>
          </cell>
          <cell r="AW260">
            <v>72.746</v>
          </cell>
          <cell r="AX260">
            <v>72.852</v>
          </cell>
          <cell r="AY260">
            <v>72.938</v>
          </cell>
          <cell r="AZ260">
            <v>73.01</v>
          </cell>
          <cell r="BA260">
            <v>73.071</v>
          </cell>
          <cell r="BB260">
            <v>73.116</v>
          </cell>
          <cell r="BC260">
            <v>73.134</v>
          </cell>
          <cell r="BD260">
            <v>73.11</v>
          </cell>
          <cell r="BE260">
            <v>73.037</v>
          </cell>
          <cell r="BF260">
            <v>72.918</v>
          </cell>
          <cell r="BG260">
            <v>72.762</v>
          </cell>
          <cell r="BH260">
            <v>72.584</v>
          </cell>
          <cell r="BI260">
            <v>72.405</v>
          </cell>
          <cell r="BJ260">
            <v>72.246</v>
          </cell>
          <cell r="BK260">
            <v>72.128</v>
          </cell>
          <cell r="BL260">
            <v>72.064</v>
          </cell>
          <cell r="BM260">
            <v>72.066</v>
          </cell>
        </row>
        <row r="261">
          <cell r="A261" t="str">
            <v>British Virgin Islands</v>
          </cell>
          <cell r="B261" t="str">
            <v>VGB</v>
          </cell>
          <cell r="C261" t="str">
            <v>Life expectancy at birth, total (years)</v>
          </cell>
          <cell r="D261" t="str">
            <v>SP.DYN.LE00.IN</v>
          </cell>
        </row>
        <row r="262">
          <cell r="A262" t="str">
            <v>Virgin Islands (U.S.)</v>
          </cell>
          <cell r="B262" t="str">
            <v>VIR</v>
          </cell>
          <cell r="C262" t="str">
            <v>Life expectancy at birth, total (years)</v>
          </cell>
          <cell r="D262" t="str">
            <v>SP.DYN.LE00.IN</v>
          </cell>
          <cell r="E262">
            <v>66.2248536585366</v>
          </cell>
          <cell r="F262">
            <v>66.4879756097561</v>
          </cell>
          <cell r="G262">
            <v>66.7410975609756</v>
          </cell>
          <cell r="H262">
            <v>66.9962195121951</v>
          </cell>
          <cell r="I262">
            <v>67.2603658536585</v>
          </cell>
          <cell r="J262">
            <v>67.540512195122</v>
          </cell>
          <cell r="K262">
            <v>67.8351219512195</v>
          </cell>
          <cell r="L262">
            <v>68.1381951219512</v>
          </cell>
          <cell r="M262">
            <v>68.4427317073171</v>
          </cell>
          <cell r="N262">
            <v>68.7482195121951</v>
          </cell>
          <cell r="O262">
            <v>69.0511951219512</v>
          </cell>
          <cell r="P262">
            <v>69.3511463414634</v>
          </cell>
          <cell r="Q262">
            <v>69.6466097560976</v>
          </cell>
          <cell r="R262">
            <v>69.9355853658537</v>
          </cell>
          <cell r="S262">
            <v>70.2175853658537</v>
          </cell>
          <cell r="T262">
            <v>70.4900731707317</v>
          </cell>
          <cell r="U262">
            <v>70.7505365853659</v>
          </cell>
          <cell r="V262">
            <v>70.9999268292683</v>
          </cell>
          <cell r="W262">
            <v>71.239243902439</v>
          </cell>
          <cell r="X262">
            <v>71.4709756097561</v>
          </cell>
          <cell r="Y262">
            <v>71.7001219512195</v>
          </cell>
          <cell r="Z262">
            <v>71.9307073170732</v>
          </cell>
          <cell r="AA262">
            <v>72.166243902439</v>
          </cell>
          <cell r="AB262">
            <v>72.410243902439</v>
          </cell>
          <cell r="AC262">
            <v>72.6622195121951</v>
          </cell>
          <cell r="AD262">
            <v>72.9221707317073</v>
          </cell>
          <cell r="AE262">
            <v>73.1870487804878</v>
          </cell>
          <cell r="AF262">
            <v>73.4538536585366</v>
          </cell>
          <cell r="AG262">
            <v>73.7175853658537</v>
          </cell>
          <cell r="AH262">
            <v>73.978243902439</v>
          </cell>
          <cell r="AI262">
            <v>74.2358536585366</v>
          </cell>
          <cell r="AJ262">
            <v>74.4919512195122</v>
          </cell>
          <cell r="AK262">
            <v>74.7470487804878</v>
          </cell>
          <cell r="AL262">
            <v>75.0026585365854</v>
          </cell>
          <cell r="AM262">
            <v>75.2572926829268</v>
          </cell>
          <cell r="AN262">
            <v>75.5099268292683</v>
          </cell>
          <cell r="AO262">
            <v>75.7590243902439</v>
          </cell>
          <cell r="AP262">
            <v>76.0025365853659</v>
          </cell>
          <cell r="AQ262">
            <v>76.2369756097561</v>
          </cell>
          <cell r="AR262">
            <v>76.4618536585366</v>
          </cell>
          <cell r="AS262">
            <v>76.619512195122</v>
          </cell>
          <cell r="AT262">
            <v>77.6219512195122</v>
          </cell>
          <cell r="AU262">
            <v>77.5219512195122</v>
          </cell>
          <cell r="AV262">
            <v>77.5219512195122</v>
          </cell>
          <cell r="AW262">
            <v>77.7731707317073</v>
          </cell>
          <cell r="AX262">
            <v>77.4219512195122</v>
          </cell>
          <cell r="AY262">
            <v>78.3243902439024</v>
          </cell>
          <cell r="AZ262">
            <v>76.8634146341463</v>
          </cell>
          <cell r="BA262">
            <v>77.1634146341463</v>
          </cell>
          <cell r="BB262">
            <v>77.5146341463415</v>
          </cell>
          <cell r="BC262">
            <v>77.8658536585366</v>
          </cell>
          <cell r="BD262">
            <v>78.3170731707317</v>
          </cell>
          <cell r="BE262">
            <v>78.5170731707317</v>
          </cell>
          <cell r="BF262">
            <v>78.7170731707317</v>
          </cell>
          <cell r="BG262">
            <v>78.8682926829268</v>
          </cell>
          <cell r="BH262">
            <v>79.0170731707317</v>
          </cell>
          <cell r="BI262">
            <v>79.1682926829268</v>
          </cell>
          <cell r="BJ262">
            <v>79.3682926829268</v>
          </cell>
          <cell r="BK262">
            <v>79.5195121951219</v>
          </cell>
          <cell r="BL262">
            <v>79.6682926829268</v>
          </cell>
          <cell r="BM262">
            <v>79.819512195122</v>
          </cell>
        </row>
        <row r="263">
          <cell r="A263" t="str">
            <v>Vietnam</v>
          </cell>
          <cell r="B263" t="str">
            <v>VNM</v>
          </cell>
          <cell r="C263" t="str">
            <v>Life expectancy at birth, total (years)</v>
          </cell>
          <cell r="D263" t="str">
            <v>SP.DYN.LE00.IN</v>
          </cell>
          <cell r="E263">
            <v>59.039</v>
          </cell>
          <cell r="F263">
            <v>59.72</v>
          </cell>
          <cell r="G263">
            <v>60.387</v>
          </cell>
          <cell r="H263">
            <v>61.02</v>
          </cell>
          <cell r="I263">
            <v>61.581</v>
          </cell>
          <cell r="J263">
            <v>61.963</v>
          </cell>
          <cell r="K263">
            <v>62.037</v>
          </cell>
          <cell r="L263">
            <v>61.767</v>
          </cell>
          <cell r="M263">
            <v>61.186</v>
          </cell>
          <cell r="N263">
            <v>60.383</v>
          </cell>
          <cell r="O263">
            <v>59.563</v>
          </cell>
          <cell r="P263">
            <v>58.98</v>
          </cell>
          <cell r="Q263">
            <v>58.826</v>
          </cell>
          <cell r="R263">
            <v>59.203</v>
          </cell>
          <cell r="S263">
            <v>60.112</v>
          </cell>
          <cell r="T263">
            <v>61.446</v>
          </cell>
          <cell r="U263">
            <v>63.01</v>
          </cell>
          <cell r="V263">
            <v>64.547</v>
          </cell>
          <cell r="W263">
            <v>65.859</v>
          </cell>
          <cell r="X263">
            <v>66.865</v>
          </cell>
          <cell r="Y263">
            <v>67.542</v>
          </cell>
          <cell r="Z263">
            <v>67.942</v>
          </cell>
          <cell r="AA263">
            <v>68.203</v>
          </cell>
          <cell r="AB263">
            <v>68.439</v>
          </cell>
          <cell r="AC263">
            <v>68.688</v>
          </cell>
          <cell r="AD263">
            <v>68.972</v>
          </cell>
          <cell r="AE263">
            <v>69.293</v>
          </cell>
          <cell r="AF263">
            <v>69.624</v>
          </cell>
          <cell r="AG263">
            <v>69.943</v>
          </cell>
          <cell r="AH263">
            <v>70.252</v>
          </cell>
          <cell r="AI263">
            <v>70.551</v>
          </cell>
          <cell r="AJ263">
            <v>70.842</v>
          </cell>
          <cell r="AK263">
            <v>71.124</v>
          </cell>
          <cell r="AL263">
            <v>71.399</v>
          </cell>
          <cell r="AM263">
            <v>71.666</v>
          </cell>
          <cell r="AN263">
            <v>71.923</v>
          </cell>
          <cell r="AO263">
            <v>72.168</v>
          </cell>
          <cell r="AP263">
            <v>72.399</v>
          </cell>
          <cell r="AQ263">
            <v>72.617</v>
          </cell>
          <cell r="AR263">
            <v>72.824</v>
          </cell>
          <cell r="AS263">
            <v>73.025</v>
          </cell>
          <cell r="AT263">
            <v>73.228</v>
          </cell>
          <cell r="AU263">
            <v>73.438</v>
          </cell>
          <cell r="AV263">
            <v>73.654</v>
          </cell>
          <cell r="AW263">
            <v>73.875</v>
          </cell>
          <cell r="AX263">
            <v>74.092</v>
          </cell>
          <cell r="AY263">
            <v>74.295</v>
          </cell>
          <cell r="AZ263">
            <v>74.474</v>
          </cell>
          <cell r="BA263">
            <v>74.625</v>
          </cell>
          <cell r="BB263">
            <v>74.745</v>
          </cell>
          <cell r="BC263">
            <v>74.837</v>
          </cell>
          <cell r="BD263">
            <v>74.904</v>
          </cell>
          <cell r="BE263">
            <v>74.958</v>
          </cell>
          <cell r="BF263">
            <v>75.006</v>
          </cell>
          <cell r="BG263">
            <v>75.056</v>
          </cell>
          <cell r="BH263">
            <v>75.11</v>
          </cell>
          <cell r="BI263">
            <v>75.172</v>
          </cell>
          <cell r="BJ263">
            <v>75.241</v>
          </cell>
          <cell r="BK263">
            <v>75.317</v>
          </cell>
          <cell r="BL263">
            <v>75.4</v>
          </cell>
          <cell r="BM263">
            <v>75.493</v>
          </cell>
        </row>
        <row r="264">
          <cell r="A264" t="str">
            <v>Vanuatu</v>
          </cell>
          <cell r="B264" t="str">
            <v>VUT</v>
          </cell>
          <cell r="C264" t="str">
            <v>Life expectancy at birth, total (years)</v>
          </cell>
          <cell r="D264" t="str">
            <v>SP.DYN.LE00.IN</v>
          </cell>
          <cell r="E264">
            <v>48.975</v>
          </cell>
          <cell r="F264">
            <v>49.498</v>
          </cell>
          <cell r="G264">
            <v>50.031</v>
          </cell>
          <cell r="H264">
            <v>50.576</v>
          </cell>
          <cell r="I264">
            <v>51.131</v>
          </cell>
          <cell r="J264">
            <v>51.694</v>
          </cell>
          <cell r="K264">
            <v>52.259</v>
          </cell>
          <cell r="L264">
            <v>52.819</v>
          </cell>
          <cell r="M264">
            <v>53.372</v>
          </cell>
          <cell r="N264">
            <v>53.915</v>
          </cell>
          <cell r="O264">
            <v>54.451</v>
          </cell>
          <cell r="P264">
            <v>54.981</v>
          </cell>
          <cell r="Q264">
            <v>55.51</v>
          </cell>
          <cell r="R264">
            <v>56.043</v>
          </cell>
          <cell r="S264">
            <v>56.582</v>
          </cell>
          <cell r="T264">
            <v>57.128</v>
          </cell>
          <cell r="U264">
            <v>57.684</v>
          </cell>
          <cell r="V264">
            <v>58.249</v>
          </cell>
          <cell r="W264">
            <v>58.819</v>
          </cell>
          <cell r="X264">
            <v>59.391</v>
          </cell>
          <cell r="Y264">
            <v>59.961</v>
          </cell>
          <cell r="Z264">
            <v>60.528</v>
          </cell>
          <cell r="AA264">
            <v>61.087</v>
          </cell>
          <cell r="AB264">
            <v>61.632</v>
          </cell>
          <cell r="AC264">
            <v>62.158</v>
          </cell>
          <cell r="AD264">
            <v>62.659</v>
          </cell>
          <cell r="AE264">
            <v>63.131</v>
          </cell>
          <cell r="AF264">
            <v>63.574</v>
          </cell>
          <cell r="AG264">
            <v>63.986</v>
          </cell>
          <cell r="AH264">
            <v>64.368</v>
          </cell>
          <cell r="AI264">
            <v>64.721</v>
          </cell>
          <cell r="AJ264">
            <v>65.047</v>
          </cell>
          <cell r="AK264">
            <v>65.349</v>
          </cell>
          <cell r="AL264">
            <v>65.633</v>
          </cell>
          <cell r="AM264">
            <v>65.903</v>
          </cell>
          <cell r="AN264">
            <v>66.162</v>
          </cell>
          <cell r="AO264">
            <v>66.414</v>
          </cell>
          <cell r="AP264">
            <v>66.66</v>
          </cell>
          <cell r="AQ264">
            <v>66.899</v>
          </cell>
          <cell r="AR264">
            <v>67.134</v>
          </cell>
          <cell r="AS264">
            <v>67.363</v>
          </cell>
          <cell r="AT264">
            <v>67.583</v>
          </cell>
          <cell r="AU264">
            <v>67.793</v>
          </cell>
          <cell r="AV264">
            <v>67.99</v>
          </cell>
          <cell r="AW264">
            <v>68.176</v>
          </cell>
          <cell r="AX264">
            <v>68.35</v>
          </cell>
          <cell r="AY264">
            <v>68.515</v>
          </cell>
          <cell r="AZ264">
            <v>68.672</v>
          </cell>
          <cell r="BA264">
            <v>68.824</v>
          </cell>
          <cell r="BB264">
            <v>68.974</v>
          </cell>
          <cell r="BC264">
            <v>69.123</v>
          </cell>
          <cell r="BD264">
            <v>69.272</v>
          </cell>
          <cell r="BE264">
            <v>69.421</v>
          </cell>
          <cell r="BF264">
            <v>69.57</v>
          </cell>
          <cell r="BG264">
            <v>69.719</v>
          </cell>
          <cell r="BH264">
            <v>69.869</v>
          </cell>
          <cell r="BI264">
            <v>70.021</v>
          </cell>
          <cell r="BJ264">
            <v>70.172</v>
          </cell>
          <cell r="BK264">
            <v>70.323</v>
          </cell>
          <cell r="BL264">
            <v>70.474</v>
          </cell>
          <cell r="BM264">
            <v>70.623</v>
          </cell>
        </row>
        <row r="265">
          <cell r="A265" t="str">
            <v>World</v>
          </cell>
          <cell r="B265" t="str">
            <v>WLD</v>
          </cell>
          <cell r="C265" t="str">
            <v>Life expectancy at birth, total (years)</v>
          </cell>
          <cell r="D265" t="str">
            <v>SP.DYN.LE00.IN</v>
          </cell>
          <cell r="E265">
            <v>52.5819155389656</v>
          </cell>
          <cell r="F265">
            <v>53.0751047601188</v>
          </cell>
          <cell r="G265">
            <v>53.4924195832633</v>
          </cell>
          <cell r="H265">
            <v>54.0175143236319</v>
          </cell>
          <cell r="I265">
            <v>54.6875042430578</v>
          </cell>
          <cell r="J265">
            <v>55.3469070929588</v>
          </cell>
          <cell r="K265">
            <v>56.0784529550346</v>
          </cell>
          <cell r="L265">
            <v>56.7837448938105</v>
          </cell>
          <cell r="M265">
            <v>57.3862435243943</v>
          </cell>
          <cell r="N265">
            <v>57.9919694385412</v>
          </cell>
          <cell r="O265">
            <v>58.5797277914785</v>
          </cell>
          <cell r="P265">
            <v>59.1104291808497</v>
          </cell>
          <cell r="Q265">
            <v>59.5964774478026</v>
          </cell>
          <cell r="R265">
            <v>60.0472951938947</v>
          </cell>
          <cell r="S265">
            <v>60.5406337828001</v>
          </cell>
          <cell r="T265">
            <v>60.9854268728314</v>
          </cell>
          <cell r="U265">
            <v>61.4087745917462</v>
          </cell>
          <cell r="V265">
            <v>61.8326361896729</v>
          </cell>
          <cell r="W265">
            <v>62.1933944296921</v>
          </cell>
          <cell r="X265">
            <v>62.5554433475633</v>
          </cell>
          <cell r="Y265">
            <v>62.8417158263401</v>
          </cell>
          <cell r="Z265">
            <v>63.1825133779335</v>
          </cell>
          <cell r="AA265">
            <v>63.5089763398907</v>
          </cell>
          <cell r="AB265">
            <v>63.7571253096449</v>
          </cell>
          <cell r="AC265">
            <v>64.0216949916608</v>
          </cell>
          <cell r="AD265">
            <v>64.2792503408698</v>
          </cell>
          <cell r="AE265">
            <v>64.5796741956126</v>
          </cell>
          <cell r="AF265">
            <v>64.8307717363296</v>
          </cell>
          <cell r="AG265">
            <v>65.034752963285</v>
          </cell>
          <cell r="AH265">
            <v>65.2470493104979</v>
          </cell>
          <cell r="AI265">
            <v>65.4332328310985</v>
          </cell>
          <cell r="AJ265">
            <v>65.6183808549317</v>
          </cell>
          <cell r="AK265">
            <v>65.7700165814791</v>
          </cell>
          <cell r="AL265">
            <v>65.8844036047597</v>
          </cell>
          <cell r="AM265">
            <v>66.0877723402031</v>
          </cell>
          <cell r="AN265">
            <v>66.2742172585216</v>
          </cell>
          <cell r="AO265">
            <v>66.5585175225882</v>
          </cell>
          <cell r="AP265">
            <v>66.8433900161308</v>
          </cell>
          <cell r="AQ265">
            <v>67.0864992135131</v>
          </cell>
          <cell r="AR265">
            <v>67.2933237469934</v>
          </cell>
          <cell r="AS265">
            <v>67.5489600302155</v>
          </cell>
          <cell r="AT265">
            <v>67.8217449011295</v>
          </cell>
          <cell r="AU265">
            <v>68.0701401856666</v>
          </cell>
          <cell r="AV265">
            <v>68.3260181823437</v>
          </cell>
          <cell r="AW265">
            <v>68.6525098010485</v>
          </cell>
          <cell r="AX265">
            <v>68.9202119548588</v>
          </cell>
          <cell r="AY265">
            <v>69.2622906406328</v>
          </cell>
          <cell r="AZ265">
            <v>69.5915488982843</v>
          </cell>
          <cell r="BA265">
            <v>69.899514822559</v>
          </cell>
          <cell r="BB265">
            <v>70.2464538128511</v>
          </cell>
          <cell r="BC265">
            <v>70.5566902781799</v>
          </cell>
          <cell r="BD265">
            <v>70.8840170316969</v>
          </cell>
          <cell r="BE265">
            <v>71.1732989868535</v>
          </cell>
          <cell r="BF265">
            <v>71.4658644066267</v>
          </cell>
          <cell r="BG265">
            <v>71.7460547253222</v>
          </cell>
          <cell r="BH265">
            <v>71.9521147236676</v>
          </cell>
          <cell r="BI265">
            <v>72.1862300026361</v>
          </cell>
          <cell r="BJ265">
            <v>72.3916986676814</v>
          </cell>
          <cell r="BK265">
            <v>72.5744145112694</v>
          </cell>
          <cell r="BL265">
            <v>72.7632228678376</v>
          </cell>
          <cell r="BM265">
            <v>72.747919083206</v>
          </cell>
        </row>
        <row r="266">
          <cell r="A266" t="str">
            <v>Samoa</v>
          </cell>
          <cell r="B266" t="str">
            <v>WSM</v>
          </cell>
          <cell r="C266" t="str">
            <v>Life expectancy at birth, total (years)</v>
          </cell>
          <cell r="D266" t="str">
            <v>SP.DYN.LE00.IN</v>
          </cell>
          <cell r="E266">
            <v>56.902</v>
          </cell>
          <cell r="F266">
            <v>57.188</v>
          </cell>
          <cell r="G266">
            <v>57.472</v>
          </cell>
          <cell r="H266">
            <v>57.756</v>
          </cell>
          <cell r="I266">
            <v>58.045</v>
          </cell>
          <cell r="J266">
            <v>58.34</v>
          </cell>
          <cell r="K266">
            <v>58.642</v>
          </cell>
          <cell r="L266">
            <v>58.951</v>
          </cell>
          <cell r="M266">
            <v>59.266</v>
          </cell>
          <cell r="N266">
            <v>59.589</v>
          </cell>
          <cell r="O266">
            <v>59.919</v>
          </cell>
          <cell r="P266">
            <v>60.256</v>
          </cell>
          <cell r="Q266">
            <v>60.599</v>
          </cell>
          <cell r="R266">
            <v>60.948</v>
          </cell>
          <cell r="S266">
            <v>61.301</v>
          </cell>
          <cell r="T266">
            <v>61.661</v>
          </cell>
          <cell r="U266">
            <v>62.031</v>
          </cell>
          <cell r="V266">
            <v>62.41</v>
          </cell>
          <cell r="W266">
            <v>62.796</v>
          </cell>
          <cell r="X266">
            <v>63.184</v>
          </cell>
          <cell r="Y266">
            <v>63.567</v>
          </cell>
          <cell r="Z266">
            <v>63.937</v>
          </cell>
          <cell r="AA266">
            <v>64.289</v>
          </cell>
          <cell r="AB266">
            <v>64.617</v>
          </cell>
          <cell r="AC266">
            <v>64.92</v>
          </cell>
          <cell r="AD266">
            <v>65.194</v>
          </cell>
          <cell r="AE266">
            <v>65.443</v>
          </cell>
          <cell r="AF266">
            <v>65.67</v>
          </cell>
          <cell r="AG266">
            <v>65.883</v>
          </cell>
          <cell r="AH266">
            <v>66.085</v>
          </cell>
          <cell r="AI266">
            <v>66.281</v>
          </cell>
          <cell r="AJ266">
            <v>66.47</v>
          </cell>
          <cell r="AK266">
            <v>66.655</v>
          </cell>
          <cell r="AL266">
            <v>66.842</v>
          </cell>
          <cell r="AM266">
            <v>67.037</v>
          </cell>
          <cell r="AN266">
            <v>67.249</v>
          </cell>
          <cell r="AO266">
            <v>67.491</v>
          </cell>
          <cell r="AP266">
            <v>67.764</v>
          </cell>
          <cell r="AQ266">
            <v>68.067</v>
          </cell>
          <cell r="AR266">
            <v>68.399</v>
          </cell>
          <cell r="AS266">
            <v>68.748</v>
          </cell>
          <cell r="AT266">
            <v>69.103</v>
          </cell>
          <cell r="AU266">
            <v>69.451</v>
          </cell>
          <cell r="AV266">
            <v>69.781</v>
          </cell>
          <cell r="AW266">
            <v>70.089</v>
          </cell>
          <cell r="AX266">
            <v>70.374</v>
          </cell>
          <cell r="AY266">
            <v>70.642</v>
          </cell>
          <cell r="AZ266">
            <v>70.901</v>
          </cell>
          <cell r="BA266">
            <v>71.158</v>
          </cell>
          <cell r="BB266">
            <v>71.412</v>
          </cell>
          <cell r="BC266">
            <v>71.663</v>
          </cell>
          <cell r="BD266">
            <v>71.906</v>
          </cell>
          <cell r="BE266">
            <v>72.136</v>
          </cell>
          <cell r="BF266">
            <v>72.351</v>
          </cell>
          <cell r="BG266">
            <v>72.549</v>
          </cell>
          <cell r="BH266">
            <v>72.73</v>
          </cell>
          <cell r="BI266">
            <v>72.895</v>
          </cell>
          <cell r="BJ266">
            <v>73.046</v>
          </cell>
          <cell r="BK266">
            <v>73.187</v>
          </cell>
          <cell r="BL266">
            <v>73.321</v>
          </cell>
          <cell r="BM266">
            <v>73.45</v>
          </cell>
        </row>
        <row r="267">
          <cell r="A267" t="str">
            <v>Kosovo</v>
          </cell>
          <cell r="B267" t="str">
            <v>XKX</v>
          </cell>
          <cell r="C267" t="str">
            <v>Life expectancy at birth, total (years)</v>
          </cell>
          <cell r="D267" t="str">
            <v>SP.DYN.LE00.IN</v>
          </cell>
        </row>
        <row r="267">
          <cell r="Z267">
            <v>65.8975609756097</v>
          </cell>
          <cell r="AA267">
            <v>66.1975609756098</v>
          </cell>
          <cell r="AB267">
            <v>66.3975609756098</v>
          </cell>
          <cell r="AC267">
            <v>66.5975609756098</v>
          </cell>
          <cell r="AD267">
            <v>66.7975609756098</v>
          </cell>
          <cell r="AE267">
            <v>66.9975609756098</v>
          </cell>
          <cell r="AF267">
            <v>67.1975609756098</v>
          </cell>
          <cell r="AG267">
            <v>67.3975609756098</v>
          </cell>
          <cell r="AH267">
            <v>67.5487804878049</v>
          </cell>
          <cell r="AI267">
            <v>67.7487804878049</v>
          </cell>
          <cell r="AJ267">
            <v>67.9487804878049</v>
          </cell>
          <cell r="AK267">
            <v>68.1</v>
          </cell>
          <cell r="AL267">
            <v>68.2487804878049</v>
          </cell>
          <cell r="AM267">
            <v>68.4</v>
          </cell>
          <cell r="AN267">
            <v>68.5512195121951</v>
          </cell>
          <cell r="AO267">
            <v>68.7</v>
          </cell>
          <cell r="AP267">
            <v>68.8512195121951</v>
          </cell>
          <cell r="AQ267">
            <v>68.9512195121951</v>
          </cell>
          <cell r="AR267">
            <v>66.9512195121951</v>
          </cell>
          <cell r="AS267">
            <v>67.9512195121951</v>
          </cell>
          <cell r="AT267">
            <v>67.9975609756098</v>
          </cell>
          <cell r="AU267">
            <v>67.9439024390244</v>
          </cell>
          <cell r="AV267">
            <v>68.1951219512195</v>
          </cell>
          <cell r="AW267">
            <v>68.4951219512195</v>
          </cell>
          <cell r="AX267">
            <v>68.6951219512195</v>
          </cell>
          <cell r="AY267">
            <v>68.9463414634146</v>
          </cell>
          <cell r="AZ267">
            <v>69.1975609756098</v>
          </cell>
          <cell r="BA267">
            <v>69.4487804878049</v>
          </cell>
          <cell r="BB267">
            <v>69.6487804878049</v>
          </cell>
          <cell r="BC267">
            <v>69.9</v>
          </cell>
          <cell r="BD267">
            <v>70.2</v>
          </cell>
          <cell r="BE267">
            <v>70.4975609756098</v>
          </cell>
          <cell r="BF267">
            <v>70.7975609756098</v>
          </cell>
          <cell r="BG267">
            <v>71.0975609756098</v>
          </cell>
          <cell r="BH267">
            <v>71.3463414634146</v>
          </cell>
          <cell r="BI267">
            <v>71.8463414634146</v>
          </cell>
          <cell r="BJ267">
            <v>72.2951219512195</v>
          </cell>
          <cell r="BK267">
            <v>72.6951219512195</v>
          </cell>
          <cell r="BL267">
            <v>73.0926829268293</v>
          </cell>
          <cell r="BM267">
            <v>71.0878048780488</v>
          </cell>
        </row>
        <row r="268">
          <cell r="A268" t="str">
            <v>Yemen, Rep.</v>
          </cell>
          <cell r="B268" t="str">
            <v>YEM</v>
          </cell>
          <cell r="C268" t="str">
            <v>Life expectancy at birth, total (years)</v>
          </cell>
          <cell r="D268" t="str">
            <v>SP.DYN.LE00.IN</v>
          </cell>
          <cell r="E268">
            <v>29.919</v>
          </cell>
          <cell r="F268">
            <v>30.163</v>
          </cell>
          <cell r="G268">
            <v>30.5</v>
          </cell>
          <cell r="H268">
            <v>30.943</v>
          </cell>
          <cell r="I268">
            <v>31.501</v>
          </cell>
          <cell r="J268">
            <v>32.175</v>
          </cell>
          <cell r="K268">
            <v>32.96</v>
          </cell>
          <cell r="L268">
            <v>33.836</v>
          </cell>
          <cell r="M268">
            <v>34.78</v>
          </cell>
          <cell r="N268">
            <v>35.78</v>
          </cell>
          <cell r="O268">
            <v>36.82</v>
          </cell>
          <cell r="P268">
            <v>37.888</v>
          </cell>
          <cell r="Q268">
            <v>38.981</v>
          </cell>
          <cell r="R268">
            <v>40.093</v>
          </cell>
          <cell r="S268">
            <v>41.219</v>
          </cell>
          <cell r="T268">
            <v>42.364</v>
          </cell>
          <cell r="U268">
            <v>43.54</v>
          </cell>
          <cell r="V268">
            <v>44.753</v>
          </cell>
          <cell r="W268">
            <v>46</v>
          </cell>
          <cell r="X268">
            <v>47.265</v>
          </cell>
          <cell r="Y268">
            <v>48.532</v>
          </cell>
          <cell r="Z268">
            <v>49.778</v>
          </cell>
          <cell r="AA268">
            <v>50.981</v>
          </cell>
          <cell r="AB268">
            <v>52.117</v>
          </cell>
          <cell r="AC268">
            <v>53.17</v>
          </cell>
          <cell r="AD268">
            <v>54.12</v>
          </cell>
          <cell r="AE268">
            <v>54.959</v>
          </cell>
          <cell r="AF268">
            <v>55.692</v>
          </cell>
          <cell r="AG268">
            <v>56.331</v>
          </cell>
          <cell r="AH268">
            <v>56.881</v>
          </cell>
          <cell r="AI268">
            <v>57.346</v>
          </cell>
          <cell r="AJ268">
            <v>57.73</v>
          </cell>
          <cell r="AK268">
            <v>58.047</v>
          </cell>
          <cell r="AL268">
            <v>58.318</v>
          </cell>
          <cell r="AM268">
            <v>58.566</v>
          </cell>
          <cell r="AN268">
            <v>58.817</v>
          </cell>
          <cell r="AO268">
            <v>59.096</v>
          </cell>
          <cell r="AP268">
            <v>59.415</v>
          </cell>
          <cell r="AQ268">
            <v>59.782</v>
          </cell>
          <cell r="AR268">
            <v>60.204</v>
          </cell>
          <cell r="AS268">
            <v>60.683</v>
          </cell>
          <cell r="AT268">
            <v>61.216</v>
          </cell>
          <cell r="AU268">
            <v>61.781</v>
          </cell>
          <cell r="AV268">
            <v>62.358</v>
          </cell>
          <cell r="AW268">
            <v>62.931</v>
          </cell>
          <cell r="AX268">
            <v>63.481</v>
          </cell>
          <cell r="AY268">
            <v>63.997</v>
          </cell>
          <cell r="AZ268">
            <v>64.47</v>
          </cell>
          <cell r="BA268">
            <v>64.892</v>
          </cell>
          <cell r="BB268">
            <v>65.255</v>
          </cell>
          <cell r="BC268">
            <v>65.549</v>
          </cell>
          <cell r="BD268">
            <v>65.768</v>
          </cell>
          <cell r="BE268">
            <v>65.92</v>
          </cell>
          <cell r="BF268">
            <v>66.016</v>
          </cell>
          <cell r="BG268">
            <v>66.066</v>
          </cell>
          <cell r="BH268">
            <v>66.085</v>
          </cell>
          <cell r="BI268">
            <v>66.087</v>
          </cell>
          <cell r="BJ268">
            <v>66.086</v>
          </cell>
          <cell r="BK268">
            <v>66.096</v>
          </cell>
          <cell r="BL268">
            <v>66.125</v>
          </cell>
          <cell r="BM268">
            <v>66.181</v>
          </cell>
        </row>
        <row r="269">
          <cell r="A269" t="str">
            <v>South Africa</v>
          </cell>
          <cell r="B269" t="str">
            <v>ZAF</v>
          </cell>
          <cell r="C269" t="str">
            <v>Life expectancy at birth, total (years)</v>
          </cell>
          <cell r="D269" t="str">
            <v>SP.DYN.LE00.IN</v>
          </cell>
          <cell r="E269">
            <v>48.406</v>
          </cell>
          <cell r="F269">
            <v>48.777</v>
          </cell>
          <cell r="G269">
            <v>49.142</v>
          </cell>
          <cell r="H269">
            <v>49.509</v>
          </cell>
          <cell r="I269">
            <v>49.888</v>
          </cell>
          <cell r="J269">
            <v>50.284</v>
          </cell>
          <cell r="K269">
            <v>50.705</v>
          </cell>
          <cell r="L269">
            <v>51.148</v>
          </cell>
          <cell r="M269">
            <v>51.615</v>
          </cell>
          <cell r="N269">
            <v>52.106</v>
          </cell>
          <cell r="O269">
            <v>52.62</v>
          </cell>
          <cell r="P269">
            <v>53.157</v>
          </cell>
          <cell r="Q269">
            <v>53.713</v>
          </cell>
          <cell r="R269">
            <v>54.281</v>
          </cell>
          <cell r="S269">
            <v>54.856</v>
          </cell>
          <cell r="T269">
            <v>55.428</v>
          </cell>
          <cell r="U269">
            <v>55.99</v>
          </cell>
          <cell r="V269">
            <v>56.538</v>
          </cell>
          <cell r="W269">
            <v>57.071</v>
          </cell>
          <cell r="X269">
            <v>57.59</v>
          </cell>
          <cell r="Y269">
            <v>58.107</v>
          </cell>
          <cell r="Z269">
            <v>58.637</v>
          </cell>
          <cell r="AA269">
            <v>59.191</v>
          </cell>
          <cell r="AB269">
            <v>59.766</v>
          </cell>
          <cell r="AC269">
            <v>60.353</v>
          </cell>
          <cell r="AD269">
            <v>60.946</v>
          </cell>
          <cell r="AE269">
            <v>61.54</v>
          </cell>
          <cell r="AF269">
            <v>62.109</v>
          </cell>
          <cell r="AG269">
            <v>62.619</v>
          </cell>
          <cell r="AH269">
            <v>63.035</v>
          </cell>
          <cell r="AI269">
            <v>63.307</v>
          </cell>
          <cell r="AJ269">
            <v>63.384</v>
          </cell>
          <cell r="AK269">
            <v>63.247</v>
          </cell>
          <cell r="AL269">
            <v>62.894</v>
          </cell>
          <cell r="AM269">
            <v>62.331</v>
          </cell>
          <cell r="AN269">
            <v>61.561</v>
          </cell>
          <cell r="AO269">
            <v>60.595</v>
          </cell>
          <cell r="AP269">
            <v>59.489</v>
          </cell>
          <cell r="AQ269">
            <v>58.315</v>
          </cell>
          <cell r="AR269">
            <v>57.144</v>
          </cell>
          <cell r="AS269">
            <v>56.048</v>
          </cell>
          <cell r="AT269">
            <v>55.089</v>
          </cell>
          <cell r="AU269">
            <v>54.31</v>
          </cell>
          <cell r="AV269">
            <v>53.749</v>
          </cell>
          <cell r="AW269">
            <v>53.444</v>
          </cell>
          <cell r="AX269">
            <v>53.447</v>
          </cell>
          <cell r="AY269">
            <v>53.795</v>
          </cell>
          <cell r="AZ269">
            <v>54.452</v>
          </cell>
          <cell r="BA269">
            <v>55.36</v>
          </cell>
          <cell r="BB269">
            <v>56.46</v>
          </cell>
          <cell r="BC269">
            <v>57.669</v>
          </cell>
          <cell r="BD269">
            <v>58.895</v>
          </cell>
          <cell r="BE269">
            <v>60.06</v>
          </cell>
          <cell r="BF269">
            <v>61.099</v>
          </cell>
          <cell r="BG269">
            <v>61.968</v>
          </cell>
          <cell r="BH269">
            <v>62.649</v>
          </cell>
          <cell r="BI269">
            <v>63.153</v>
          </cell>
          <cell r="BJ269">
            <v>63.538</v>
          </cell>
          <cell r="BK269">
            <v>63.857</v>
          </cell>
          <cell r="BL269">
            <v>64.131</v>
          </cell>
          <cell r="BM269">
            <v>64.379</v>
          </cell>
        </row>
        <row r="270">
          <cell r="A270" t="str">
            <v>Zambia</v>
          </cell>
          <cell r="B270" t="str">
            <v>ZMB</v>
          </cell>
          <cell r="C270" t="str">
            <v>Life expectancy at birth, total (years)</v>
          </cell>
          <cell r="D270" t="str">
            <v>SP.DYN.LE00.IN</v>
          </cell>
          <cell r="E270">
            <v>46.687</v>
          </cell>
          <cell r="F270">
            <v>47.084</v>
          </cell>
          <cell r="G270">
            <v>47.446</v>
          </cell>
          <cell r="H270">
            <v>47.772</v>
          </cell>
          <cell r="I270">
            <v>48.068</v>
          </cell>
          <cell r="J270">
            <v>48.351</v>
          </cell>
          <cell r="K270">
            <v>48.643</v>
          </cell>
          <cell r="L270">
            <v>48.96</v>
          </cell>
          <cell r="M270">
            <v>49.313</v>
          </cell>
          <cell r="N270">
            <v>49.7</v>
          </cell>
          <cell r="O270">
            <v>50.114</v>
          </cell>
          <cell r="P270">
            <v>50.542</v>
          </cell>
          <cell r="Q270">
            <v>50.961</v>
          </cell>
          <cell r="R270">
            <v>51.351</v>
          </cell>
          <cell r="S270">
            <v>51.7</v>
          </cell>
          <cell r="T270">
            <v>51.999</v>
          </cell>
          <cell r="U270">
            <v>52.247</v>
          </cell>
          <cell r="V270">
            <v>52.449</v>
          </cell>
          <cell r="W270">
            <v>52.607</v>
          </cell>
          <cell r="X270">
            <v>52.722</v>
          </cell>
          <cell r="Y270">
            <v>52.802</v>
          </cell>
          <cell r="Z270">
            <v>52.863</v>
          </cell>
          <cell r="AA270">
            <v>52.905</v>
          </cell>
          <cell r="AB270">
            <v>52.915</v>
          </cell>
          <cell r="AC270">
            <v>52.87</v>
          </cell>
          <cell r="AD270">
            <v>52.72</v>
          </cell>
          <cell r="AE270">
            <v>52.402</v>
          </cell>
          <cell r="AF270">
            <v>51.888</v>
          </cell>
          <cell r="AG270">
            <v>51.173</v>
          </cell>
          <cell r="AH270">
            <v>50.282</v>
          </cell>
          <cell r="AI270">
            <v>49.249</v>
          </cell>
          <cell r="AJ270">
            <v>48.125</v>
          </cell>
          <cell r="AK270">
            <v>46.987</v>
          </cell>
          <cell r="AL270">
            <v>45.919</v>
          </cell>
          <cell r="AM270">
            <v>44.983</v>
          </cell>
          <cell r="AN270">
            <v>44.242</v>
          </cell>
          <cell r="AO270">
            <v>43.735</v>
          </cell>
          <cell r="AP270">
            <v>43.461</v>
          </cell>
          <cell r="AQ270">
            <v>43.413</v>
          </cell>
          <cell r="AR270">
            <v>43.594</v>
          </cell>
          <cell r="AS270">
            <v>44</v>
          </cell>
          <cell r="AT270">
            <v>44.615</v>
          </cell>
          <cell r="AU270">
            <v>45.4</v>
          </cell>
          <cell r="AV270">
            <v>46.322</v>
          </cell>
          <cell r="AW270">
            <v>47.354</v>
          </cell>
          <cell r="AX270">
            <v>48.496</v>
          </cell>
          <cell r="AY270">
            <v>49.757</v>
          </cell>
          <cell r="AZ270">
            <v>51.134</v>
          </cell>
          <cell r="BA270">
            <v>52.606</v>
          </cell>
          <cell r="BB270">
            <v>54.13</v>
          </cell>
          <cell r="BC270">
            <v>55.655</v>
          </cell>
          <cell r="BD270">
            <v>57.126</v>
          </cell>
          <cell r="BE270">
            <v>58.502</v>
          </cell>
          <cell r="BF270">
            <v>59.746</v>
          </cell>
          <cell r="BG270">
            <v>60.831</v>
          </cell>
          <cell r="BH270">
            <v>61.737</v>
          </cell>
          <cell r="BI270">
            <v>62.464</v>
          </cell>
          <cell r="BJ270">
            <v>63.043</v>
          </cell>
          <cell r="BK270">
            <v>63.51</v>
          </cell>
          <cell r="BL270">
            <v>63.886</v>
          </cell>
          <cell r="BM270">
            <v>64.194</v>
          </cell>
        </row>
        <row r="271">
          <cell r="A271" t="str">
            <v>Zimbabwe</v>
          </cell>
          <cell r="B271" t="str">
            <v>ZWE</v>
          </cell>
          <cell r="C271" t="str">
            <v>Life expectancy at birth, total (years)</v>
          </cell>
          <cell r="D271" t="str">
            <v>SP.DYN.LE00.IN</v>
          </cell>
          <cell r="E271">
            <v>53.019</v>
          </cell>
          <cell r="F271">
            <v>53.483</v>
          </cell>
          <cell r="G271">
            <v>53.946</v>
          </cell>
          <cell r="H271">
            <v>54.403</v>
          </cell>
          <cell r="I271">
            <v>54.849</v>
          </cell>
          <cell r="J271">
            <v>55.274</v>
          </cell>
          <cell r="K271">
            <v>55.671</v>
          </cell>
          <cell r="L271">
            <v>56.034</v>
          </cell>
          <cell r="M271">
            <v>56.362</v>
          </cell>
          <cell r="N271">
            <v>56.656</v>
          </cell>
          <cell r="O271">
            <v>56.913</v>
          </cell>
          <cell r="P271">
            <v>57.135</v>
          </cell>
          <cell r="Q271">
            <v>57.329</v>
          </cell>
          <cell r="R271">
            <v>57.509</v>
          </cell>
          <cell r="S271">
            <v>57.688</v>
          </cell>
          <cell r="T271">
            <v>57.892</v>
          </cell>
          <cell r="U271">
            <v>58.15</v>
          </cell>
          <cell r="V271">
            <v>58.47</v>
          </cell>
          <cell r="W271">
            <v>58.85</v>
          </cell>
          <cell r="X271">
            <v>59.274</v>
          </cell>
          <cell r="Y271">
            <v>59.731</v>
          </cell>
          <cell r="Z271">
            <v>60.203</v>
          </cell>
          <cell r="AA271">
            <v>60.65</v>
          </cell>
          <cell r="AB271">
            <v>61.025</v>
          </cell>
          <cell r="AC271">
            <v>61.28</v>
          </cell>
          <cell r="AD271">
            <v>61.356</v>
          </cell>
          <cell r="AE271">
            <v>61.199</v>
          </cell>
          <cell r="AF271">
            <v>60.792</v>
          </cell>
          <cell r="AG271">
            <v>60.136</v>
          </cell>
          <cell r="AH271">
            <v>59.235</v>
          </cell>
          <cell r="AI271">
            <v>58.1</v>
          </cell>
          <cell r="AJ271">
            <v>56.749</v>
          </cell>
          <cell r="AK271">
            <v>55.243</v>
          </cell>
          <cell r="AL271">
            <v>53.653</v>
          </cell>
          <cell r="AM271">
            <v>52.044</v>
          </cell>
          <cell r="AN271">
            <v>50.48</v>
          </cell>
          <cell r="AO271">
            <v>49.009</v>
          </cell>
          <cell r="AP271">
            <v>47.661</v>
          </cell>
          <cell r="AQ271">
            <v>46.466</v>
          </cell>
          <cell r="AR271">
            <v>45.461</v>
          </cell>
          <cell r="AS271">
            <v>44.649</v>
          </cell>
          <cell r="AT271">
            <v>44.01</v>
          </cell>
          <cell r="AU271">
            <v>43.523</v>
          </cell>
          <cell r="AV271">
            <v>43.195</v>
          </cell>
          <cell r="AW271">
            <v>43.065</v>
          </cell>
          <cell r="AX271">
            <v>43.241</v>
          </cell>
          <cell r="AY271">
            <v>43.853</v>
          </cell>
          <cell r="AZ271">
            <v>44.947</v>
          </cell>
          <cell r="BA271">
            <v>46.504</v>
          </cell>
          <cell r="BB271">
            <v>48.449</v>
          </cell>
          <cell r="BC271">
            <v>50.64</v>
          </cell>
          <cell r="BD271">
            <v>52.896</v>
          </cell>
          <cell r="BE271">
            <v>55.032</v>
          </cell>
          <cell r="BF271">
            <v>56.897</v>
          </cell>
          <cell r="BG271">
            <v>58.41</v>
          </cell>
          <cell r="BH271">
            <v>59.534</v>
          </cell>
          <cell r="BI271">
            <v>60.294</v>
          </cell>
          <cell r="BJ271">
            <v>60.812</v>
          </cell>
          <cell r="BK271">
            <v>61.195</v>
          </cell>
          <cell r="BL271">
            <v>61.49</v>
          </cell>
          <cell r="BM271">
            <v>61.738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4"/>
  <sheetViews>
    <sheetView zoomScale="85" zoomScaleNormal="85" topLeftCell="H1" workbookViewId="0">
      <selection activeCell="G2" sqref="G2"/>
    </sheetView>
  </sheetViews>
  <sheetFormatPr defaultColWidth="8.89166666666667" defaultRowHeight="13.5"/>
  <cols>
    <col min="1" max="1" width="4.66666666666667" customWidth="1"/>
    <col min="2" max="2" width="25.4416666666667" customWidth="1"/>
    <col min="3" max="3" width="16.4416666666667" customWidth="1"/>
    <col min="4" max="4" width="9.66666666666667" customWidth="1"/>
    <col min="5" max="5" width="13" customWidth="1"/>
    <col min="6" max="6" width="14.1083333333333" customWidth="1"/>
    <col min="7" max="7" width="16.4416666666667" customWidth="1"/>
    <col min="8" max="8" width="20.8916666666667" customWidth="1"/>
    <col min="9" max="9" width="23.1083333333333" customWidth="1"/>
    <col min="10" max="10" width="16.4416666666667" customWidth="1"/>
    <col min="11" max="11" width="14.1083333333333" customWidth="1"/>
    <col min="12" max="12" width="12.8916666666667" customWidth="1"/>
    <col min="14" max="14" width="13" customWidth="1"/>
    <col min="15" max="15" width="23.1083333333333" customWidth="1"/>
    <col min="16" max="16" width="38.8916666666667" customWidth="1"/>
    <col min="17" max="17" width="27.6666666666667" customWidth="1"/>
    <col min="18" max="18" width="16.4416666666667" customWidth="1"/>
    <col min="19" max="19" width="18.6666666666667" customWidth="1"/>
    <col min="20" max="20" width="19.775" customWidth="1"/>
    <col min="21" max="24" width="9.66666666666667" customWidth="1"/>
    <col min="26" max="26" width="15.225" customWidth="1"/>
    <col min="27" max="27" width="9.66666666666667" customWidth="1"/>
    <col min="28" max="28" width="11.8916666666667" customWidth="1"/>
    <col min="29" max="30" width="14.1083333333333" customWidth="1"/>
    <col min="31" max="31" width="18.6666666666667" customWidth="1"/>
    <col min="32" max="34" width="9.66666666666667" customWidth="1"/>
    <col min="35" max="35" width="18.6666666666667" customWidth="1"/>
  </cols>
  <sheetData>
    <row r="1" spans="1:3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5">
      <c r="A2">
        <v>47</v>
      </c>
      <c r="B2" t="str">
        <f>VLOOKUP(A2,[1]raw!$A:$B,2,FALSE)</f>
        <v>Yemen, Rep.</v>
      </c>
      <c r="C2">
        <v>79.339457834437</v>
      </c>
      <c r="D2" t="e">
        <f>VLOOKUP(B2,[3]API_SI.POV.GINI_DS2_en_csv_v2_4!$A:$BM,60,FALSE)</f>
        <v>#REF!</v>
      </c>
      <c r="E2">
        <v>36.8455871450255</v>
      </c>
      <c r="F2">
        <f>VLOOKUP(A2,[2]Sheet5!$A:$G,6,FALSE)</f>
        <v>3.52191457890935</v>
      </c>
      <c r="G2">
        <f>VLOOKUP(A2,[2]Sheet5!$A:$G,7,FALSE)</f>
        <v>0</v>
      </c>
      <c r="H2">
        <f>VLOOKUP(B2,[4]API_EN.ATM.CO2E.PC_DS2_en_csv_v!$A:$BL,60,FALSE)</f>
        <v>0.511361651549982</v>
      </c>
      <c r="I2">
        <f>VLOOKUP(B2,[5]API_ER.H2O.INTR.PC_DS2_en_csv_v!$A:$BM,57,FALSE)</f>
        <v>85.8082295748035</v>
      </c>
      <c r="J2">
        <f>VLOOKUP(B2,[6]API_IS.SHP.GOOD.TU_DS2_en_csv_v!$A:$BN,60,FALSE)</f>
        <v>378098</v>
      </c>
      <c r="K2">
        <f>VLOOKUP(B2,[7]API_SP.POP.GROW_DS2_en_csv_v2_4!$1:$1048576,60,FALSE)</f>
        <v>2.57803021578508</v>
      </c>
      <c r="L2">
        <f>VLOOKUP(B2,[8]API_AG.CON.FERT.ZS_DS2_en_csv_v!$1:$1048576,60,FALSE)</f>
        <v>1.81520745428973</v>
      </c>
      <c r="M2">
        <f>VLOOKUP(B2,[9]API_SP.DYN.LE00.IN_DS2_en_csv_v!$1:$1048576,60,FALSE)</f>
        <v>66.085</v>
      </c>
      <c r="O2">
        <f>VLOOKUP(B2,[11]API_EG.ELC.RNWX.ZS_DS2_en_csv_v!$1:$1048576,60,FALSE)</f>
        <v>0</v>
      </c>
      <c r="P2" t="e">
        <f>VLOOKUP(B2,[12]API_EG.ELC.FOSL.ZS_DS2_en_csv_v!$1:$1048576,60,FALSE)</f>
        <v>#N/A</v>
      </c>
      <c r="Q2">
        <f>VLOOKUP(B2,[16]API_ER.MRN.PTMR.ZS_DS2_en_csv_v!$1:$1048576,61,FALSE)</f>
        <v>0.467506305</v>
      </c>
      <c r="R2">
        <f>VLOOKUP(B2,[13]API_EN.ATM.NOXE.KT.CE_DS2_en_cs!$1:$1048576,60,FALSE)</f>
        <v>3340</v>
      </c>
      <c r="S2">
        <f>VLOOKUP(B2,[14]API_IS.SHP.GCNW.XQ_DS2_en_csv_v!$1:$1048576,60,FALSE)</f>
        <v>15.8073075719</v>
      </c>
      <c r="U2">
        <f>VLOOKUP(A2,[1]raw!$1:$1048576,25,FALSE)</f>
        <v>53.8</v>
      </c>
      <c r="V2">
        <f>VLOOKUP(A2,[1]raw!$1:$1048576,15,FALSE)</f>
        <v>176778</v>
      </c>
      <c r="W2">
        <f>VLOOKUP(A2,[1]raw!$1:$1048576,17,FALSE)</f>
        <v>0</v>
      </c>
      <c r="X2">
        <f>VLOOKUP(A2,[1]raw!$1:$1048576,21,FALSE)</f>
        <v>71.48</v>
      </c>
      <c r="Y2">
        <f>VLOOKUP(B2,[19]API_NY.GDP.PCAP.CD_DS2_en_csv_v!$1:$1048576,60,FALSE)</f>
        <v>1601.80716299947</v>
      </c>
      <c r="Z2">
        <f>VLOOKUP(B2,[17]API_NY.GDP.PCAP.KD.ZG_DS2_en_cs!$1:$1048576,60,FALSE)</f>
        <v>-29.8271446402656</v>
      </c>
      <c r="AA2">
        <f>VLOOKUP(A2,[1]raw!$1:$1048576,29,FALSE)</f>
        <v>3.8</v>
      </c>
      <c r="AB2">
        <f>VLOOKUP(A2,[1]raw!$1:$1048576,23,FALSE)</f>
        <v>84.89</v>
      </c>
      <c r="AC2">
        <f>VLOOKUP(B2,[18]API_SL.EMP.TOTL.SP.ZS_DS2_en_cs!$1:$1048576,60,FALSE)</f>
        <v>31.5359992980957</v>
      </c>
      <c r="AI2" s="2"/>
    </row>
    <row r="3" spans="1:29">
      <c r="A3">
        <v>208</v>
      </c>
      <c r="B3" t="str">
        <f>VLOOKUP(A3,[1]raw!$A:$B,2,FALSE)</f>
        <v>Singapore</v>
      </c>
      <c r="C3">
        <v>10041.9436008676</v>
      </c>
      <c r="D3" t="e">
        <f>VLOOKUP(B3,[3]API_SI.POV.GINI_DS2_en_csv_v2_4!$A:$BM,60,FALSE)</f>
        <v>#REF!</v>
      </c>
      <c r="E3">
        <v>58.6047469513325</v>
      </c>
      <c r="F3">
        <f>VLOOKUP(A3,[2]Sheet5!$A:$G,6,FALSE)</f>
        <v>64.5232865093227</v>
      </c>
      <c r="G3">
        <f>VLOOKUP(A3,[2]Sheet5!$A:$G,7,FALSE)</f>
        <v>1.19203902766735</v>
      </c>
      <c r="H3">
        <f>VLOOKUP(B3,[4]API_EN.ATM.CO2E.PC_DS2_en_csv_v!$A:$BL,60,FALSE)</f>
        <v>8.20776583372071</v>
      </c>
      <c r="I3">
        <f>VLOOKUP(B3,[5]API_ER.H2O.INTR.PC_DS2_en_csv_v!$A:$BM,57,FALSE)</f>
        <v>112.942520323885</v>
      </c>
      <c r="J3">
        <f>VLOOKUP(B3,[6]API_IS.SHP.GOOD.TU_DS2_en_csv_v!$A:$BN,60,FALSE)</f>
        <v>31710200</v>
      </c>
      <c r="K3">
        <f>VLOOKUP(B3,[7]API_SP.POP.GROW_DS2_en_csv_v2_4!$1:$1048576,60,FALSE)</f>
        <v>1.18637693749822</v>
      </c>
      <c r="L3">
        <f>VLOOKUP(B3,[8]API_AG.CON.FERT.ZS_DS2_en_csv_v!$1:$1048576,60,FALSE)</f>
        <v>294.589285714286</v>
      </c>
      <c r="M3">
        <f>VLOOKUP(B3,[9]API_SP.DYN.LE00.IN_DS2_en_csv_v!$1:$1048576,60,FALSE)</f>
        <v>82.7439024390244</v>
      </c>
      <c r="N3">
        <f>VLOOKUP(B3,[10]API_SP.POP.SCIE.RD.P6_DS2_en_cs!$1:$1048576,60,FALSE)</f>
        <v>7006.6298828125</v>
      </c>
      <c r="O3">
        <f>VLOOKUP(B3,[11]API_EG.ELC.RNWX.ZS_DS2_en_csv_v!$1:$1048576,60,FALSE)</f>
        <v>1.82088664088069</v>
      </c>
      <c r="P3" t="e">
        <f>VLOOKUP(B3,[12]API_EG.ELC.FOSL.ZS_DS2_en_csv_v!$1:$1048576,60,FALSE)</f>
        <v>#N/A</v>
      </c>
      <c r="Q3" t="e">
        <f>VLOOKUP(B3,[16]API_ER.MRN.PTMR.ZS_DS2_en_csv_v!$1:$1048576,61,FALSE)</f>
        <v>#REF!</v>
      </c>
      <c r="R3">
        <f>VLOOKUP(B3,[13]API_EN.ATM.NOXE.KT.CE_DS2_en_cs!$1:$1048576,60,FALSE)</f>
        <v>8390</v>
      </c>
      <c r="S3">
        <f>VLOOKUP(B3,[14]API_IS.SHP.GCNW.XQ_DS2_en_csv_v!$1:$1048576,60,FALSE)</f>
        <v>99.9240520934</v>
      </c>
      <c r="T3">
        <f>VLOOKUP(B3,[15]API_SE.XPD.TOTL.GD.ZS_DS2_en_cs!$1:$1048576,60,FALSE)</f>
        <v>2.86309003829956</v>
      </c>
      <c r="U3">
        <f>VLOOKUP(A3,[1]raw!$1:$1048576,25,FALSE)</f>
        <v>40.7</v>
      </c>
      <c r="V3">
        <f>VLOOKUP(A3,[1]raw!$1:$1048576,15,FALSE)</f>
        <v>1265</v>
      </c>
      <c r="W3">
        <f>VLOOKUP(A3,[1]raw!$1:$1048576,17,FALSE)</f>
        <v>0</v>
      </c>
      <c r="X3">
        <f>VLOOKUP(A3,[1]raw!$1:$1048576,21,FALSE)</f>
        <v>66.28</v>
      </c>
      <c r="Y3">
        <f>VLOOKUP(B3,[19]API_NY.GDP.PCAP.CD_DS2_en_csv_v!$1:$1048576,60,FALSE)</f>
        <v>55646.6187469505</v>
      </c>
      <c r="Z3">
        <f>VLOOKUP(B3,[17]API_NY.GDP.PCAP.KD.ZG_DS2_en_cs!$1:$1048576,60,FALSE)</f>
        <v>1.76232468638902</v>
      </c>
      <c r="AA3">
        <f>VLOOKUP(A3,[1]raw!$1:$1048576,29,FALSE)</f>
        <v>48.12</v>
      </c>
      <c r="AB3">
        <f>VLOOKUP(A3,[1]raw!$1:$1048576,23,FALSE)</f>
        <v>76.78</v>
      </c>
      <c r="AC3">
        <f>VLOOKUP(B3,[18]API_SL.EMP.TOTL.SP.ZS_DS2_en_cs!$1:$1048576,60,FALSE)</f>
        <v>68.6750030517578</v>
      </c>
    </row>
    <row r="4" spans="1:29">
      <c r="A4">
        <v>61</v>
      </c>
      <c r="B4" t="str">
        <f>VLOOKUP(A4,[1]raw!$A:$B,2,FALSE)</f>
        <v>Tunisia</v>
      </c>
      <c r="C4">
        <v>73.4049105628443</v>
      </c>
      <c r="D4">
        <f>VLOOKUP(B4,[3]API_SI.POV.GINI_DS2_en_csv_v2_4!$A:$BM,60,FALSE)</f>
        <v>32.8</v>
      </c>
      <c r="E4">
        <v>15.3678995195422</v>
      </c>
      <c r="F4">
        <f>VLOOKUP(A4,[2]Sheet5!$A:$G,6,FALSE)</f>
        <v>14.156990916547</v>
      </c>
      <c r="G4">
        <f>VLOOKUP(A4,[2]Sheet5!$A:$G,7,FALSE)</f>
        <v>1.98521619739147</v>
      </c>
      <c r="H4">
        <f>VLOOKUP(B4,[4]API_EN.ATM.CO2E.PC_DS2_en_csv_v!$A:$BL,60,FALSE)</f>
        <v>2.72630886684891</v>
      </c>
      <c r="I4">
        <f>VLOOKUP(B4,[5]API_ER.H2O.INTR.PC_DS2_en_csv_v!$A:$BM,57,FALSE)</f>
        <v>386.74314362159</v>
      </c>
      <c r="J4">
        <f>VLOOKUP(B4,[6]API_IS.SHP.GOOD.TU_DS2_en_csv_v!$A:$BN,60,FALSE)</f>
        <v>445311.5</v>
      </c>
      <c r="K4">
        <f>VLOOKUP(B4,[7]API_SP.POP.GROW_DS2_en_csv_v2_4!$1:$1048576,60,FALSE)</f>
        <v>1.04982516714664</v>
      </c>
      <c r="L4">
        <f>VLOOKUP(B4,[8]API_AG.CON.FERT.ZS_DS2_en_csv_v!$1:$1048576,60,FALSE)</f>
        <v>48.4046692607004</v>
      </c>
      <c r="M4">
        <f>VLOOKUP(B4,[9]API_SP.DYN.LE00.IN_DS2_en_csv_v!$1:$1048576,60,FALSE)</f>
        <v>75.922</v>
      </c>
      <c r="N4">
        <f>VLOOKUP(B4,[10]API_SP.POP.SCIE.RD.P6_DS2_en_cs!$1:$1048576,60,FALSE)</f>
        <v>1800.09765625</v>
      </c>
      <c r="O4">
        <f>VLOOKUP(B4,[11]API_EG.ELC.RNWX.ZS_DS2_en_csv_v!$1:$1048576,60,FALSE)</f>
        <v>2.48526123195771</v>
      </c>
      <c r="P4" t="e">
        <f>VLOOKUP(B4,[12]API_EG.ELC.FOSL.ZS_DS2_en_csv_v!$1:$1048576,60,FALSE)</f>
        <v>#N/A</v>
      </c>
      <c r="Q4">
        <f>VLOOKUP(B4,[16]API_ER.MRN.PTMR.ZS_DS2_en_csv_v!$1:$1048576,61,FALSE)</f>
        <v>1.04</v>
      </c>
      <c r="R4">
        <f>VLOOKUP(B4,[13]API_EN.ATM.NOXE.KT.CE_DS2_en_cs!$1:$1048576,60,FALSE)</f>
        <v>3130</v>
      </c>
      <c r="S4">
        <f>VLOOKUP(B4,[14]API_IS.SHP.GCNW.XQ_DS2_en_csv_v!$1:$1048576,60,FALSE)</f>
        <v>8.1582243122</v>
      </c>
      <c r="T4">
        <f>VLOOKUP(B4,[15]API_SE.XPD.TOTL.GD.ZS_DS2_en_cs!$1:$1048576,60,FALSE)</f>
        <v>6.22044992446899</v>
      </c>
      <c r="U4">
        <f>VLOOKUP(A4,[1]raw!$1:$1048576,25,FALSE)</f>
        <v>50.83</v>
      </c>
      <c r="V4">
        <f>VLOOKUP(A4,[1]raw!$1:$1048576,15,FALSE)</f>
        <v>117263</v>
      </c>
      <c r="W4">
        <f>VLOOKUP(A4,[1]raw!$1:$1048576,17,FALSE)</f>
        <v>0</v>
      </c>
      <c r="X4">
        <f>VLOOKUP(A4,[1]raw!$1:$1048576,21,FALSE)</f>
        <v>65.71</v>
      </c>
      <c r="Y4">
        <f>VLOOKUP(B4,[19]API_NY.GDP.PCAP.CD_DS2_en_csv_v!$1:$1048576,60,FALSE)</f>
        <v>4094.84160230737</v>
      </c>
      <c r="Z4">
        <f>VLOOKUP(B4,[17]API_NY.GDP.PCAP.KD.ZG_DS2_en_cs!$1:$1048576,60,FALSE)</f>
        <v>-0.086736588822717</v>
      </c>
      <c r="AA4">
        <f>VLOOKUP(A4,[1]raw!$1:$1048576,29,FALSE)</f>
        <v>44.84</v>
      </c>
      <c r="AB4">
        <f>VLOOKUP(A4,[1]raw!$1:$1048576,23,FALSE)</f>
        <v>75.2</v>
      </c>
      <c r="AC4">
        <f>VLOOKUP(B4,[18]API_SL.EMP.TOTL.SP.ZS_DS2_en_cs!$1:$1048576,60,FALSE)</f>
        <v>39.9339981079102</v>
      </c>
    </row>
    <row r="5" spans="1:29">
      <c r="A5">
        <v>62</v>
      </c>
      <c r="B5" t="str">
        <f>VLOOKUP(A5,[1]raw!$A:$B,2,FALSE)</f>
        <v>Morocco</v>
      </c>
      <c r="C5">
        <v>74.785039470709</v>
      </c>
      <c r="D5" t="e">
        <f>VLOOKUP(B5,[3]API_SI.POV.GINI_DS2_en_csv_v2_4!$A:$BM,60,FALSE)</f>
        <v>#REF!</v>
      </c>
      <c r="E5">
        <v>16.1937307254802</v>
      </c>
      <c r="F5">
        <f>VLOOKUP(A5,[2]Sheet5!$A:$G,6,FALSE)</f>
        <v>11.3047284128874</v>
      </c>
      <c r="G5">
        <f>VLOOKUP(A5,[2]Sheet5!$A:$G,7,FALSE)</f>
        <v>0</v>
      </c>
      <c r="H5">
        <f>VLOOKUP(B5,[4]API_EN.ATM.CO2E.PC_DS2_en_csv_v!$A:$BL,60,FALSE)</f>
        <v>1.74274991361003</v>
      </c>
      <c r="I5">
        <f>VLOOKUP(B5,[5]API_ER.H2O.INTR.PC_DS2_en_csv_v!$A:$BM,57,FALSE)</f>
        <v>872.393026415038</v>
      </c>
      <c r="J5">
        <f>VLOOKUP(B5,[6]API_IS.SHP.GOOD.TU_DS2_en_csv_v!$A:$BN,60,FALSE)</f>
        <v>3965000</v>
      </c>
      <c r="K5">
        <f>VLOOKUP(B5,[7]API_SP.POP.GROW_DS2_en_csv_v2_4!$1:$1048576,60,FALSE)</f>
        <v>1.36882070040432</v>
      </c>
      <c r="L5">
        <f>VLOOKUP(B5,[8]API_AG.CON.FERT.ZS_DS2_en_csv_v!$1:$1048576,60,FALSE)</f>
        <v>77.1062249076334</v>
      </c>
      <c r="M5">
        <f>VLOOKUP(B5,[9]API_SP.DYN.LE00.IN_DS2_en_csv_v!$1:$1048576,60,FALSE)</f>
        <v>75.726</v>
      </c>
      <c r="O5">
        <f>VLOOKUP(B5,[11]API_EG.ELC.RNWX.ZS_DS2_en_csv_v!$1:$1048576,60,FALSE)</f>
        <v>8.19273199221285</v>
      </c>
      <c r="P5" t="e">
        <f>VLOOKUP(B5,[12]API_EG.ELC.FOSL.ZS_DS2_en_csv_v!$1:$1048576,60,FALSE)</f>
        <v>#N/A</v>
      </c>
      <c r="Q5">
        <f>VLOOKUP(B5,[16]API_ER.MRN.PTMR.ZS_DS2_en_csv_v!$1:$1048576,61,FALSE)</f>
        <v>0.460641915</v>
      </c>
      <c r="R5">
        <f>VLOOKUP(B5,[13]API_EN.ATM.NOXE.KT.CE_DS2_en_cs!$1:$1048576,60,FALSE)</f>
        <v>9090</v>
      </c>
      <c r="S5">
        <f>VLOOKUP(B5,[14]API_IS.SHP.GCNW.XQ_DS2_en_csv_v!$1:$1048576,60,FALSE)</f>
        <v>58.2901760135</v>
      </c>
      <c r="T5">
        <f>VLOOKUP(B5,[15]API_SE.XPD.TOTL.GD.ZS_DS2_en_cs!$1:$1048576,60,FALSE)</f>
        <v>4.64598417282104</v>
      </c>
      <c r="U5">
        <f>VLOOKUP(A5,[1]raw!$1:$1048576,25,FALSE)</f>
        <v>54.81</v>
      </c>
      <c r="V5">
        <f>VLOOKUP(A5,[1]raw!$1:$1048576,15,FALSE)</f>
        <v>1384017.611</v>
      </c>
      <c r="W5">
        <f>VLOOKUP(A5,[1]raw!$1:$1048576,17,FALSE)</f>
        <v>51.952</v>
      </c>
      <c r="X5">
        <f>VLOOKUP(A5,[1]raw!$1:$1048576,21,FALSE)</f>
        <v>100</v>
      </c>
      <c r="Y5">
        <f>VLOOKUP(B5,[19]API_NY.GDP.PCAP.CD_DS2_en_csv_v!$1:$1048576,60,FALSE)</f>
        <v>2875.25805664063</v>
      </c>
      <c r="Z5">
        <f>VLOOKUP(B5,[17]API_NY.GDP.PCAP.KD.ZG_DS2_en_cs!$1:$1048576,60,FALSE)</f>
        <v>3.10311140049744</v>
      </c>
      <c r="AA5">
        <f>VLOOKUP(A5,[1]raw!$1:$1048576,29,FALSE)</f>
        <v>56.26</v>
      </c>
      <c r="AB5">
        <f>VLOOKUP(A5,[1]raw!$1:$1048576,23,FALSE)</f>
        <v>80.34</v>
      </c>
      <c r="AC5">
        <f>VLOOKUP(B5,[18]API_SL.EMP.TOTL.SP.ZS_DS2_en_cs!$1:$1048576,60,FALSE)</f>
        <v>42.9790000915527</v>
      </c>
    </row>
    <row r="6" spans="1:29">
      <c r="A6">
        <v>190</v>
      </c>
      <c r="B6" t="str">
        <f>VLOOKUP(A6,[1]raw!$A:$B,2,FALSE)</f>
        <v>Qatar</v>
      </c>
      <c r="C6">
        <v>149.419261350969</v>
      </c>
      <c r="D6" t="e">
        <f>VLOOKUP(B6,[3]API_SI.POV.GINI_DS2_en_csv_v2_4!$A:$BM,60,FALSE)</f>
        <v>#REF!</v>
      </c>
      <c r="E6">
        <v>57.0852266495241</v>
      </c>
      <c r="F6">
        <f>VLOOKUP(A6,[2]Sheet5!$A:$G,6,FALSE)</f>
        <v>44.7645740691726</v>
      </c>
      <c r="G6">
        <f>VLOOKUP(A6,[2]Sheet5!$A:$G,7,FALSE)</f>
        <v>0</v>
      </c>
      <c r="H6">
        <f>VLOOKUP(B6,[4]API_EN.ATM.CO2E.PC_DS2_en_csv_v!$A:$BL,60,FALSE)</f>
        <v>33.0435103212435</v>
      </c>
      <c r="I6">
        <f>VLOOKUP(B6,[5]API_ER.H2O.INTR.PC_DS2_en_csv_v!$A:$BM,57,FALSE)</f>
        <v>25.5000057960303</v>
      </c>
      <c r="J6">
        <f>VLOOKUP(B6,[6]API_IS.SHP.GOOD.TU_DS2_en_csv_v!$A:$BN,60,FALSE)</f>
        <v>568000</v>
      </c>
      <c r="K6">
        <f>VLOOKUP(B6,[7]API_SP.POP.GROW_DS2_en_csv_v2_4!$1:$1048576,60,FALSE)</f>
        <v>4.23975568526253</v>
      </c>
      <c r="L6">
        <f>VLOOKUP(B6,[8]API_AG.CON.FERT.ZS_DS2_en_csv_v!$1:$1048576,60,FALSE)</f>
        <v>209.150326797386</v>
      </c>
      <c r="M6">
        <f>VLOOKUP(B6,[9]API_SP.DYN.LE00.IN_DS2_en_csv_v!$1:$1048576,60,FALSE)</f>
        <v>79.758</v>
      </c>
      <c r="N6">
        <f>VLOOKUP(B6,[10]API_SP.POP.SCIE.RD.P6_DS2_en_cs!$1:$1048576,60,FALSE)</f>
        <v>583.982604980469</v>
      </c>
      <c r="O6">
        <f>VLOOKUP(B6,[11]API_EG.ELC.RNWX.ZS_DS2_en_csv_v!$1:$1048576,60,FALSE)</f>
        <v>0</v>
      </c>
      <c r="P6" t="e">
        <f>VLOOKUP(B6,[12]API_EG.ELC.FOSL.ZS_DS2_en_csv_v!$1:$1048576,60,FALSE)</f>
        <v>#N/A</v>
      </c>
      <c r="Q6">
        <f>VLOOKUP(B6,[16]API_ER.MRN.PTMR.ZS_DS2_en_csv_v!$1:$1048576,61,FALSE)</f>
        <v>0.181319695</v>
      </c>
      <c r="R6">
        <f>VLOOKUP(B6,[13]API_EN.ATM.NOXE.KT.CE_DS2_en_cs!$1:$1048576,60,FALSE)</f>
        <v>560</v>
      </c>
      <c r="S6">
        <f>VLOOKUP(B6,[14]API_IS.SHP.GCNW.XQ_DS2_en_csv_v!$1:$1048576,60,FALSE)</f>
        <v>10.4663559007</v>
      </c>
      <c r="U6">
        <f>VLOOKUP(A6,[1]raw!$1:$1048576,25,FALSE)</f>
        <v>68.11</v>
      </c>
      <c r="V6">
        <f>VLOOKUP(A6,[1]raw!$1:$1048576,15,FALSE)</f>
        <v>15203</v>
      </c>
      <c r="W6">
        <f>VLOOKUP(A6,[1]raw!$1:$1048576,17,FALSE)</f>
        <v>0</v>
      </c>
      <c r="X6">
        <f>VLOOKUP(A6,[1]raw!$1:$1048576,21,FALSE)</f>
        <v>98.63</v>
      </c>
      <c r="Y6">
        <f>VLOOKUP(B6,[19]API_NY.GDP.PCAP.CD_DS2_en_csv_v!$1:$1048576,60,FALSE)</f>
        <v>63039.1126261242</v>
      </c>
      <c r="Z6">
        <f>VLOOKUP(B6,[17]API_NY.GDP.PCAP.KD.ZG_DS2_en_cs!$1:$1048576,60,FALSE)</f>
        <v>0.404893037001173</v>
      </c>
      <c r="AA6">
        <f>VLOOKUP(A6,[1]raw!$1:$1048576,29,FALSE)</f>
        <v>53.32</v>
      </c>
      <c r="AB6">
        <f>VLOOKUP(A6,[1]raw!$1:$1048576,23,FALSE)</f>
        <v>89.64</v>
      </c>
      <c r="AC6">
        <f>VLOOKUP(B6,[18]API_SL.EMP.TOTL.SP.ZS_DS2_en_cs!$1:$1048576,60,FALSE)</f>
        <v>88.1029968261719</v>
      </c>
    </row>
    <row r="7" spans="1:29">
      <c r="A7">
        <v>192</v>
      </c>
      <c r="B7" t="str">
        <f>VLOOKUP(A7,[1]raw!$A:$B,2,FALSE)</f>
        <v>Iraq</v>
      </c>
      <c r="C7">
        <v>120.681096502108</v>
      </c>
      <c r="D7" t="e">
        <f>VLOOKUP(B7,[3]API_SI.POV.GINI_DS2_en_csv_v2_4!$A:$BM,60,FALSE)</f>
        <v>#REF!</v>
      </c>
      <c r="E7">
        <v>51.6564457056428</v>
      </c>
      <c r="F7">
        <f>VLOOKUP(A7,[2]Sheet5!$A:$G,6,FALSE)</f>
        <v>42.4665102371225</v>
      </c>
      <c r="G7">
        <f>VLOOKUP(A7,[2]Sheet5!$A:$G,7,FALSE)</f>
        <v>0</v>
      </c>
      <c r="H7">
        <f>VLOOKUP(B7,[4]API_EN.ATM.CO2E.PC_DS2_en_csv_v!$A:$BL,60,FALSE)</f>
        <v>3.74364643899845</v>
      </c>
      <c r="I7">
        <f>VLOOKUP(B7,[5]API_ER.H2O.INTR.PC_DS2_en_csv_v!$A:$BM,57,FALSE)</f>
        <v>1103.7939014554</v>
      </c>
      <c r="J7">
        <f>VLOOKUP(B7,[6]API_IS.SHP.GOOD.TU_DS2_en_csv_v!$A:$BN,60,FALSE)</f>
        <v>108905</v>
      </c>
      <c r="K7">
        <f>VLOOKUP(B7,[7]API_SP.POP.GROW_DS2_en_csv_v2_4!$1:$1048576,60,FALSE)</f>
        <v>3.3162514919462</v>
      </c>
      <c r="L7">
        <f>VLOOKUP(B7,[8]API_AG.CON.FERT.ZS_DS2_en_csv_v!$1:$1048576,60,FALSE)</f>
        <v>15.46921</v>
      </c>
      <c r="M7">
        <f>VLOOKUP(B7,[9]API_SP.DYN.LE00.IN_DS2_en_csv_v!$1:$1048576,60,FALSE)</f>
        <v>69.929</v>
      </c>
      <c r="N7">
        <f>VLOOKUP(B7,[10]API_SP.POP.SCIE.RD.P6_DS2_en_cs!$1:$1048576,60,FALSE)</f>
        <v>65.8100280761719</v>
      </c>
      <c r="O7">
        <f>VLOOKUP(B7,[11]API_EG.ELC.RNWX.ZS_DS2_en_csv_v!$1:$1048576,60,FALSE)</f>
        <v>0</v>
      </c>
      <c r="P7" t="e">
        <f>VLOOKUP(B7,[12]API_EG.ELC.FOSL.ZS_DS2_en_csv_v!$1:$1048576,60,FALSE)</f>
        <v>#N/A</v>
      </c>
      <c r="Q7" t="e">
        <f>VLOOKUP(B7,[16]API_ER.MRN.PTMR.ZS_DS2_en_csv_v!$1:$1048576,61,FALSE)</f>
        <v>#REF!</v>
      </c>
      <c r="R7">
        <f>VLOOKUP(B7,[13]API_EN.ATM.NOXE.KT.CE_DS2_en_cs!$1:$1048576,60,FALSE)</f>
        <v>3770</v>
      </c>
      <c r="S7">
        <f>VLOOKUP(B7,[14]API_IS.SHP.GCNW.XQ_DS2_en_csv_v!$1:$1048576,60,FALSE)</f>
        <v>10.4000717338</v>
      </c>
      <c r="T7">
        <f>VLOOKUP(B7,[15]API_SE.XPD.TOTL.GD.ZS_DS2_en_cs!$1:$1048576,60,FALSE)</f>
        <v>4.48999977111816</v>
      </c>
      <c r="U7">
        <f>VLOOKUP(A7,[1]raw!$1:$1048576,25,FALSE)</f>
        <v>50.63</v>
      </c>
      <c r="V7">
        <f>VLOOKUP(A7,[1]raw!$1:$1048576,15,FALSE)</f>
        <v>27296</v>
      </c>
      <c r="W7">
        <f>VLOOKUP(A7,[1]raw!$1:$1048576,17,FALSE)</f>
        <v>666545.717</v>
      </c>
      <c r="X7">
        <f>VLOOKUP(A7,[1]raw!$1:$1048576,21,FALSE)</f>
        <v>97.62</v>
      </c>
      <c r="Y7">
        <f>VLOOKUP(B7,[19]API_NY.GDP.PCAP.CD_DS2_en_csv_v!$1:$1048576,60,FALSE)</f>
        <v>4688.31801743466</v>
      </c>
      <c r="Z7">
        <f>VLOOKUP(B7,[17]API_NY.GDP.PCAP.KD.ZG_DS2_en_cs!$1:$1048576,60,FALSE)</f>
        <v>1.30694378113189</v>
      </c>
      <c r="AA7">
        <f>VLOOKUP(A7,[1]raw!$1:$1048576,29,FALSE)</f>
        <v>17.97</v>
      </c>
      <c r="AB7">
        <f>VLOOKUP(A7,[1]raw!$1:$1048576,23,FALSE)</f>
        <v>88.75</v>
      </c>
      <c r="AC7">
        <f>VLOOKUP(B7,[18]API_SL.EMP.TOTL.SP.ZS_DS2_en_cs!$1:$1048576,60,FALSE)</f>
        <v>38.423999786377</v>
      </c>
    </row>
    <row r="8" spans="1:29">
      <c r="A8">
        <v>215</v>
      </c>
      <c r="B8" t="str">
        <f>VLOOKUP(A8,[1]raw!$A:$B,2,FALSE)</f>
        <v>Jordan</v>
      </c>
      <c r="C8">
        <v>296.37778190896</v>
      </c>
      <c r="D8" t="e">
        <f>VLOOKUP(B8,[3]API_SI.POV.GINI_DS2_en_csv_v2_4!$A:$BM,60,FALSE)</f>
        <v>#REF!</v>
      </c>
      <c r="E8">
        <v>24.7540770489151</v>
      </c>
      <c r="F8">
        <f>VLOOKUP(A8,[2]Sheet5!$A:$G,6,FALSE)</f>
        <v>83.6795371879452</v>
      </c>
      <c r="G8">
        <f>VLOOKUP(A8,[2]Sheet5!$A:$G,7,FALSE)</f>
        <v>0</v>
      </c>
      <c r="H8">
        <f>VLOOKUP(B8,[4]API_EN.ATM.CO2E.PC_DS2_en_csv_v!$A:$BL,60,FALSE)</f>
        <v>2.73132251436884</v>
      </c>
      <c r="I8">
        <f>VLOOKUP(B8,[5]API_ER.H2O.INTR.PC_DS2_en_csv_v!$A:$BM,57,FALSE)</f>
        <v>84.3019901825696</v>
      </c>
      <c r="J8">
        <f>VLOOKUP(B8,[6]API_IS.SHP.GOOD.TU_DS2_en_csv_v!$A:$BN,60,FALSE)</f>
        <v>767000</v>
      </c>
      <c r="K8">
        <f>VLOOKUP(B8,[7]API_SP.POP.GROW_DS2_en_csv_v2_4!$1:$1048576,60,FALSE)</f>
        <v>3.82497489731351</v>
      </c>
      <c r="L8">
        <f>VLOOKUP(B8,[8]API_AG.CON.FERT.ZS_DS2_en_csv_v!$1:$1048576,60,FALSE)</f>
        <v>176.928477402369</v>
      </c>
      <c r="M8">
        <f>VLOOKUP(B8,[9]API_SP.DYN.LE00.IN_DS2_en_csv_v!$1:$1048576,60,FALSE)</f>
        <v>74.078</v>
      </c>
      <c r="N8">
        <f>VLOOKUP(B8,[10]API_SP.POP.SCIE.RD.P6_DS2_en_cs!$1:$1048576,60,FALSE)</f>
        <v>252.412567138672</v>
      </c>
      <c r="O8">
        <f>VLOOKUP(B8,[11]API_EG.ELC.RNWX.ZS_DS2_en_csv_v!$1:$1048576,60,FALSE)</f>
        <v>0.688966025034185</v>
      </c>
      <c r="P8" t="e">
        <f>VLOOKUP(B8,[12]API_EG.ELC.FOSL.ZS_DS2_en_csv_v!$1:$1048576,60,FALSE)</f>
        <v>#N/A</v>
      </c>
      <c r="Q8">
        <f>VLOOKUP(B8,[16]API_ER.MRN.PTMR.ZS_DS2_en_csv_v!$1:$1048576,61,FALSE)</f>
        <v>35.21878335</v>
      </c>
      <c r="R8">
        <f>VLOOKUP(B8,[13]API_EN.ATM.NOXE.KT.CE_DS2_en_cs!$1:$1048576,60,FALSE)</f>
        <v>1340</v>
      </c>
      <c r="S8">
        <f>VLOOKUP(B8,[14]API_IS.SHP.GCNW.XQ_DS2_en_csv_v!$1:$1048576,60,FALSE)</f>
        <v>26.4680884035</v>
      </c>
      <c r="T8">
        <f>VLOOKUP(B8,[15]API_SE.XPD.TOTL.GD.ZS_DS2_en_cs!$1:$1048576,60,FALSE)</f>
        <v>3.45000004768372</v>
      </c>
      <c r="U8">
        <f>VLOOKUP(A8,[1]raw!$1:$1048576,25,FALSE)</f>
        <v>59.95</v>
      </c>
      <c r="V8">
        <f>VLOOKUP(A8,[1]raw!$1:$1048576,15,FALSE)</f>
        <v>873</v>
      </c>
      <c r="W8">
        <f>VLOOKUP(A8,[1]raw!$1:$1048576,17,FALSE)</f>
        <v>53051.844</v>
      </c>
      <c r="X8">
        <f>VLOOKUP(A8,[1]raw!$1:$1048576,21,FALSE)</f>
        <v>87.43</v>
      </c>
      <c r="Y8">
        <f>VLOOKUP(B8,[19]API_NY.GDP.PCAP.CD_DS2_en_csv_v!$1:$1048576,60,FALSE)</f>
        <v>4164.10876894014</v>
      </c>
      <c r="Z8">
        <f>VLOOKUP(B8,[17]API_NY.GDP.PCAP.KD.ZG_DS2_en_cs!$1:$1048576,60,FALSE)</f>
        <v>-1.34990617092249</v>
      </c>
      <c r="AA8">
        <f>VLOOKUP(A8,[1]raw!$1:$1048576,29,FALSE)</f>
        <v>48.56</v>
      </c>
      <c r="AB8">
        <f>VLOOKUP(A8,[1]raw!$1:$1048576,23,FALSE)</f>
        <v>84.56</v>
      </c>
      <c r="AC8">
        <f>VLOOKUP(B8,[18]API_SL.EMP.TOTL.SP.ZS_DS2_en_cs!$1:$1048576,60,FALSE)</f>
        <v>34.7449989318848</v>
      </c>
    </row>
    <row r="9" spans="1:29">
      <c r="A9">
        <v>51</v>
      </c>
      <c r="B9" t="str">
        <f>VLOOKUP(A9,[1]raw!$A:$B,2,FALSE)</f>
        <v>Kuwait</v>
      </c>
      <c r="C9">
        <v>97.4698232895333</v>
      </c>
      <c r="D9" t="e">
        <f>VLOOKUP(B9,[3]API_SI.POV.GINI_DS2_en_csv_v2_4!$A:$BM,60,FALSE)</f>
        <v>#REF!</v>
      </c>
      <c r="E9">
        <v>55.8716366949756</v>
      </c>
      <c r="F9">
        <f>VLOOKUP(A9,[2]Sheet5!$A:$G,6,FALSE)</f>
        <v>76.3126273352253</v>
      </c>
      <c r="G9">
        <f>VLOOKUP(A9,[2]Sheet5!$A:$G,7,FALSE)</f>
        <v>0</v>
      </c>
      <c r="H9">
        <f>VLOOKUP(B9,[4]API_EN.ATM.CO2E.PC_DS2_en_csv_v!$A:$BL,60,FALSE)</f>
        <v>23.2089569169229</v>
      </c>
      <c r="I9">
        <f>VLOOKUP(B9,[5]API_ER.H2O.INTR.PC_DS2_en_csv_v!$A:$BM,57,FALSE)</f>
        <v>0</v>
      </c>
      <c r="J9">
        <f>VLOOKUP(B9,[6]API_IS.SHP.GOOD.TU_DS2_en_csv_v!$A:$BN,60,FALSE)</f>
        <v>984815</v>
      </c>
      <c r="K9">
        <f>VLOOKUP(B9,[7]API_SP.POP.GROW_DS2_en_csv_v2_4!$1:$1048576,60,FALSE)</f>
        <v>3.84418504828989</v>
      </c>
      <c r="L9">
        <f>VLOOKUP(B9,[8]API_AG.CON.FERT.ZS_DS2_en_csv_v!$1:$1048576,60,FALSE)</f>
        <v>1122.56753246753</v>
      </c>
      <c r="M9">
        <f>VLOOKUP(B9,[9]API_SP.DYN.LE00.IN_DS2_en_csv_v!$1:$1048576,60,FALSE)</f>
        <v>75.13</v>
      </c>
      <c r="N9">
        <f>VLOOKUP(B9,[10]API_SP.POP.SCIE.RD.P6_DS2_en_cs!$1:$1048576,60,FALSE)</f>
        <v>395.766906738281</v>
      </c>
      <c r="O9">
        <f>VLOOKUP(B9,[11]API_EG.ELC.RNWX.ZS_DS2_en_csv_v!$1:$1048576,60,FALSE)</f>
        <v>0</v>
      </c>
      <c r="P9" t="e">
        <f>VLOOKUP(B9,[12]API_EG.ELC.FOSL.ZS_DS2_en_csv_v!$1:$1048576,60,FALSE)</f>
        <v>#N/A</v>
      </c>
      <c r="Q9">
        <f>VLOOKUP(B9,[16]API_ER.MRN.PTMR.ZS_DS2_en_csv_v!$1:$1048576,61,FALSE)</f>
        <v>1.479513778</v>
      </c>
      <c r="R9">
        <f>VLOOKUP(B9,[13]API_EN.ATM.NOXE.KT.CE_DS2_en_cs!$1:$1048576,60,FALSE)</f>
        <v>910</v>
      </c>
      <c r="S9">
        <f>VLOOKUP(B9,[14]API_IS.SHP.GCNW.XQ_DS2_en_csv_v!$1:$1048576,60,FALSE)</f>
        <v>10.534557263</v>
      </c>
      <c r="T9">
        <f>VLOOKUP(B9,[15]API_SE.XPD.TOTL.GD.ZS_DS2_en_cs!$1:$1048576,60,FALSE)</f>
        <v>4.77148008346558</v>
      </c>
      <c r="U9">
        <f>VLOOKUP(A9,[1]raw!$1:$1048576,25,FALSE)</f>
        <v>65.71</v>
      </c>
      <c r="V9">
        <f>VLOOKUP(A9,[1]raw!$1:$1048576,15,FALSE)</f>
        <v>3859</v>
      </c>
      <c r="W9">
        <f>VLOOKUP(A9,[1]raw!$1:$1048576,17,FALSE)</f>
        <v>493.733</v>
      </c>
      <c r="X9">
        <f>VLOOKUP(A9,[1]raw!$1:$1048576,21,FALSE)</f>
        <v>99.38</v>
      </c>
      <c r="Y9">
        <f>VLOOKUP(B9,[19]API_NY.GDP.PCAP.CD_DS2_en_csv_v!$1:$1048576,60,FALSE)</f>
        <v>29869.552753237</v>
      </c>
      <c r="Z9">
        <f>VLOOKUP(B9,[17]API_NY.GDP.PCAP.KD.ZG_DS2_en_cs!$1:$1048576,60,FALSE)</f>
        <v>-3.20057857283761</v>
      </c>
      <c r="AA9">
        <f>VLOOKUP(A9,[1]raw!$1:$1048576,29,FALSE)</f>
        <v>23.43</v>
      </c>
      <c r="AB9">
        <f>VLOOKUP(A9,[1]raw!$1:$1048576,23,FALSE)</f>
        <v>88.18</v>
      </c>
      <c r="AC9">
        <f>VLOOKUP(B9,[18]API_SL.EMP.TOTL.SP.ZS_DS2_en_cs!$1:$1048576,60,FALSE)</f>
        <v>71.6900024414063</v>
      </c>
    </row>
    <row r="10" spans="1:29">
      <c r="A10">
        <v>52</v>
      </c>
      <c r="B10" t="str">
        <f>VLOOKUP(A10,[1]raw!$A:$B,2,FALSE)</f>
        <v>Bahrain</v>
      </c>
      <c r="C10">
        <v>599.630508474576</v>
      </c>
      <c r="D10" t="e">
        <f>VLOOKUP(B10,[3]API_SI.POV.GINI_DS2_en_csv_v2_4!$A:$BM,60,FALSE)</f>
        <v>#REF!</v>
      </c>
      <c r="E10">
        <v>53.0609375635782</v>
      </c>
      <c r="F10">
        <f>VLOOKUP(A10,[2]Sheet5!$A:$G,6,FALSE)</f>
        <v>84.9887712287335</v>
      </c>
      <c r="G10">
        <f>VLOOKUP(A10,[2]Sheet5!$A:$G,7,FALSE)</f>
        <v>0</v>
      </c>
      <c r="H10">
        <f>VLOOKUP(B10,[4]API_EN.ATM.CO2E.PC_DS2_en_csv_v!$A:$BL,60,FALSE)</f>
        <v>22.2910180053592</v>
      </c>
      <c r="I10">
        <f>VLOOKUP(B10,[5]API_ER.H2O.INTR.PC_DS2_en_csv_v!$A:$BM,57,FALSE)</f>
        <v>3.0770605073071</v>
      </c>
      <c r="J10">
        <f>VLOOKUP(B10,[6]API_IS.SHP.GOOD.TU_DS2_en_csv_v!$A:$BN,60,FALSE)</f>
        <v>424602</v>
      </c>
      <c r="K10">
        <f>VLOOKUP(B10,[7]API_SP.POP.GROW_DS2_en_csv_v2_4!$1:$1048576,60,FALSE)</f>
        <v>2.64276663660774</v>
      </c>
      <c r="L10">
        <f>VLOOKUP(B10,[8]API_AG.CON.FERT.ZS_DS2_en_csv_v!$1:$1048576,60,FALSE)</f>
        <v>1587.83125</v>
      </c>
      <c r="M10">
        <f>VLOOKUP(B10,[9]API_SP.DYN.LE00.IN_DS2_en_csv_v!$1:$1048576,60,FALSE)</f>
        <v>76.762</v>
      </c>
      <c r="O10">
        <f>VLOOKUP(B10,[11]API_EG.ELC.RNWX.ZS_DS2_en_csv_v!$1:$1048576,60,FALSE)</f>
        <v>0</v>
      </c>
      <c r="P10" t="e">
        <f>VLOOKUP(B10,[12]API_EG.ELC.FOSL.ZS_DS2_en_csv_v!$1:$1048576,60,FALSE)</f>
        <v>#N/A</v>
      </c>
      <c r="Q10">
        <f>VLOOKUP(B10,[16]API_ER.MRN.PTMR.ZS_DS2_en_csv_v!$1:$1048576,61,FALSE)</f>
        <v>1.244628446</v>
      </c>
      <c r="R10">
        <f>VLOOKUP(B10,[13]API_EN.ATM.NOXE.KT.CE_DS2_en_cs!$1:$1048576,60,FALSE)</f>
        <v>150</v>
      </c>
      <c r="S10">
        <f>VLOOKUP(B10,[14]API_IS.SHP.GCNW.XQ_DS2_en_csv_v!$1:$1048576,60,FALSE)</f>
        <v>21.4290483364</v>
      </c>
      <c r="T10">
        <f>VLOOKUP(B10,[15]API_SE.XPD.TOTL.GD.ZS_DS2_en_cs!$1:$1048576,60,FALSE)</f>
        <v>2.6745400428772</v>
      </c>
      <c r="U10">
        <f>VLOOKUP(A10,[1]raw!$1:$1048576,25,FALSE)</f>
        <v>58.26</v>
      </c>
      <c r="V10">
        <f>VLOOKUP(A10,[1]raw!$1:$1048576,15,FALSE)</f>
        <v>15000</v>
      </c>
      <c r="W10">
        <f>VLOOKUP(A10,[1]raw!$1:$1048576,17,FALSE)</f>
        <v>16731</v>
      </c>
      <c r="X10">
        <f>VLOOKUP(A10,[1]raw!$1:$1048576,21,FALSE)</f>
        <v>94.12</v>
      </c>
      <c r="Y10">
        <f>VLOOKUP(B10,[19]API_NY.GDP.PCAP.CD_DS2_en_csv_v!$1:$1048576,60,FALSE)</f>
        <v>22634.0856475674</v>
      </c>
      <c r="Z10">
        <f>VLOOKUP(B10,[17]API_NY.GDP.PCAP.KD.ZG_DS2_en_cs!$1:$1048576,60,FALSE)</f>
        <v>-0.187595037097779</v>
      </c>
      <c r="AA10">
        <f>VLOOKUP(A10,[1]raw!$1:$1048576,29,FALSE)</f>
        <v>75.03</v>
      </c>
      <c r="AB10">
        <f>VLOOKUP(A10,[1]raw!$1:$1048576,23,FALSE)</f>
        <v>84.11</v>
      </c>
      <c r="AC10">
        <f>VLOOKUP(B10,[18]API_SL.EMP.TOTL.SP.ZS_DS2_en_cs!$1:$1048576,60,FALSE)</f>
        <v>70.7099990844727</v>
      </c>
    </row>
    <row r="11" spans="1:29">
      <c r="A11">
        <v>54</v>
      </c>
      <c r="B11" t="str">
        <f>VLOOKUP(A11,[1]raw!$A:$B,2,FALSE)</f>
        <v>United Arab Emirates</v>
      </c>
      <c r="C11">
        <v>62.223322693237</v>
      </c>
      <c r="D11" t="e">
        <f>VLOOKUP(B11,[3]API_SI.POV.GINI_DS2_en_csv_v2_4!$A:$BM,60,FALSE)</f>
        <v>#REF!</v>
      </c>
      <c r="E11">
        <v>55.7785138164335</v>
      </c>
      <c r="F11">
        <f>VLOOKUP(A11,[2]Sheet5!$A:$G,6,FALSE)</f>
        <v>39.6647310046472</v>
      </c>
      <c r="G11">
        <f>VLOOKUP(A11,[2]Sheet5!$A:$G,7,FALSE)</f>
        <v>0</v>
      </c>
      <c r="H11">
        <f>VLOOKUP(B11,[4]API_EN.ATM.CO2E.PC_DS2_en_csv_v!$A:$BL,60,FALSE)</f>
        <v>21.0776419699804</v>
      </c>
      <c r="I11">
        <f>VLOOKUP(B11,[5]API_ER.H2O.INTR.PC_DS2_en_csv_v!$A:$BM,57,FALSE)</f>
        <v>16.408510411469</v>
      </c>
      <c r="J11">
        <f>VLOOKUP(B11,[6]API_IS.SHP.GOOD.TU_DS2_en_csv_v!$A:$BN,60,FALSE)</f>
        <v>21233200</v>
      </c>
      <c r="K11">
        <f>VLOOKUP(B11,[7]API_SP.POP.GROW_DS2_en_csv_v2_4!$1:$1048576,60,FALSE)</f>
        <v>0.527292387564473</v>
      </c>
      <c r="L11">
        <f>VLOOKUP(B11,[8]API_AG.CON.FERT.ZS_DS2_en_csv_v!$1:$1048576,60,FALSE)</f>
        <v>714.927210884354</v>
      </c>
      <c r="M11">
        <f>VLOOKUP(B11,[9]API_SP.DYN.LE00.IN_DS2_en_csv_v!$1:$1048576,60,FALSE)</f>
        <v>77.285</v>
      </c>
      <c r="N11">
        <f>VLOOKUP(B11,[10]API_SP.POP.SCIE.RD.P6_DS2_en_cs!$1:$1048576,60,FALSE)</f>
        <v>1980.47814941406</v>
      </c>
      <c r="O11">
        <f>VLOOKUP(B11,[11]API_EG.ELC.RNWX.ZS_DS2_en_csv_v!$1:$1048576,60,FALSE)</f>
        <v>0.23240111175667</v>
      </c>
      <c r="P11" t="e">
        <f>VLOOKUP(B11,[12]API_EG.ELC.FOSL.ZS_DS2_en_csv_v!$1:$1048576,60,FALSE)</f>
        <v>#N/A</v>
      </c>
      <c r="Q11">
        <f>VLOOKUP(B11,[16]API_ER.MRN.PTMR.ZS_DS2_en_csv_v!$1:$1048576,61,FALSE)</f>
        <v>4.269708103</v>
      </c>
      <c r="R11">
        <f>VLOOKUP(B11,[13]API_EN.ATM.NOXE.KT.CE_DS2_en_cs!$1:$1048576,60,FALSE)</f>
        <v>1770</v>
      </c>
      <c r="S11">
        <f>VLOOKUP(B11,[14]API_IS.SHP.GCNW.XQ_DS2_en_csv_v!$1:$1048576,60,FALSE)</f>
        <v>69.0497396167</v>
      </c>
      <c r="U11">
        <f>VLOOKUP(A11,[1]raw!$1:$1048576,25,FALSE)</f>
        <v>64.39</v>
      </c>
      <c r="V11">
        <f>VLOOKUP(A11,[1]raw!$1:$1048576,15,FALSE)</f>
        <v>73000</v>
      </c>
      <c r="W11">
        <f>VLOOKUP(A11,[1]raw!$1:$1048576,17,FALSE)</f>
        <v>0</v>
      </c>
      <c r="X11">
        <f>VLOOKUP(A11,[1]raw!$1:$1048576,21,FALSE)</f>
        <v>81.49</v>
      </c>
      <c r="Y11">
        <f>VLOOKUP(B11,[19]API_NY.GDP.PCAP.CD_DS2_en_csv_v!$1:$1048576,60,FALSE)</f>
        <v>38663.388255736</v>
      </c>
      <c r="Z11">
        <f>VLOOKUP(B11,[17]API_NY.GDP.PCAP.KD.ZG_DS2_en_cs!$1:$1048576,60,FALSE)</f>
        <v>4.50781768694726</v>
      </c>
      <c r="AA11">
        <f>VLOOKUP(A11,[1]raw!$1:$1048576,29,FALSE)</f>
        <v>52.89</v>
      </c>
      <c r="AB11">
        <f>VLOOKUP(A11,[1]raw!$1:$1048576,23,FALSE)</f>
        <v>87.02</v>
      </c>
      <c r="AC11">
        <f>VLOOKUP(B11,[18]API_SL.EMP.TOTL.SP.ZS_DS2_en_cs!$1:$1048576,60,FALSE)</f>
        <v>78.8850021362305</v>
      </c>
    </row>
    <row r="12" spans="1:29">
      <c r="A12">
        <v>77</v>
      </c>
      <c r="B12" t="str">
        <f>VLOOKUP(A12,[1]raw!$A:$B,2,FALSE)</f>
        <v>Syrian Arab Republic</v>
      </c>
      <c r="C12">
        <v>226.578221870465</v>
      </c>
      <c r="D12" t="e">
        <f>VLOOKUP(B12,[3]API_SI.POV.GINI_DS2_en_csv_v2_4!$A:$BM,60,FALSE)</f>
        <v>#REF!</v>
      </c>
      <c r="E12">
        <v>20.8737236987355</v>
      </c>
      <c r="F12">
        <f>VLOOKUP(A12,[2]Sheet5!$A:$G,6,FALSE)</f>
        <v>68.6079752871274</v>
      </c>
      <c r="G12">
        <f>VLOOKUP(A12,[2]Sheet5!$A:$G,7,FALSE)</f>
        <v>0.312728699693994</v>
      </c>
      <c r="H12">
        <f>VLOOKUP(B12,[4]API_EN.ATM.CO2E.PC_DS2_en_csv_v!$A:$BL,60,FALSE)</f>
        <v>1.40409086939025</v>
      </c>
      <c r="I12">
        <f>VLOOKUP(B12,[5]API_ER.H2O.INTR.PC_DS2_en_csv_v!$A:$BM,57,FALSE)</f>
        <v>348.943122098752</v>
      </c>
      <c r="J12">
        <f>VLOOKUP(B12,[6]API_IS.SHP.GOOD.TU_DS2_en_csv_v!$A:$BN,60,FALSE)</f>
        <v>105000</v>
      </c>
      <c r="K12">
        <f>VLOOKUP(B12,[7]API_SP.POP.GROW_DS2_en_csv_v2_4!$1:$1048576,60,FALSE)</f>
        <v>-3.88682264150975</v>
      </c>
      <c r="L12">
        <f>VLOOKUP(B12,[8]API_AG.CON.FERT.ZS_DS2_en_csv_v!$1:$1048576,60,FALSE)</f>
        <v>0.751945516945517</v>
      </c>
      <c r="M12">
        <f>VLOOKUP(B12,[9]API_SP.DYN.LE00.IN_DS2_en_csv_v!$1:$1048576,60,FALSE)</f>
        <v>69.908</v>
      </c>
      <c r="N12">
        <f>VLOOKUP(B12,[10]API_SP.POP.SCIE.RD.P6_DS2_en_cs!$1:$1048576,60,FALSE)</f>
        <v>90.9575424194336</v>
      </c>
      <c r="O12">
        <f>VLOOKUP(B12,[11]API_EG.ELC.RNWX.ZS_DS2_en_csv_v!$1:$1048576,60,FALSE)</f>
        <v>0</v>
      </c>
      <c r="P12" t="e">
        <f>VLOOKUP(B12,[12]API_EG.ELC.FOSL.ZS_DS2_en_csv_v!$1:$1048576,60,FALSE)</f>
        <v>#N/A</v>
      </c>
      <c r="Q12">
        <f>VLOOKUP(B12,[16]API_ER.MRN.PTMR.ZS_DS2_en_csv_v!$1:$1048576,61,FALSE)</f>
        <v>0.245011565</v>
      </c>
      <c r="R12">
        <f>VLOOKUP(B12,[13]API_EN.ATM.NOXE.KT.CE_DS2_en_cs!$1:$1048576,60,FALSE)</f>
        <v>3190</v>
      </c>
      <c r="S12">
        <f>VLOOKUP(B12,[14]API_IS.SHP.GCNW.XQ_DS2_en_csv_v!$1:$1048576,60,FALSE)</f>
        <v>12.8748402553</v>
      </c>
      <c r="U12">
        <f>VLOOKUP(A12,[1]raw!$1:$1048576,25,FALSE)</f>
        <v>39.42</v>
      </c>
      <c r="V12">
        <f>VLOOKUP(A12,[1]raw!$1:$1048576,15,FALSE)</f>
        <v>3822</v>
      </c>
      <c r="W12">
        <f>VLOOKUP(A12,[1]raw!$1:$1048576,17,FALSE)</f>
        <v>0</v>
      </c>
      <c r="X12">
        <f>VLOOKUP(A12,[1]raw!$1:$1048576,21,FALSE)</f>
        <v>65</v>
      </c>
      <c r="Y12">
        <f>VLOOKUP(B12,[19]API_NY.GDP.PCAP.CD_DS2_en_csv_v!$1:$1048576,60,FALSE)</f>
        <v>979.144438708991</v>
      </c>
      <c r="Z12">
        <f>VLOOKUP(B12,[17]API_NY.GDP.PCAP.KD.ZG_DS2_en_cs!$1:$1048576,60,FALSE)</f>
        <v>0.649743497767503</v>
      </c>
      <c r="AA12">
        <f>VLOOKUP(A12,[1]raw!$1:$1048576,29,FALSE)</f>
        <v>16.03</v>
      </c>
      <c r="AB12">
        <f>VLOOKUP(A12,[1]raw!$1:$1048576,23,FALSE)</f>
        <v>72.27</v>
      </c>
      <c r="AC12">
        <f>VLOOKUP(B12,[18]API_SL.EMP.TOTL.SP.ZS_DS2_en_cs!$1:$1048576,60,FALSE)</f>
        <v>40.0620002746582</v>
      </c>
    </row>
    <row r="13" spans="1:29">
      <c r="A13">
        <v>78</v>
      </c>
      <c r="B13" t="str">
        <f>VLOOKUP(A13,[1]raw!$A:$B,2,FALSE)</f>
        <v>Lebanon</v>
      </c>
      <c r="C13">
        <v>497.549803866629</v>
      </c>
      <c r="D13" t="e">
        <f>VLOOKUP(B13,[3]API_SI.POV.GINI_DS2_en_csv_v2_4!$A:$BM,60,FALSE)</f>
        <v>#REF!</v>
      </c>
      <c r="E13">
        <v>20.1840653018238</v>
      </c>
      <c r="F13">
        <f>VLOOKUP(A13,[2]Sheet5!$A:$G,6,FALSE)</f>
        <v>62.8868973393814</v>
      </c>
      <c r="G13">
        <f>VLOOKUP(A13,[2]Sheet5!$A:$G,7,FALSE)</f>
        <v>3.29357950386663</v>
      </c>
      <c r="H13">
        <f>VLOOKUP(B13,[4]API_EN.ATM.CO2E.PC_DS2_en_csv_v!$A:$BL,60,FALSE)</f>
        <v>4.13459653530944</v>
      </c>
      <c r="I13">
        <f>VLOOKUP(B13,[5]API_ER.H2O.INTR.PC_DS2_en_csv_v!$A:$BM,57,FALSE)</f>
        <v>866.798406307197</v>
      </c>
      <c r="J13">
        <f>VLOOKUP(B13,[6]API_IS.SHP.GOOD.TU_DS2_en_csv_v!$A:$BN,60,FALSE)</f>
        <v>1130000</v>
      </c>
      <c r="K13">
        <f>VLOOKUP(B13,[7]API_SP.POP.GROW_DS2_en_csv_v2_4!$1:$1048576,60,FALSE)</f>
        <v>4.24701618392068</v>
      </c>
      <c r="L13">
        <f>VLOOKUP(B13,[8]API_AG.CON.FERT.ZS_DS2_en_csv_v!$1:$1048576,60,FALSE)</f>
        <v>281.975909090909</v>
      </c>
      <c r="M13">
        <f>VLOOKUP(B13,[9]API_SP.DYN.LE00.IN_DS2_en_csv_v!$1:$1048576,60,FALSE)</f>
        <v>78.768</v>
      </c>
      <c r="O13">
        <f>VLOOKUP(B13,[11]API_EG.ELC.RNWX.ZS_DS2_en_csv_v!$1:$1048576,60,FALSE)</f>
        <v>0</v>
      </c>
      <c r="P13" t="e">
        <f>VLOOKUP(B13,[12]API_EG.ELC.FOSL.ZS_DS2_en_csv_v!$1:$1048576,60,FALSE)</f>
        <v>#N/A</v>
      </c>
      <c r="Q13">
        <f>VLOOKUP(B13,[16]API_ER.MRN.PTMR.ZS_DS2_en_csv_v!$1:$1048576,61,FALSE)</f>
        <v>0.212261465</v>
      </c>
      <c r="R13">
        <f>VLOOKUP(B13,[13]API_EN.ATM.NOXE.KT.CE_DS2_en_cs!$1:$1048576,60,FALSE)</f>
        <v>890</v>
      </c>
      <c r="S13">
        <f>VLOOKUP(B13,[14]API_IS.SHP.GCNW.XQ_DS2_en_csv_v!$1:$1048576,60,FALSE)</f>
        <v>37.3877940352</v>
      </c>
      <c r="T13">
        <f>VLOOKUP(B13,[15]API_SE.XPD.TOTL.GD.ZS_DS2_en_cs!$1:$1048576,60,FALSE)</f>
        <v>2.09999990463257</v>
      </c>
      <c r="U13">
        <f>VLOOKUP(A13,[1]raw!$1:$1048576,25,FALSE)</f>
        <v>34.12</v>
      </c>
      <c r="V13">
        <f>VLOOKUP(A13,[1]raw!$1:$1048576,15,FALSE)</f>
        <v>3638</v>
      </c>
      <c r="W13">
        <f>VLOOKUP(A13,[1]raw!$1:$1048576,17,FALSE)</f>
        <v>12.731</v>
      </c>
      <c r="X13">
        <f>VLOOKUP(A13,[1]raw!$1:$1048576,21,FALSE)</f>
        <v>68.4</v>
      </c>
      <c r="Y13">
        <f>VLOOKUP(B13,[19]API_NY.GDP.PCAP.CD_DS2_en_csv_v!$1:$1048576,60,FALSE)</f>
        <v>7643.00871833192</v>
      </c>
      <c r="Z13">
        <f>VLOOKUP(B13,[17]API_NY.GDP.PCAP.KD.ZG_DS2_en_cs!$1:$1048576,60,FALSE)</f>
        <v>-3.71499668446951</v>
      </c>
      <c r="AA13">
        <f>VLOOKUP(A13,[1]raw!$1:$1048576,29,FALSE)</f>
        <v>38.12</v>
      </c>
      <c r="AB13">
        <f>VLOOKUP(A13,[1]raw!$1:$1048576,23,FALSE)</f>
        <v>72.75</v>
      </c>
      <c r="AC13">
        <f>VLOOKUP(B13,[18]API_SL.EMP.TOTL.SP.ZS_DS2_en_cs!$1:$1048576,60,FALSE)</f>
        <v>39.2840003967285</v>
      </c>
    </row>
    <row r="14" spans="1:29">
      <c r="A14">
        <v>79</v>
      </c>
      <c r="B14" t="str">
        <f>VLOOKUP(A14,[1]raw!$A:$B,2,FALSE)</f>
        <v>Israel</v>
      </c>
      <c r="C14">
        <v>298.789626894813</v>
      </c>
      <c r="D14">
        <f>VLOOKUP(B14,[3]API_SI.POV.GINI_DS2_en_csv_v2_4!$A:$BM,60,FALSE)</f>
        <v>39.7</v>
      </c>
      <c r="E14">
        <v>23.4993468892116</v>
      </c>
      <c r="F14">
        <f>VLOOKUP(A14,[2]Sheet5!$A:$G,6,FALSE)</f>
        <v>33.7800299024786</v>
      </c>
      <c r="G14">
        <f>VLOOKUP(A14,[2]Sheet5!$A:$G,7,FALSE)</f>
        <v>0</v>
      </c>
      <c r="H14">
        <f>VLOOKUP(B14,[4]API_EN.ATM.CO2E.PC_DS2_en_csv_v!$A:$BL,60,FALSE)</f>
        <v>7.89250717648338</v>
      </c>
      <c r="I14">
        <f>VLOOKUP(B14,[5]API_ER.H2O.INTR.PC_DS2_en_csv_v!$A:$BM,57,FALSE)</f>
        <v>94.8106946463561</v>
      </c>
      <c r="J14">
        <f>VLOOKUP(B14,[6]API_IS.SHP.GOOD.TU_DS2_en_csv_v!$A:$BN,60,FALSE)</f>
        <v>2522000</v>
      </c>
      <c r="K14">
        <f>VLOOKUP(B14,[7]API_SP.POP.GROW_DS2_en_csv_v2_4!$1:$1048576,60,FALSE)</f>
        <v>1.98128897562083</v>
      </c>
      <c r="L14">
        <f>VLOOKUP(B14,[8]API_AG.CON.FERT.ZS_DS2_en_csv_v!$1:$1048576,60,FALSE)</f>
        <v>243.606998654105</v>
      </c>
      <c r="M14">
        <f>VLOOKUP(B14,[9]API_SP.DYN.LE00.IN_DS2_en_csv_v!$1:$1048576,60,FALSE)</f>
        <v>82.0512195121951</v>
      </c>
      <c r="O14">
        <f>VLOOKUP(B14,[11]API_EG.ELC.RNWX.ZS_DS2_en_csv_v!$1:$1048576,60,FALSE)</f>
        <v>1.85283218634198</v>
      </c>
      <c r="P14" t="e">
        <f>VLOOKUP(B14,[12]API_EG.ELC.FOSL.ZS_DS2_en_csv_v!$1:$1048576,60,FALSE)</f>
        <v>#N/A</v>
      </c>
      <c r="Q14">
        <f>VLOOKUP(B14,[16]API_ER.MRN.PTMR.ZS_DS2_en_csv_v!$1:$1048576,61,FALSE)</f>
        <v>0.032310178</v>
      </c>
      <c r="R14">
        <f>VLOOKUP(B14,[13]API_EN.ATM.NOXE.KT.CE_DS2_en_cs!$1:$1048576,60,FALSE)</f>
        <v>2560</v>
      </c>
      <c r="S14">
        <f>VLOOKUP(B14,[14]API_IS.SHP.GCNW.XQ_DS2_en_csv_v!$1:$1048576,60,FALSE)</f>
        <v>34.2809212316</v>
      </c>
      <c r="T14">
        <f>VLOOKUP(B14,[15]API_SE.XPD.TOTL.GD.ZS_DS2_en_cs!$1:$1048576,60,FALSE)</f>
        <v>5.86211013793945</v>
      </c>
      <c r="U14">
        <f>VLOOKUP(A14,[1]raw!$1:$1048576,25,FALSE)</f>
        <v>30.64</v>
      </c>
      <c r="V14">
        <f>VLOOKUP(A14,[1]raw!$1:$1048576,15,FALSE)</f>
        <v>2097</v>
      </c>
      <c r="W14">
        <f>VLOOKUP(A14,[1]raw!$1:$1048576,17,FALSE)</f>
        <v>4831.329</v>
      </c>
      <c r="X14">
        <f>VLOOKUP(A14,[1]raw!$1:$1048576,21,FALSE)</f>
        <v>75.17</v>
      </c>
      <c r="Y14">
        <f>VLOOKUP(B14,[19]API_NY.GDP.PCAP.CD_DS2_en_csv_v!$1:$1048576,60,FALSE)</f>
        <v>35808.4364289727</v>
      </c>
      <c r="Z14">
        <f>VLOOKUP(B14,[17]API_NY.GDP.PCAP.KD.ZG_DS2_en_cs!$1:$1048576,60,FALSE)</f>
        <v>0.273166454342856</v>
      </c>
      <c r="AA14">
        <f>VLOOKUP(A14,[1]raw!$1:$1048576,29,FALSE)</f>
        <v>16.06</v>
      </c>
      <c r="AB14">
        <f>VLOOKUP(A14,[1]raw!$1:$1048576,23,FALSE)</f>
        <v>77.22</v>
      </c>
      <c r="AC14">
        <f>VLOOKUP(B14,[18]API_SL.EMP.TOTL.SP.ZS_DS2_en_cs!$1:$1048576,60,FALSE)</f>
        <v>60.7249984741211</v>
      </c>
    </row>
    <row r="15" spans="1:29">
      <c r="A15">
        <v>81</v>
      </c>
      <c r="B15" t="str">
        <f>VLOOKUP(A15,[1]raw!$A:$B,2,FALSE)</f>
        <v>Cyprus</v>
      </c>
      <c r="C15">
        <v>88.8074223477208</v>
      </c>
      <c r="D15">
        <f>VLOOKUP(B15,[3]API_SI.POV.GINI_DS2_en_csv_v2_4!$A:$BM,60,FALSE)</f>
        <v>34</v>
      </c>
      <c r="E15">
        <v>15.0454900482794</v>
      </c>
      <c r="F15">
        <f>VLOOKUP(A15,[2]Sheet5!$A:$G,6,FALSE)</f>
        <v>14.06400041664</v>
      </c>
      <c r="G15">
        <f>VLOOKUP(A15,[2]Sheet5!$A:$G,7,FALSE)</f>
        <v>0</v>
      </c>
      <c r="H15">
        <f>VLOOKUP(B15,[4]API_EN.ATM.CO2E.PC_DS2_en_csv_v!$A:$BL,60,FALSE)</f>
        <v>5.90015211594322</v>
      </c>
      <c r="I15">
        <f>VLOOKUP(B15,[5]API_ER.H2O.INTR.PC_DS2_en_csv_v!$A:$BM,57,FALSE)</f>
        <v>687.196793248706</v>
      </c>
      <c r="J15">
        <f>VLOOKUP(B15,[6]API_IS.SHP.GOOD.TU_DS2_en_csv_v!$A:$BN,60,FALSE)</f>
        <v>308458</v>
      </c>
      <c r="K15">
        <f>VLOOKUP(B15,[7]API_SP.POP.GROW_DS2_en_csv_v2_4!$1:$1048576,60,FALSE)</f>
        <v>0.751316386354157</v>
      </c>
      <c r="L15">
        <f>VLOOKUP(B15,[8]API_AG.CON.FERT.ZS_DS2_en_csv_v!$1:$1048576,60,FALSE)</f>
        <v>157.999593413295</v>
      </c>
      <c r="M15">
        <f>VLOOKUP(B15,[9]API_SP.DYN.LE00.IN_DS2_en_csv_v!$1:$1048576,60,FALSE)</f>
        <v>80.35</v>
      </c>
      <c r="N15">
        <f>VLOOKUP(B15,[10]API_SP.POP.SCIE.RD.P6_DS2_en_cs!$1:$1048576,60,FALSE)</f>
        <v>1009.05438232422</v>
      </c>
      <c r="O15">
        <f>VLOOKUP(B15,[11]API_EG.ELC.RNWX.ZS_DS2_en_csv_v!$1:$1048576,60,FALSE)</f>
        <v>8.78005735715861</v>
      </c>
      <c r="P15" t="e">
        <f>VLOOKUP(B15,[12]API_EG.ELC.FOSL.ZS_DS2_en_csv_v!$1:$1048576,60,FALSE)</f>
        <v>#N/A</v>
      </c>
      <c r="Q15">
        <f>VLOOKUP(B15,[16]API_ER.MRN.PTMR.ZS_DS2_en_csv_v!$1:$1048576,61,FALSE)</f>
        <v>0.123118249</v>
      </c>
      <c r="R15">
        <f>VLOOKUP(B15,[13]API_EN.ATM.NOXE.KT.CE_DS2_en_cs!$1:$1048576,60,FALSE)</f>
        <v>350</v>
      </c>
      <c r="S15">
        <f>VLOOKUP(B15,[14]API_IS.SHP.GCNW.XQ_DS2_en_csv_v!$1:$1048576,60,FALSE)</f>
        <v>18.2203940377</v>
      </c>
      <c r="T15">
        <f>VLOOKUP(B15,[15]API_SE.XPD.TOTL.GD.ZS_DS2_en_cs!$1:$1048576,60,FALSE)</f>
        <v>6.32612991333008</v>
      </c>
      <c r="U15">
        <f>VLOOKUP(A15,[1]raw!$1:$1048576,25,FALSE)</f>
        <v>58.64</v>
      </c>
      <c r="V15">
        <f>VLOOKUP(A15,[1]raw!$1:$1048576,15,FALSE)</f>
        <v>1488</v>
      </c>
      <c r="W15">
        <f>VLOOKUP(A15,[1]raw!$1:$1048576,17,FALSE)</f>
        <v>88958.69</v>
      </c>
      <c r="X15">
        <f>VLOOKUP(A15,[1]raw!$1:$1048576,21,FALSE)</f>
        <v>71.65</v>
      </c>
      <c r="Y15">
        <f>VLOOKUP(B15,[19]API_NY.GDP.PCAP.CD_DS2_en_csv_v!$1:$1048576,60,FALSE)</f>
        <v>23408.3359375</v>
      </c>
      <c r="Z15">
        <f>VLOOKUP(B15,[17]API_NY.GDP.PCAP.KD.ZG_DS2_en_cs!$1:$1048576,60,FALSE)</f>
        <v>3.97337740749985</v>
      </c>
      <c r="AA15">
        <f>VLOOKUP(A15,[1]raw!$1:$1048576,29,FALSE)</f>
        <v>63.86</v>
      </c>
      <c r="AB15">
        <f>VLOOKUP(A15,[1]raw!$1:$1048576,23,FALSE)</f>
        <v>72.15</v>
      </c>
      <c r="AC15">
        <f>VLOOKUP(B15,[18]API_SL.EMP.TOTL.SP.ZS_DS2_en_cs!$1:$1048576,60,FALSE)</f>
        <v>53.0029983520508</v>
      </c>
    </row>
    <row r="16" spans="1:29">
      <c r="A16">
        <v>188</v>
      </c>
      <c r="B16" t="str">
        <f>VLOOKUP(A16,[1]raw!$A:$B,2,FALSE)</f>
        <v>Slovenia</v>
      </c>
      <c r="C16">
        <v>54.2057617049365</v>
      </c>
      <c r="D16">
        <f>VLOOKUP(B16,[3]API_SI.POV.GINI_DS2_en_csv_v2_4!$A:$BM,60,FALSE)</f>
        <v>25.4</v>
      </c>
      <c r="E16">
        <v>14.1359251743109</v>
      </c>
      <c r="F16">
        <f>VLOOKUP(A16,[2]Sheet5!$A:$G,6,FALSE)</f>
        <v>46.1397027258811</v>
      </c>
      <c r="G16">
        <f>VLOOKUP(A16,[2]Sheet5!$A:$G,7,FALSE)</f>
        <v>0</v>
      </c>
      <c r="H16">
        <f>VLOOKUP(B16,[4]API_EN.ATM.CO2E.PC_DS2_en_csv_v!$A:$BL,60,FALSE)</f>
        <v>6.36772616613116</v>
      </c>
      <c r="I16">
        <f>VLOOKUP(B16,[5]API_ER.H2O.INTR.PC_DS2_en_csv_v!$A:$BM,57,FALSE)</f>
        <v>9075.62326309921</v>
      </c>
      <c r="J16">
        <f>VLOOKUP(B16,[6]API_IS.SHP.GOOD.TU_DS2_en_csv_v!$A:$BN,60,FALSE)</f>
        <v>792700</v>
      </c>
      <c r="K16">
        <f>VLOOKUP(B16,[7]API_SP.POP.GROW_DS2_en_csv_v2_4!$1:$1048576,60,FALSE)</f>
        <v>0.075190689011533</v>
      </c>
      <c r="L16">
        <f>VLOOKUP(B16,[8]API_AG.CON.FERT.ZS_DS2_en_csv_v!$1:$1048576,60,FALSE)</f>
        <v>267.466348241424</v>
      </c>
      <c r="M16">
        <f>VLOOKUP(B16,[9]API_SP.DYN.LE00.IN_DS2_en_csv_v!$1:$1048576,60,FALSE)</f>
        <v>80.7756097560976</v>
      </c>
      <c r="N16">
        <f>VLOOKUP(B16,[10]API_SP.POP.SCIE.RD.P6_DS2_en_cs!$1:$1048576,60,FALSE)</f>
        <v>3814.2158203125</v>
      </c>
      <c r="O16">
        <f>VLOOKUP(B16,[11]API_EG.ELC.RNWX.ZS_DS2_en_csv_v!$1:$1048576,60,FALSE)</f>
        <v>3.69170547344267</v>
      </c>
      <c r="P16" t="e">
        <f>VLOOKUP(B16,[12]API_EG.ELC.FOSL.ZS_DS2_en_csv_v!$1:$1048576,60,FALSE)</f>
        <v>#N/A</v>
      </c>
      <c r="Q16">
        <f>VLOOKUP(B16,[16]API_ER.MRN.PTMR.ZS_DS2_en_csv_v!$1:$1048576,61,FALSE)</f>
        <v>100</v>
      </c>
      <c r="R16">
        <f>VLOOKUP(B16,[13]API_EN.ATM.NOXE.KT.CE_DS2_en_cs!$1:$1048576,60,FALSE)</f>
        <v>800</v>
      </c>
      <c r="S16">
        <f>VLOOKUP(B16,[14]API_IS.SHP.GCNW.XQ_DS2_en_csv_v!$1:$1048576,60,FALSE)</f>
        <v>29.3661153573</v>
      </c>
      <c r="T16">
        <f>VLOOKUP(B16,[15]API_SE.XPD.TOTL.GD.ZS_DS2_en_cs!$1:$1048576,60,FALSE)</f>
        <v>4.90953016281128</v>
      </c>
      <c r="U16">
        <f>VLOOKUP(A16,[1]raw!$1:$1048576,25,FALSE)</f>
        <v>28.95</v>
      </c>
      <c r="V16">
        <f>VLOOKUP(A16,[1]raw!$1:$1048576,15,FALSE)</f>
        <v>343.392</v>
      </c>
      <c r="W16">
        <f>VLOOKUP(A16,[1]raw!$1:$1048576,17,FALSE)</f>
        <v>0</v>
      </c>
      <c r="X16">
        <f>VLOOKUP(A16,[1]raw!$1:$1048576,21,FALSE)</f>
        <v>98.9</v>
      </c>
      <c r="Y16">
        <f>VLOOKUP(B16,[19]API_NY.GDP.PCAP.CD_DS2_en_csv_v!$1:$1048576,60,FALSE)</f>
        <v>20890.1664304173</v>
      </c>
      <c r="Z16">
        <f>VLOOKUP(B16,[17]API_NY.GDP.PCAP.KD.ZG_DS2_en_cs!$1:$1048576,60,FALSE)</f>
        <v>2.13325802761534</v>
      </c>
      <c r="AA16">
        <f>VLOOKUP(A16,[1]raw!$1:$1048576,29,FALSE)</f>
        <v>35.13</v>
      </c>
      <c r="AB16">
        <f>VLOOKUP(A16,[1]raw!$1:$1048576,23,FALSE)</f>
        <v>83.42</v>
      </c>
      <c r="AC16">
        <f>VLOOKUP(B16,[18]API_SL.EMP.TOTL.SP.ZS_DS2_en_cs!$1:$1048576,60,FALSE)</f>
        <v>52.1839981079102</v>
      </c>
    </row>
    <row r="17" spans="1:29">
      <c r="A17">
        <v>71</v>
      </c>
      <c r="B17" t="str">
        <f>VLOOKUP(A17,[1]raw!$A:$B,2,FALSE)</f>
        <v>Bulgaria</v>
      </c>
      <c r="C17">
        <v>32.4833152006235</v>
      </c>
      <c r="D17">
        <f>VLOOKUP(B17,[3]API_SI.POV.GINI_DS2_en_csv_v2_4!$A:$BM,60,FALSE)</f>
        <v>38.6</v>
      </c>
      <c r="E17">
        <v>13.4881587269705</v>
      </c>
      <c r="F17">
        <f>VLOOKUP(A17,[2]Sheet5!$A:$G,6,FALSE)</f>
        <v>25.9494591531556</v>
      </c>
      <c r="G17">
        <f>VLOOKUP(A17,[2]Sheet5!$A:$G,7,FALSE)</f>
        <v>0</v>
      </c>
      <c r="H17">
        <f>VLOOKUP(B17,[4]API_EN.ATM.CO2E.PC_DS2_en_csv_v!$A:$BL,60,FALSE)</f>
        <v>6.20786531681232</v>
      </c>
      <c r="I17">
        <f>VLOOKUP(B17,[5]API_ER.H2O.INTR.PC_DS2_en_csv_v!$A:$BM,57,FALSE)</f>
        <v>2874.39391351195</v>
      </c>
      <c r="J17">
        <f>VLOOKUP(B17,[6]API_IS.SHP.GOOD.TU_DS2_en_csv_v!$A:$BN,60,FALSE)</f>
        <v>201000</v>
      </c>
      <c r="K17">
        <f>VLOOKUP(B17,[7]API_SP.POP.GROW_DS2_en_csv_v2_4!$1:$1048576,60,FALSE)</f>
        <v>-0.638069468160719</v>
      </c>
      <c r="L17">
        <f>VLOOKUP(B17,[8]API_AG.CON.FERT.ZS_DS2_en_csv_v!$1:$1048576,60,FALSE)</f>
        <v>122.002165427244</v>
      </c>
      <c r="M17">
        <f>VLOOKUP(B17,[9]API_SP.DYN.LE00.IN_DS2_en_csv_v!$1:$1048576,60,FALSE)</f>
        <v>74.6146341463415</v>
      </c>
      <c r="N17">
        <f>VLOOKUP(B17,[10]API_SP.POP.SCIE.RD.P6_DS2_en_cs!$1:$1048576,60,FALSE)</f>
        <v>1977.29333496094</v>
      </c>
      <c r="O17">
        <f>VLOOKUP(B17,[11]API_EG.ELC.RNWX.ZS_DS2_en_csv_v!$1:$1048576,60,FALSE)</f>
        <v>6.37437938533503</v>
      </c>
      <c r="P17" t="e">
        <f>VLOOKUP(B17,[12]API_EG.ELC.FOSL.ZS_DS2_en_csv_v!$1:$1048576,60,FALSE)</f>
        <v>#N/A</v>
      </c>
      <c r="Q17">
        <f>VLOOKUP(B17,[16]API_ER.MRN.PTMR.ZS_DS2_en_csv_v!$1:$1048576,61,FALSE)</f>
        <v>8.103059545</v>
      </c>
      <c r="R17">
        <f>VLOOKUP(B17,[13]API_EN.ATM.NOXE.KT.CE_DS2_en_cs!$1:$1048576,60,FALSE)</f>
        <v>4030</v>
      </c>
      <c r="S17">
        <f>VLOOKUP(B17,[14]API_IS.SHP.GCNW.XQ_DS2_en_csv_v!$1:$1048576,60,FALSE)</f>
        <v>8.3758816598</v>
      </c>
      <c r="U17">
        <f>VLOOKUP(A17,[1]raw!$1:$1048576,25,FALSE)</f>
        <v>46.82</v>
      </c>
      <c r="V17">
        <f>VLOOKUP(A17,[1]raw!$1:$1048576,15,FALSE)</f>
        <v>8829</v>
      </c>
      <c r="W17">
        <f>VLOOKUP(A17,[1]raw!$1:$1048576,17,FALSE)</f>
        <v>256616.904</v>
      </c>
      <c r="X17">
        <f>VLOOKUP(A17,[1]raw!$1:$1048576,21,FALSE)</f>
        <v>74.62</v>
      </c>
      <c r="Y17">
        <f>VLOOKUP(B17,[19]API_NY.GDP.PCAP.CD_DS2_en_csv_v!$1:$1048576,60,FALSE)</f>
        <v>7074.68102325059</v>
      </c>
      <c r="Z17">
        <f>VLOOKUP(B17,[17]API_NY.GDP.PCAP.KD.ZG_DS2_en_cs!$1:$1048576,60,FALSE)</f>
        <v>4.09010768554509</v>
      </c>
      <c r="AA17">
        <f>VLOOKUP(A17,[1]raw!$1:$1048576,29,FALSE)</f>
        <v>23.45</v>
      </c>
      <c r="AB17">
        <f>VLOOKUP(A17,[1]raw!$1:$1048576,23,FALSE)</f>
        <v>87.91</v>
      </c>
      <c r="AC17">
        <f>VLOOKUP(B17,[18]API_SL.EMP.TOTL.SP.ZS_DS2_en_cs!$1:$1048576,60,FALSE)</f>
        <v>49.1279983520508</v>
      </c>
    </row>
    <row r="18" spans="1:29">
      <c r="A18">
        <v>43</v>
      </c>
      <c r="B18" t="str">
        <f>VLOOKUP(A18,[1]raw!$A:$B,2,FALSE)</f>
        <v>Kenya</v>
      </c>
      <c r="C18">
        <v>57.9004882893321</v>
      </c>
      <c r="D18">
        <f>VLOOKUP(B18,[3]API_SI.POV.GINI_DS2_en_csv_v2_4!$A:$BM,60,FALSE)</f>
        <v>40.8</v>
      </c>
      <c r="E18">
        <v>9.72218375415185</v>
      </c>
      <c r="F18">
        <f>VLOOKUP(A18,[2]Sheet5!$A:$G,6,FALSE)</f>
        <v>0</v>
      </c>
      <c r="G18">
        <f>VLOOKUP(A18,[2]Sheet5!$A:$G,7,FALSE)</f>
        <v>38.1265076463056</v>
      </c>
      <c r="H18">
        <f>VLOOKUP(B18,[4]API_EN.ATM.CO2E.PC_DS2_en_csv_v!$A:$BL,60,FALSE)</f>
        <v>0.359452717949817</v>
      </c>
      <c r="I18">
        <f>VLOOKUP(B18,[5]API_ER.H2O.INTR.PC_DS2_en_csv_v!$A:$BM,57,FALSE)</f>
        <v>466.810586310681</v>
      </c>
      <c r="J18">
        <f>VLOOKUP(B18,[6]API_IS.SHP.GOOD.TU_DS2_en_csv_v!$A:$BN,60,FALSE)</f>
        <v>1076100</v>
      </c>
      <c r="K18">
        <f>VLOOKUP(B18,[7]API_SP.POP.GROW_DS2_en_csv_v2_4!$1:$1048576,60,FALSE)</f>
        <v>2.49176754837837</v>
      </c>
      <c r="L18">
        <f>VLOOKUP(B18,[8]API_AG.CON.FERT.ZS_DS2_en_csv_v!$1:$1048576,60,FALSE)</f>
        <v>28.5488982758621</v>
      </c>
      <c r="M18">
        <f>VLOOKUP(B18,[9]API_SP.DYN.LE00.IN_DS2_en_csv_v!$1:$1048576,60,FALSE)</f>
        <v>64.798</v>
      </c>
      <c r="O18">
        <f>VLOOKUP(B18,[11]API_EG.ELC.RNWX.ZS_DS2_en_csv_v!$1:$1048576,60,FALSE)</f>
        <v>48.2747901771837</v>
      </c>
      <c r="P18" t="e">
        <f>VLOOKUP(B18,[12]API_EG.ELC.FOSL.ZS_DS2_en_csv_v!$1:$1048576,60,FALSE)</f>
        <v>#N/A</v>
      </c>
      <c r="Q18">
        <f>VLOOKUP(B18,[16]API_ER.MRN.PTMR.ZS_DS2_en_csv_v!$1:$1048576,61,FALSE)</f>
        <v>0.8042676</v>
      </c>
      <c r="R18">
        <f>VLOOKUP(B18,[13]API_EN.ATM.NOXE.KT.CE_DS2_en_cs!$1:$1048576,60,FALSE)</f>
        <v>16870</v>
      </c>
      <c r="S18">
        <f>VLOOKUP(B18,[14]API_IS.SHP.GCNW.XQ_DS2_en_csv_v!$1:$1048576,60,FALSE)</f>
        <v>18.7720165257</v>
      </c>
      <c r="T18">
        <f>VLOOKUP(B18,[15]API_SE.XPD.TOTL.GD.ZS_DS2_en_cs!$1:$1048576,60,FALSE)</f>
        <v>4.74350023269653</v>
      </c>
      <c r="U18">
        <f>VLOOKUP(A18,[1]raw!$1:$1048576,25,FALSE)</f>
        <v>49.93</v>
      </c>
      <c r="V18">
        <f>VLOOKUP(A18,[1]raw!$1:$1048576,15,FALSE)</f>
        <v>165367</v>
      </c>
      <c r="W18">
        <f>VLOOKUP(A18,[1]raw!$1:$1048576,17,FALSE)</f>
        <v>2051618.489</v>
      </c>
      <c r="X18">
        <f>VLOOKUP(A18,[1]raw!$1:$1048576,21,FALSE)</f>
        <v>76.21</v>
      </c>
      <c r="Y18">
        <f>VLOOKUP(B18,[19]API_NY.GDP.PCAP.CD_DS2_en_csv_v!$1:$1048576,60,FALSE)</f>
        <v>1464.55400904329</v>
      </c>
      <c r="Z18">
        <f>VLOOKUP(B18,[17]API_NY.GDP.PCAP.KD.ZG_DS2_en_cs!$1:$1048576,60,FALSE)</f>
        <v>2.38448726521699</v>
      </c>
      <c r="AA18">
        <f>VLOOKUP(A18,[1]raw!$1:$1048576,29,FALSE)</f>
        <v>22.72</v>
      </c>
      <c r="AB18">
        <f>VLOOKUP(A18,[1]raw!$1:$1048576,23,FALSE)</f>
        <v>80.95</v>
      </c>
      <c r="AC18">
        <f>VLOOKUP(B18,[18]API_SL.EMP.TOTL.SP.ZS_DS2_en_cs!$1:$1048576,60,FALSE)</f>
        <v>72.2310028076172</v>
      </c>
    </row>
    <row r="19" spans="1:29">
      <c r="A19">
        <v>214</v>
      </c>
      <c r="B19" t="str">
        <f>VLOOKUP(A19,[1]raw!$A:$B,2,FALSE)</f>
        <v>Egypt, Arab Rep.</v>
      </c>
      <c r="C19">
        <v>119.66584512017</v>
      </c>
      <c r="D19">
        <f>VLOOKUP(B19,[3]API_SI.POV.GINI_DS2_en_csv_v2_4!$A:$BM,60,FALSE)</f>
        <v>31.8</v>
      </c>
      <c r="E19">
        <v>26.8815903035329</v>
      </c>
      <c r="F19">
        <f>VLOOKUP(A19,[2]Sheet5!$A:$G,6,FALSE)</f>
        <v>9.36380915933722</v>
      </c>
      <c r="G19">
        <f>VLOOKUP(A19,[2]Sheet5!$A:$G,7,FALSE)</f>
        <v>5.93027578346156</v>
      </c>
      <c r="H19">
        <f>VLOOKUP(B19,[4]API_EN.ATM.CO2E.PC_DS2_en_csv_v!$A:$BL,60,FALSE)</f>
        <v>2.44779055994331</v>
      </c>
      <c r="I19">
        <f>VLOOKUP(B19,[5]API_ER.H2O.INTR.PC_DS2_en_csv_v!$A:$BM,57,FALSE)</f>
        <v>11.5710955883578</v>
      </c>
      <c r="J19">
        <f>VLOOKUP(B19,[6]API_IS.SHP.GOOD.TU_DS2_en_csv_v!$A:$BN,60,FALSE)</f>
        <v>7185300</v>
      </c>
      <c r="K19">
        <f>VLOOKUP(B19,[7]API_SP.POP.GROW_DS2_en_csv_v2_4!$1:$1048576,60,FALSE)</f>
        <v>2.20702533886058</v>
      </c>
      <c r="L19">
        <f>VLOOKUP(B19,[8]API_AG.CON.FERT.ZS_DS2_en_csv_v!$1:$1048576,60,FALSE)</f>
        <v>566.772385319663</v>
      </c>
      <c r="M19">
        <f>VLOOKUP(B19,[9]API_SP.DYN.LE00.IN_DS2_en_csv_v!$1:$1048576,60,FALSE)</f>
        <v>71.302</v>
      </c>
      <c r="N19">
        <f>VLOOKUP(B19,[10]API_SP.POP.SCIE.RD.P6_DS2_en_cs!$1:$1048576,60,FALSE)</f>
        <v>672.940673828125</v>
      </c>
      <c r="O19">
        <f>VLOOKUP(B19,[11]API_EG.ELC.RNWX.ZS_DS2_en_csv_v!$1:$1048576,60,FALSE)</f>
        <v>0.878132950867417</v>
      </c>
      <c r="P19" t="e">
        <f>VLOOKUP(B19,[12]API_EG.ELC.FOSL.ZS_DS2_en_csv_v!$1:$1048576,60,FALSE)</f>
        <v>#N/A</v>
      </c>
      <c r="Q19">
        <f>VLOOKUP(B19,[16]API_ER.MRN.PTMR.ZS_DS2_en_csv_v!$1:$1048576,61,FALSE)</f>
        <v>4.951564185</v>
      </c>
      <c r="R19">
        <f>VLOOKUP(B19,[13]API_EN.ATM.NOXE.KT.CE_DS2_en_cs!$1:$1048576,60,FALSE)</f>
        <v>22370</v>
      </c>
      <c r="S19">
        <f>VLOOKUP(B19,[14]API_IS.SHP.GCNW.XQ_DS2_en_csv_v!$1:$1048576,60,FALSE)</f>
        <v>55.5437539198</v>
      </c>
      <c r="T19">
        <f>VLOOKUP(B19,[15]API_SE.XPD.TOTL.GD.ZS_DS2_en_cs!$1:$1048576,60,FALSE)</f>
        <v>3.9308500289917</v>
      </c>
      <c r="U19">
        <f>VLOOKUP(A19,[1]raw!$1:$1048576,25,FALSE)</f>
        <v>53.38</v>
      </c>
      <c r="V19">
        <f>VLOOKUP(A19,[1]raw!$1:$1048576,15,FALSE)</f>
        <v>344113</v>
      </c>
      <c r="W19">
        <f>VLOOKUP(A19,[1]raw!$1:$1048576,17,FALSE)</f>
        <v>2412.5</v>
      </c>
      <c r="X19">
        <f>VLOOKUP(A19,[1]raw!$1:$1048576,21,FALSE)</f>
        <v>89.78</v>
      </c>
      <c r="Y19">
        <f>VLOOKUP(B19,[19]API_NY.GDP.PCAP.CD_DS2_en_csv_v!$1:$1048576,60,FALSE)</f>
        <v>3562.93265798423</v>
      </c>
      <c r="Z19">
        <f>VLOOKUP(B19,[17]API_NY.GDP.PCAP.KD.ZG_DS2_en_cs!$1:$1048576,60,FALSE)</f>
        <v>2.09373579269109</v>
      </c>
      <c r="AA19">
        <f>VLOOKUP(A19,[1]raw!$1:$1048576,29,FALSE)</f>
        <v>26.75</v>
      </c>
      <c r="AB19">
        <f>VLOOKUP(A19,[1]raw!$1:$1048576,23,FALSE)</f>
        <v>82.37</v>
      </c>
      <c r="AC19">
        <f>VLOOKUP(B19,[18]API_SL.EMP.TOTL.SP.ZS_DS2_en_cs!$1:$1048576,60,FALSE)</f>
        <v>40.8489990234375</v>
      </c>
    </row>
    <row r="20" spans="1:29">
      <c r="A20">
        <v>48</v>
      </c>
      <c r="B20" t="str">
        <f>VLOOKUP(A20,[1]raw!$A:$B,2,FALSE)</f>
        <v>Oman</v>
      </c>
      <c r="C20">
        <v>14.6039136302294</v>
      </c>
      <c r="D20" t="e">
        <f>VLOOKUP(B20,[3]API_SI.POV.GINI_DS2_en_csv_v2_4!$A:$BM,60,FALSE)</f>
        <v>#REF!</v>
      </c>
      <c r="E20">
        <v>50.3451799318084</v>
      </c>
      <c r="F20">
        <f>VLOOKUP(A20,[2]Sheet5!$A:$G,6,FALSE)</f>
        <v>4.91799605579628</v>
      </c>
      <c r="G20">
        <f>VLOOKUP(A20,[2]Sheet5!$A:$G,7,FALSE)</f>
        <v>0</v>
      </c>
      <c r="H20">
        <f>VLOOKUP(B20,[4]API_EN.ATM.CO2E.PC_DS2_en_csv_v!$A:$BL,60,FALSE)</f>
        <v>16.4341207448427</v>
      </c>
      <c r="I20">
        <f>VLOOKUP(B20,[5]API_ER.H2O.INTR.PC_DS2_en_csv_v!$A:$BM,57,FALSE)</f>
        <v>400.225148421538</v>
      </c>
      <c r="J20">
        <f>VLOOKUP(B20,[6]API_IS.SHP.GOOD.TU_DS2_en_csv_v!$A:$BN,60,FALSE)</f>
        <v>3136000</v>
      </c>
      <c r="K20">
        <f>VLOOKUP(B20,[7]API_SP.POP.GROW_DS2_en_csv_v2_4!$1:$1048576,60,FALSE)</f>
        <v>5.7905914207208</v>
      </c>
      <c r="L20">
        <f>VLOOKUP(B20,[8]API_AG.CON.FERT.ZS_DS2_en_csv_v!$1:$1048576,60,FALSE)</f>
        <v>396.961848159509</v>
      </c>
      <c r="M20">
        <f>VLOOKUP(B20,[9]API_SP.DYN.LE00.IN_DS2_en_csv_v!$1:$1048576,60,FALSE)</f>
        <v>76.887</v>
      </c>
      <c r="N20">
        <f>VLOOKUP(B20,[10]API_SP.POP.SCIE.RD.P6_DS2_en_cs!$1:$1048576,60,FALSE)</f>
        <v>212.536926269531</v>
      </c>
      <c r="O20">
        <f>VLOOKUP(B20,[11]API_EG.ELC.RNWX.ZS_DS2_en_csv_v!$1:$1048576,60,FALSE)</f>
        <v>0</v>
      </c>
      <c r="P20" t="e">
        <f>VLOOKUP(B20,[12]API_EG.ELC.FOSL.ZS_DS2_en_csv_v!$1:$1048576,60,FALSE)</f>
        <v>#N/A</v>
      </c>
      <c r="Q20">
        <f>VLOOKUP(B20,[16]API_ER.MRN.PTMR.ZS_DS2_en_csv_v!$1:$1048576,61,FALSE)</f>
        <v>0.12319562</v>
      </c>
      <c r="R20">
        <f>VLOOKUP(B20,[13]API_EN.ATM.NOXE.KT.CE_DS2_en_cs!$1:$1048576,60,FALSE)</f>
        <v>1030</v>
      </c>
      <c r="S20">
        <f>VLOOKUP(B20,[14]API_IS.SHP.GCNW.XQ_DS2_en_csv_v!$1:$1048576,60,FALSE)</f>
        <v>42.6593306154</v>
      </c>
      <c r="U20">
        <f>VLOOKUP(A20,[1]raw!$1:$1048576,25,FALSE)</f>
        <v>77.59</v>
      </c>
      <c r="V20">
        <f>VLOOKUP(A20,[1]raw!$1:$1048576,15,FALSE)</f>
        <v>257022</v>
      </c>
      <c r="W20">
        <f>VLOOKUP(A20,[1]raw!$1:$1048576,17,FALSE)</f>
        <v>0</v>
      </c>
      <c r="X20">
        <f>VLOOKUP(A20,[1]raw!$1:$1048576,21,FALSE)</f>
        <v>95.59</v>
      </c>
      <c r="Y20">
        <f>VLOOKUP(B20,[19]API_NY.GDP.PCAP.CD_DS2_en_csv_v!$1:$1048576,60,FALSE)</f>
        <v>18444.9270020773</v>
      </c>
      <c r="Z20">
        <f>VLOOKUP(B20,[17]API_NY.GDP.PCAP.KD.ZG_DS2_en_cs!$1:$1048576,60,FALSE)</f>
        <v>-0.891334462262279</v>
      </c>
      <c r="AA20">
        <f>VLOOKUP(A20,[1]raw!$1:$1048576,29,FALSE)</f>
        <v>43.15</v>
      </c>
      <c r="AB20">
        <f>VLOOKUP(A20,[1]raw!$1:$1048576,23,FALSE)</f>
        <v>82.6</v>
      </c>
      <c r="AC20">
        <f>VLOOKUP(B20,[18]API_SL.EMP.TOTL.SP.ZS_DS2_en_cs!$1:$1048576,60,FALSE)</f>
        <v>67.3280029296875</v>
      </c>
    </row>
    <row r="21" spans="1:29">
      <c r="A21">
        <v>49</v>
      </c>
      <c r="B21" t="str">
        <f>VLOOKUP(A21,[1]raw!$A:$B,2,FALSE)</f>
        <v>Sudan</v>
      </c>
      <c r="C21">
        <v>17.0863264370371</v>
      </c>
      <c r="D21" t="e">
        <f>VLOOKUP(B21,[3]API_SI.POV.GINI_DS2_en_csv_v2_4!$A:$BM,60,FALSE)</f>
        <v>#REF!</v>
      </c>
      <c r="E21">
        <v>29.7229124230631</v>
      </c>
      <c r="F21">
        <f>VLOOKUP(A21,[2]Sheet5!$A:$G,6,FALSE)</f>
        <v>3.21455250725642</v>
      </c>
      <c r="G21">
        <f>VLOOKUP(A21,[2]Sheet5!$A:$G,7,FALSE)</f>
        <v>0</v>
      </c>
      <c r="H21">
        <f>VLOOKUP(B21,[4]API_EN.ATM.CO2E.PC_DS2_en_csv_v!$A:$BL,60,FALSE)</f>
        <v>0.480940392601422</v>
      </c>
      <c r="I21">
        <f>VLOOKUP(B21,[5]API_ER.H2O.INTR.PC_DS2_en_csv_v!$A:$BM,57,FALSE)</f>
        <v>110.516223767835</v>
      </c>
      <c r="J21">
        <f>VLOOKUP(B21,[6]API_IS.SHP.GOOD.TU_DS2_en_csv_v!$A:$BN,60,FALSE)</f>
        <v>482000</v>
      </c>
      <c r="K21">
        <f>VLOOKUP(B21,[7]API_SP.POP.GROW_DS2_en_csv_v2_4!$1:$1048576,60,FALSE)</f>
        <v>2.40720186967684</v>
      </c>
      <c r="L21">
        <f>VLOOKUP(B21,[8]API_AG.CON.FERT.ZS_DS2_en_csv_v!$1:$1048576,60,FALSE)</f>
        <v>4.53231472681449</v>
      </c>
      <c r="M21">
        <f>VLOOKUP(B21,[9]API_SP.DYN.LE00.IN_DS2_en_csv_v!$1:$1048576,60,FALSE)</f>
        <v>64.429</v>
      </c>
      <c r="O21">
        <f>VLOOKUP(B21,[11]API_EG.ELC.RNWX.ZS_DS2_en_csv_v!$1:$1048576,60,FALSE)</f>
        <v>0</v>
      </c>
      <c r="P21" t="e">
        <f>VLOOKUP(B21,[12]API_EG.ELC.FOSL.ZS_DS2_en_csv_v!$1:$1048576,60,FALSE)</f>
        <v>#N/A</v>
      </c>
      <c r="Q21">
        <f>VLOOKUP(B21,[16]API_ER.MRN.PTMR.ZS_DS2_en_csv_v!$1:$1048576,61,FALSE)</f>
        <v>15.9645193</v>
      </c>
      <c r="R21">
        <f>VLOOKUP(B21,[13]API_EN.ATM.NOXE.KT.CE_DS2_en_cs!$1:$1048576,60,FALSE)</f>
        <v>27900</v>
      </c>
      <c r="S21">
        <f>VLOOKUP(B21,[14]API_IS.SHP.GCNW.XQ_DS2_en_csv_v!$1:$1048576,60,FALSE)</f>
        <v>16.8003269471</v>
      </c>
      <c r="U21">
        <f>VLOOKUP(A21,[1]raw!$1:$1048576,25,FALSE)</f>
        <v>49.85</v>
      </c>
      <c r="V21">
        <f>VLOOKUP(A21,[1]raw!$1:$1048576,15,FALSE)</f>
        <v>33008</v>
      </c>
      <c r="W21">
        <f>VLOOKUP(A21,[1]raw!$1:$1048576,17,FALSE)</f>
        <v>0</v>
      </c>
      <c r="X21">
        <f>VLOOKUP(A21,[1]raw!$1:$1048576,21,FALSE)</f>
        <v>77.45</v>
      </c>
      <c r="Y21">
        <f>VLOOKUP(B21,[19]API_NY.GDP.PCAP.CD_DS2_en_csv_v!$1:$1048576,60,FALSE)</f>
        <v>2184.54223632813</v>
      </c>
      <c r="Z21">
        <f>VLOOKUP(B21,[17]API_NY.GDP.PCAP.KD.ZG_DS2_en_cs!$1:$1048576,60,FALSE)</f>
        <v>-0.513715753423682</v>
      </c>
      <c r="AA21">
        <f>VLOOKUP(A21,[1]raw!$1:$1048576,29,FALSE)</f>
        <v>13.2</v>
      </c>
      <c r="AB21">
        <f>VLOOKUP(A21,[1]raw!$1:$1048576,23,FALSE)</f>
        <v>82.94</v>
      </c>
      <c r="AC21">
        <f>VLOOKUP(B21,[18]API_SL.EMP.TOTL.SP.ZS_DS2_en_cs!$1:$1048576,60,FALSE)</f>
        <v>40.798999786377</v>
      </c>
    </row>
    <row r="22" spans="1:29">
      <c r="A22">
        <v>50</v>
      </c>
      <c r="B22" t="str">
        <f>VLOOKUP(A22,[1]raw!$A:$B,2,FALSE)</f>
        <v>Saudi Arabia</v>
      </c>
      <c r="C22">
        <v>38.8799476175586</v>
      </c>
      <c r="D22" t="e">
        <f>VLOOKUP(B22,[3]API_SI.POV.GINI_DS2_en_csv_v2_4!$A:$BM,60,FALSE)</f>
        <v>#REF!</v>
      </c>
      <c r="E22">
        <v>43.3830585980446</v>
      </c>
      <c r="F22">
        <f>VLOOKUP(A22,[2]Sheet5!$A:$G,6,FALSE)</f>
        <v>29.3067065415751</v>
      </c>
      <c r="G22">
        <f>VLOOKUP(A22,[2]Sheet5!$A:$G,7,FALSE)</f>
        <v>0</v>
      </c>
      <c r="H22">
        <f>VLOOKUP(B22,[4]API_EN.ATM.CO2E.PC_DS2_en_csv_v!$A:$BL,60,FALSE)</f>
        <v>17.8194014732166</v>
      </c>
      <c r="I22">
        <f>VLOOKUP(B22,[5]API_ER.H2O.INTR.PC_DS2_en_csv_v!$A:$BM,57,FALSE)</f>
        <v>82.3189104217119</v>
      </c>
      <c r="J22">
        <f>VLOOKUP(B22,[6]API_IS.SHP.GOOD.TU_DS2_en_csv_v!$A:$BN,60,FALSE)</f>
        <v>7783000</v>
      </c>
      <c r="K22">
        <f>VLOOKUP(B22,[7]API_SP.POP.GROW_DS2_en_csv_v2_4!$1:$1048576,60,FALSE)</f>
        <v>2.55807744862499</v>
      </c>
      <c r="L22">
        <f>VLOOKUP(B22,[8]API_AG.CON.FERT.ZS_DS2_en_csv_v!$1:$1048576,60,FALSE)</f>
        <v>87.6504297994269</v>
      </c>
      <c r="M22">
        <f>VLOOKUP(B22,[9]API_SP.DYN.LE00.IN_DS2_en_csv_v!$1:$1048576,60,FALSE)</f>
        <v>74.651</v>
      </c>
      <c r="O22">
        <f>VLOOKUP(B22,[11]API_EG.ELC.RNWX.ZS_DS2_en_csv_v!$1:$1048576,60,FALSE)</f>
        <v>0.000295564172893219</v>
      </c>
      <c r="P22" t="e">
        <f>VLOOKUP(B22,[12]API_EG.ELC.FOSL.ZS_DS2_en_csv_v!$1:$1048576,60,FALSE)</f>
        <v>#N/A</v>
      </c>
      <c r="Q22">
        <f>VLOOKUP(B22,[16]API_ER.MRN.PTMR.ZS_DS2_en_csv_v!$1:$1048576,61,FALSE)</f>
        <v>1.526743887</v>
      </c>
      <c r="R22">
        <f>VLOOKUP(B22,[13]API_EN.ATM.NOXE.KT.CE_DS2_en_cs!$1:$1048576,60,FALSE)</f>
        <v>8310</v>
      </c>
      <c r="S22">
        <f>VLOOKUP(B22,[14]API_IS.SHP.GCNW.XQ_DS2_en_csv_v!$1:$1048576,60,FALSE)</f>
        <v>50.9785568057</v>
      </c>
      <c r="U22">
        <f>VLOOKUP(A22,[1]raw!$1:$1048576,25,FALSE)</f>
        <v>68.67</v>
      </c>
      <c r="V22">
        <f>VLOOKUP(A22,[1]raw!$1:$1048576,15,FALSE)</f>
        <v>68130</v>
      </c>
      <c r="W22">
        <f>VLOOKUP(A22,[1]raw!$1:$1048576,17,FALSE)</f>
        <v>0</v>
      </c>
      <c r="X22">
        <f>VLOOKUP(A22,[1]raw!$1:$1048576,21,FALSE)</f>
        <v>71.34</v>
      </c>
      <c r="Y22">
        <f>VLOOKUP(B22,[19]API_NY.GDP.PCAP.CD_DS2_en_csv_v!$1:$1048576,60,FALSE)</f>
        <v>20627.9217793895</v>
      </c>
      <c r="Z22">
        <f>VLOOKUP(B22,[17]API_NY.GDP.PCAP.KD.ZG_DS2_en_cs!$1:$1048576,60,FALSE)</f>
        <v>1.47704544517767</v>
      </c>
      <c r="AA22">
        <f>VLOOKUP(A22,[1]raw!$1:$1048576,29,FALSE)</f>
        <v>39.12</v>
      </c>
      <c r="AB22">
        <f>VLOOKUP(A22,[1]raw!$1:$1048576,23,FALSE)</f>
        <v>84.97</v>
      </c>
      <c r="AC22">
        <f>VLOOKUP(B22,[18]API_SL.EMP.TOTL.SP.ZS_DS2_en_cs!$1:$1048576,60,FALSE)</f>
        <v>51</v>
      </c>
    </row>
    <row r="23" spans="1:29">
      <c r="A23">
        <v>206</v>
      </c>
      <c r="B23" t="str">
        <f>VLOOKUP(A23,[1]raw!$A:$B,2,FALSE)</f>
        <v>Malaysia</v>
      </c>
      <c r="C23">
        <v>87.6541347322885</v>
      </c>
      <c r="D23">
        <f>VLOOKUP(B23,[3]API_SI.POV.GINI_DS2_en_csv_v2_4!$A:$BM,60,FALSE)</f>
        <v>41.1</v>
      </c>
      <c r="E23">
        <v>23.3275660599437</v>
      </c>
      <c r="F23">
        <f>VLOOKUP(A23,[2]Sheet5!$A:$G,6,FALSE)</f>
        <v>6.97568699871208</v>
      </c>
      <c r="G23">
        <f>VLOOKUP(A23,[2]Sheet5!$A:$G,7,FALSE)</f>
        <v>26.7973523247689</v>
      </c>
      <c r="H23">
        <f>VLOOKUP(B23,[4]API_EN.ATM.CO2E.PC_DS2_en_csv_v!$A:$BL,60,FALSE)</f>
        <v>7.81408829504223</v>
      </c>
      <c r="I23">
        <f>VLOOKUP(B23,[5]API_ER.H2O.INTR.PC_DS2_en_csv_v!$A:$BM,57,FALSE)</f>
        <v>19953.0834205048</v>
      </c>
      <c r="J23">
        <f>VLOOKUP(B23,[6]API_IS.SHP.GOOD.TU_DS2_en_csv_v!$A:$BN,60,FALSE)</f>
        <v>24012700</v>
      </c>
      <c r="K23">
        <f>VLOOKUP(B23,[7]API_SP.POP.GROW_DS2_en_csv_v2_4!$1:$1048576,60,FALSE)</f>
        <v>1.3448002213693</v>
      </c>
      <c r="L23">
        <f>VLOOKUP(B23,[8]API_AG.CON.FERT.ZS_DS2_en_csv_v!$1:$1048576,60,FALSE)</f>
        <v>2105.05531254922</v>
      </c>
      <c r="M23">
        <f>VLOOKUP(B23,[9]API_SP.DYN.LE00.IN_DS2_en_csv_v!$1:$1048576,60,FALSE)</f>
        <v>75.461</v>
      </c>
      <c r="N23">
        <f>VLOOKUP(B23,[10]API_SP.POP.SCIE.RD.P6_DS2_en_cs!$1:$1048576,60,FALSE)</f>
        <v>2307.95434570313</v>
      </c>
      <c r="O23">
        <f>VLOOKUP(B23,[11]API_EG.ELC.RNWX.ZS_DS2_en_csv_v!$1:$1048576,60,FALSE)</f>
        <v>0.682107338648975</v>
      </c>
      <c r="P23" t="e">
        <f>VLOOKUP(B23,[12]API_EG.ELC.FOSL.ZS_DS2_en_csv_v!$1:$1048576,60,FALSE)</f>
        <v>#N/A</v>
      </c>
      <c r="Q23">
        <f>VLOOKUP(B23,[16]API_ER.MRN.PTMR.ZS_DS2_en_csv_v!$1:$1048576,61,FALSE)</f>
        <v>1.407442088</v>
      </c>
      <c r="R23">
        <f>VLOOKUP(B23,[13]API_EN.ATM.NOXE.KT.CE_DS2_en_cs!$1:$1048576,60,FALSE)</f>
        <v>13220</v>
      </c>
      <c r="S23">
        <f>VLOOKUP(B23,[14]API_IS.SHP.GCNW.XQ_DS2_en_csv_v!$1:$1048576,60,FALSE)</f>
        <v>91.9699559937</v>
      </c>
      <c r="T23">
        <f>VLOOKUP(B23,[15]API_SE.XPD.TOTL.GD.ZS_DS2_en_cs!$1:$1048576,60,FALSE)</f>
        <v>4.89486980438232</v>
      </c>
      <c r="U23">
        <f>VLOOKUP(A23,[1]raw!$1:$1048576,25,FALSE)</f>
        <v>62.57</v>
      </c>
      <c r="V23">
        <f>VLOOKUP(A23,[1]raw!$1:$1048576,15,FALSE)</f>
        <v>1496055</v>
      </c>
      <c r="W23">
        <f>VLOOKUP(A23,[1]raw!$1:$1048576,17,FALSE)</f>
        <v>4850.109</v>
      </c>
      <c r="X23">
        <f>VLOOKUP(A23,[1]raw!$1:$1048576,21,FALSE)</f>
        <v>86.86</v>
      </c>
      <c r="Y23">
        <f>VLOOKUP(B23,[19]API_NY.GDP.PCAP.CD_DS2_en_csv_v!$1:$1048576,60,FALSE)</f>
        <v>9955.24272167626</v>
      </c>
      <c r="Z23">
        <f>VLOOKUP(B23,[17]API_NY.GDP.PCAP.KD.ZG_DS2_en_cs!$1:$1048576,60,FALSE)</f>
        <v>3.68772164252655</v>
      </c>
      <c r="AA23">
        <f>VLOOKUP(A23,[1]raw!$1:$1048576,29,FALSE)</f>
        <v>57.12</v>
      </c>
      <c r="AB23">
        <f>VLOOKUP(A23,[1]raw!$1:$1048576,23,FALSE)</f>
        <v>85.15</v>
      </c>
      <c r="AC23">
        <f>VLOOKUP(B23,[18]API_SL.EMP.TOTL.SP.ZS_DS2_en_cs!$1:$1048576,60,FALSE)</f>
        <v>62.4620018005371</v>
      </c>
    </row>
    <row r="24" spans="1:29">
      <c r="A24">
        <v>216</v>
      </c>
      <c r="B24" t="str">
        <f>VLOOKUP(A24,[1]raw!$A:$B,2,FALSE)</f>
        <v>Indonesia</v>
      </c>
      <c r="C24">
        <v>144.623485039969</v>
      </c>
      <c r="D24">
        <f>VLOOKUP(B24,[3]API_SI.POV.GINI_DS2_en_csv_v2_4!$A:$BM,60,FALSE)</f>
        <v>39.7</v>
      </c>
      <c r="E24">
        <v>25.0968517674361</v>
      </c>
      <c r="F24">
        <f>VLOOKUP(A24,[2]Sheet5!$A:$G,6,FALSE)</f>
        <v>3.6375407928523</v>
      </c>
      <c r="G24">
        <f>VLOOKUP(A24,[2]Sheet5!$A:$G,7,FALSE)</f>
        <v>21.7458142048192</v>
      </c>
      <c r="H24">
        <f>VLOOKUP(B24,[4]API_EN.ATM.CO2E.PC_DS2_en_csv_v!$A:$BL,60,FALSE)</f>
        <v>1.89079584128382</v>
      </c>
      <c r="I24">
        <f>VLOOKUP(B24,[5]API_ER.H2O.INTR.PC_DS2_en_csv_v!$A:$BM,57,FALSE)</f>
        <v>8125.11984188558</v>
      </c>
      <c r="J24">
        <f>VLOOKUP(B24,[6]API_IS.SHP.GOOD.TU_DS2_en_csv_v!$A:$BN,60,FALSE)</f>
        <v>12031700</v>
      </c>
      <c r="K24">
        <f>VLOOKUP(B24,[7]API_SP.POP.GROW_DS2_en_csv_v2_4!$1:$1048576,60,FALSE)</f>
        <v>1.26782970253157</v>
      </c>
      <c r="L24">
        <f>VLOOKUP(B24,[8]API_AG.CON.FERT.ZS_DS2_en_csv_v!$1:$1048576,60,FALSE)</f>
        <v>228.69903907563</v>
      </c>
      <c r="M24">
        <f>VLOOKUP(B24,[9]API_SP.DYN.LE00.IN_DS2_en_csv_v!$1:$1048576,60,FALSE)</f>
        <v>70.768</v>
      </c>
      <c r="O24">
        <f>VLOOKUP(B24,[11]API_EG.ELC.RNWX.ZS_DS2_en_csv_v!$1:$1048576,60,FALSE)</f>
        <v>4.7785318654267</v>
      </c>
      <c r="P24" t="e">
        <f>VLOOKUP(B24,[12]API_EG.ELC.FOSL.ZS_DS2_en_csv_v!$1:$1048576,60,FALSE)</f>
        <v>#N/A</v>
      </c>
      <c r="Q24">
        <f>VLOOKUP(B24,[16]API_ER.MRN.PTMR.ZS_DS2_en_csv_v!$1:$1048576,61,FALSE)</f>
        <v>2.882554139</v>
      </c>
      <c r="R24">
        <f>VLOOKUP(B24,[13]API_EN.ATM.NOXE.KT.CE_DS2_en_cs!$1:$1048576,60,FALSE)</f>
        <v>86970</v>
      </c>
      <c r="S24">
        <f>VLOOKUP(B24,[14]API_IS.SHP.GCNW.XQ_DS2_en_csv_v!$1:$1048576,60,FALSE)</f>
        <v>34.4686530123</v>
      </c>
      <c r="T24">
        <f>VLOOKUP(B24,[15]API_SE.XPD.TOTL.GD.ZS_DS2_en_cs!$1:$1048576,60,FALSE)</f>
        <v>3.58360004425049</v>
      </c>
      <c r="U24">
        <f>VLOOKUP(A24,[1]raw!$1:$1048576,25,FALSE)</f>
        <v>58.7</v>
      </c>
      <c r="V24">
        <f>VLOOKUP(A24,[1]raw!$1:$1048576,15,FALSE)</f>
        <v>6739658</v>
      </c>
      <c r="W24">
        <f>VLOOKUP(A24,[1]raw!$1:$1048576,17,FALSE)</f>
        <v>0</v>
      </c>
      <c r="X24">
        <f>VLOOKUP(A24,[1]raw!$1:$1048576,21,FALSE)</f>
        <v>81.15</v>
      </c>
      <c r="Y24">
        <f>VLOOKUP(B24,[19]API_NY.GDP.PCAP.CD_DS2_en_csv_v!$1:$1048576,60,FALSE)</f>
        <v>3331.69511469189</v>
      </c>
      <c r="Z24">
        <f>VLOOKUP(B24,[17]API_NY.GDP.PCAP.KD.ZG_DS2_en_cs!$1:$1048576,60,FALSE)</f>
        <v>3.55506249544388</v>
      </c>
      <c r="AA24">
        <f>VLOOKUP(A24,[1]raw!$1:$1048576,29,FALSE)</f>
        <v>36.38</v>
      </c>
      <c r="AB24">
        <f>VLOOKUP(A24,[1]raw!$1:$1048576,23,FALSE)</f>
        <v>83.95</v>
      </c>
      <c r="AC24">
        <f>VLOOKUP(B24,[18]API_SL.EMP.TOTL.SP.ZS_DS2_en_cs!$1:$1048576,60,FALSE)</f>
        <v>63.5769996643066</v>
      </c>
    </row>
    <row r="25" spans="1:29">
      <c r="A25">
        <v>247</v>
      </c>
      <c r="B25" t="str">
        <f>VLOOKUP(A25,[1]raw!$A:$B,2,FALSE)</f>
        <v>Brunei Darussalam</v>
      </c>
      <c r="C25">
        <v>61.4741784037558</v>
      </c>
      <c r="D25" t="e">
        <f>VLOOKUP(B25,[3]API_SI.POV.GINI_DS2_en_csv_v2_4!$A:$BM,60,FALSE)</f>
        <v>#REF!</v>
      </c>
      <c r="E25">
        <v>15.2150664127083</v>
      </c>
      <c r="F25">
        <f>VLOOKUP(A25,[2]Sheet5!$A:$G,6,FALSE)</f>
        <v>20.9891993363124</v>
      </c>
      <c r="G25">
        <f>VLOOKUP(A25,[2]Sheet5!$A:$G,7,FALSE)</f>
        <v>28.9259148495791</v>
      </c>
      <c r="H25">
        <f>VLOOKUP(B25,[4]API_EN.ATM.CO2E.PC_DS2_en_csv_v!$A:$BL,60,FALSE)</f>
        <v>15.4248834586623</v>
      </c>
      <c r="I25">
        <f>VLOOKUP(B25,[5]API_ER.H2O.INTR.PC_DS2_en_csv_v!$A:$BM,57,FALSE)</f>
        <v>21303.418321441</v>
      </c>
      <c r="J25">
        <f>VLOOKUP(B25,[6]API_IS.SHP.GOOD.TU_DS2_en_csv_v!$A:$BN,60,FALSE)</f>
        <v>128026</v>
      </c>
      <c r="K25">
        <f>VLOOKUP(B25,[7]API_SP.POP.GROW_DS2_en_csv_v2_4!$1:$1048576,60,FALSE)</f>
        <v>1.24557202006897</v>
      </c>
      <c r="L25">
        <f>VLOOKUP(B25,[8]API_AG.CON.FERT.ZS_DS2_en_csv_v!$1:$1048576,60,FALSE)</f>
        <v>141.8</v>
      </c>
      <c r="M25">
        <f>VLOOKUP(B25,[9]API_SP.DYN.LE00.IN_DS2_en_csv_v!$1:$1048576,60,FALSE)</f>
        <v>75.318</v>
      </c>
      <c r="O25">
        <f>VLOOKUP(B25,[11]API_EG.ELC.RNWX.ZS_DS2_en_csv_v!$1:$1048576,60,FALSE)</f>
        <v>0.0476190476190476</v>
      </c>
      <c r="P25" t="e">
        <f>VLOOKUP(B25,[12]API_EG.ELC.FOSL.ZS_DS2_en_csv_v!$1:$1048576,60,FALSE)</f>
        <v>#N/A</v>
      </c>
      <c r="Q25">
        <f>VLOOKUP(B25,[16]API_ER.MRN.PTMR.ZS_DS2_en_csv_v!$1:$1048576,61,FALSE)</f>
        <v>0.202347228</v>
      </c>
      <c r="R25">
        <f>VLOOKUP(B25,[13]API_EN.ATM.NOXE.KT.CE_DS2_en_cs!$1:$1048576,60,FALSE)</f>
        <v>140</v>
      </c>
      <c r="S25">
        <f>VLOOKUP(B25,[14]API_IS.SHP.GCNW.XQ_DS2_en_csv_v!$1:$1048576,60,FALSE)</f>
        <v>5.9957638583</v>
      </c>
      <c r="U25">
        <f>VLOOKUP(A25,[1]raw!$1:$1048576,25,FALSE)</f>
        <v>54.46</v>
      </c>
      <c r="V25">
        <f>VLOOKUP(A25,[1]raw!$1:$1048576,15,FALSE)</f>
        <v>3370</v>
      </c>
      <c r="W25">
        <f>VLOOKUP(A25,[1]raw!$1:$1048576,17,FALSE)</f>
        <v>20774.679</v>
      </c>
      <c r="X25">
        <f>VLOOKUP(A25,[1]raw!$1:$1048576,21,FALSE)</f>
        <v>100</v>
      </c>
      <c r="Y25">
        <f>VLOOKUP(B25,[19]API_NY.GDP.PCAP.CD_DS2_en_csv_v!$1:$1048576,60,FALSE)</f>
        <v>31164.0362528468</v>
      </c>
      <c r="Z25">
        <f>VLOOKUP(B25,[17]API_NY.GDP.PCAP.KD.ZG_DS2_en_cs!$1:$1048576,60,FALSE)</f>
        <v>-1.62537351861698</v>
      </c>
      <c r="AA25">
        <f>VLOOKUP(A25,[1]raw!$1:$1048576,29,FALSE)</f>
        <v>18.21</v>
      </c>
      <c r="AB25">
        <f>VLOOKUP(A25,[1]raw!$1:$1048576,23,FALSE)</f>
        <v>88.86</v>
      </c>
      <c r="AC25">
        <f>VLOOKUP(B25,[18]API_SL.EMP.TOTL.SP.ZS_DS2_en_cs!$1:$1048576,60,FALSE)</f>
        <v>58.992000579834</v>
      </c>
    </row>
    <row r="26" spans="1:29">
      <c r="A26">
        <v>203</v>
      </c>
      <c r="B26" t="str">
        <f>VLOOKUP(A26,[1]raw!$A:$B,2,FALSE)</f>
        <v>India</v>
      </c>
      <c r="C26">
        <v>437.487645870204</v>
      </c>
      <c r="D26" t="e">
        <f>VLOOKUP(B26,[3]API_SI.POV.GINI_DS2_en_csv_v2_4!$A:$BM,60,FALSE)</f>
        <v>#REF!</v>
      </c>
      <c r="E26">
        <v>46.9912680091931</v>
      </c>
      <c r="F26">
        <f>VLOOKUP(A26,[2]Sheet5!$A:$G,6,FALSE)</f>
        <v>2.43899757033132</v>
      </c>
      <c r="G26">
        <f>VLOOKUP(A26,[2]Sheet5!$A:$G,7,FALSE)</f>
        <v>1.06857884785044</v>
      </c>
      <c r="H26">
        <f>VLOOKUP(B26,[4]API_EN.ATM.CO2E.PC_DS2_en_csv_v!$A:$BL,60,FALSE)</f>
        <v>1.64715191355484</v>
      </c>
      <c r="I26">
        <f>VLOOKUP(B26,[5]API_ER.H2O.INTR.PC_DS2_en_csv_v!$A:$BM,57,FALSE)</f>
        <v>1142.37839308731</v>
      </c>
      <c r="J26">
        <f>VLOOKUP(B26,[6]API_IS.SHP.GOOD.TU_DS2_en_csv_v!$A:$BN,60,FALSE)</f>
        <v>11883003</v>
      </c>
      <c r="K26">
        <f>VLOOKUP(B26,[7]API_SP.POP.GROW_DS2_en_csv_v2_4!$1:$1048576,60,FALSE)</f>
        <v>1.11689591278599</v>
      </c>
      <c r="L26">
        <f>VLOOKUP(B26,[8]API_AG.CON.FERT.ZS_DS2_en_csv_v!$1:$1048576,60,FALSE)</f>
        <v>171.034932487725</v>
      </c>
      <c r="M26">
        <f>VLOOKUP(B26,[9]API_SP.DYN.LE00.IN_DS2_en_csv_v!$1:$1048576,60,FALSE)</f>
        <v>68.607</v>
      </c>
      <c r="N26">
        <f>VLOOKUP(B26,[10]API_SP.POP.SCIE.RD.P6_DS2_en_cs!$1:$1048576,60,FALSE)</f>
        <v>216.000823974609</v>
      </c>
      <c r="O26">
        <f>VLOOKUP(B26,[11]API_EG.ELC.RNWX.ZS_DS2_en_csv_v!$1:$1048576,60,FALSE)</f>
        <v>5.36101124797904</v>
      </c>
      <c r="P26" t="e">
        <f>VLOOKUP(B26,[12]API_EG.ELC.FOSL.ZS_DS2_en_csv_v!$1:$1048576,60,FALSE)</f>
        <v>#N/A</v>
      </c>
      <c r="Q26">
        <f>VLOOKUP(B26,[16]API_ER.MRN.PTMR.ZS_DS2_en_csv_v!$1:$1048576,61,FALSE)</f>
        <v>0.170691586</v>
      </c>
      <c r="R26">
        <f>VLOOKUP(B26,[13]API_EN.ATM.NOXE.KT.CE_DS2_en_cs!$1:$1048576,60,FALSE)</f>
        <v>252300</v>
      </c>
      <c r="S26">
        <f>VLOOKUP(B26,[14]API_IS.SHP.GCNW.XQ_DS2_en_csv_v!$1:$1048576,60,FALSE)</f>
        <v>50.3519709842</v>
      </c>
      <c r="T26">
        <f>VLOOKUP(B26,[15]API_SE.XPD.TOTL.GD.ZS_DS2_en_cs!$1:$1048576,60,FALSE)</f>
        <v>4.11457014083862</v>
      </c>
      <c r="U26">
        <f>VLOOKUP(A26,[1]raw!$1:$1048576,25,FALSE)</f>
        <v>33</v>
      </c>
      <c r="V26">
        <f>VLOOKUP(A26,[1]raw!$1:$1048576,15,FALSE)</f>
        <v>4862038</v>
      </c>
      <c r="W26">
        <f>VLOOKUP(A26,[1]raw!$1:$1048576,17,FALSE)</f>
        <v>129631.928</v>
      </c>
      <c r="X26">
        <f>VLOOKUP(A26,[1]raw!$1:$1048576,21,FALSE)</f>
        <v>84.94</v>
      </c>
      <c r="Y26">
        <f>VLOOKUP(B26,[19]API_NY.GDP.PCAP.CD_DS2_en_csv_v!$1:$1048576,60,FALSE)</f>
        <v>1605.60544457087</v>
      </c>
      <c r="Z26">
        <f>VLOOKUP(B26,[17]API_NY.GDP.PCAP.KD.ZG_DS2_en_cs!$1:$1048576,60,FALSE)</f>
        <v>6.79675906426532</v>
      </c>
      <c r="AA26">
        <f>VLOOKUP(A26,[1]raw!$1:$1048576,29,FALSE)</f>
        <v>48.43</v>
      </c>
      <c r="AB26">
        <f>VLOOKUP(A26,[1]raw!$1:$1048576,23,FALSE)</f>
        <v>83.29</v>
      </c>
      <c r="AC26">
        <f>VLOOKUP(B26,[18]API_SL.EMP.TOTL.SP.ZS_DS2_en_cs!$1:$1048576,60,FALSE)</f>
        <v>47.0880012512207</v>
      </c>
    </row>
    <row r="27" spans="1:29">
      <c r="A27">
        <v>204</v>
      </c>
      <c r="B27" t="str">
        <f>VLOOKUP(A27,[1]raw!$A:$B,2,FALSE)</f>
        <v>Bangladesh</v>
      </c>
      <c r="C27">
        <v>1062.53496536011</v>
      </c>
      <c r="D27" t="e">
        <f>VLOOKUP(B27,[3]API_SI.POV.GINI_DS2_en_csv_v2_4!$A:$BM,60,FALSE)</f>
        <v>#REF!</v>
      </c>
      <c r="E27">
        <v>67.3214998293872</v>
      </c>
      <c r="F27">
        <f>VLOOKUP(A27,[2]Sheet5!$A:$G,6,FALSE)</f>
        <v>0.0352957782911031</v>
      </c>
      <c r="G27">
        <f>VLOOKUP(A27,[2]Sheet5!$A:$G,7,FALSE)</f>
        <v>0.154006341817092</v>
      </c>
      <c r="H27">
        <f>VLOOKUP(B27,[4]API_EN.ATM.CO2E.PC_DS2_en_csv_v!$A:$BL,60,FALSE)</f>
        <v>0.461997426326957</v>
      </c>
      <c r="I27">
        <f>VLOOKUP(B27,[5]API_ER.H2O.INTR.PC_DS2_en_csv_v!$A:$BM,57,FALSE)</f>
        <v>695.337838597161</v>
      </c>
      <c r="J27">
        <f>VLOOKUP(B27,[6]API_IS.SHP.GOOD.TU_DS2_en_csv_v!$A:$BN,60,FALSE)</f>
        <v>2044651</v>
      </c>
      <c r="K27">
        <f>VLOOKUP(B27,[7]API_SP.POP.GROW_DS2_en_csv_v2_4!$1:$1048576,60,FALSE)</f>
        <v>1.11909103277687</v>
      </c>
      <c r="L27">
        <f>VLOOKUP(B27,[8]API_AG.CON.FERT.ZS_DS2_en_csv_v!$1:$1048576,60,FALSE)</f>
        <v>298.966405595274</v>
      </c>
      <c r="M27">
        <f>VLOOKUP(B27,[9]API_SP.DYN.LE00.IN_DS2_en_csv_v!$1:$1048576,60,FALSE)</f>
        <v>71.514</v>
      </c>
      <c r="O27">
        <f>VLOOKUP(B27,[11]API_EG.ELC.RNWX.ZS_DS2_en_csv_v!$1:$1048576,60,FALSE)</f>
        <v>0.267746691294843</v>
      </c>
      <c r="P27" t="e">
        <f>VLOOKUP(B27,[12]API_EG.ELC.FOSL.ZS_DS2_en_csv_v!$1:$1048576,60,FALSE)</f>
        <v>#N/A</v>
      </c>
      <c r="Q27">
        <f>VLOOKUP(B27,[16]API_ER.MRN.PTMR.ZS_DS2_en_csv_v!$1:$1048576,61,FALSE)</f>
        <v>5.356940135</v>
      </c>
      <c r="R27">
        <f>VLOOKUP(B27,[13]API_EN.ATM.NOXE.KT.CE_DS2_en_cs!$1:$1048576,60,FALSE)</f>
        <v>28360</v>
      </c>
      <c r="S27">
        <f>VLOOKUP(B27,[14]API_IS.SHP.GCNW.XQ_DS2_en_csv_v!$1:$1048576,60,FALSE)</f>
        <v>11.7443999601</v>
      </c>
      <c r="U27">
        <f>VLOOKUP(A27,[1]raw!$1:$1048576,25,FALSE)</f>
        <v>35.34</v>
      </c>
      <c r="V27">
        <f>VLOOKUP(A27,[1]raw!$1:$1048576,15,FALSE)</f>
        <v>1623837</v>
      </c>
      <c r="W27">
        <f>VLOOKUP(A27,[1]raw!$1:$1048576,17,FALSE)</f>
        <v>499.594</v>
      </c>
      <c r="X27">
        <f>VLOOKUP(A27,[1]raw!$1:$1048576,21,FALSE)</f>
        <v>99.87</v>
      </c>
      <c r="Y27">
        <f>VLOOKUP(B27,[19]API_NY.GDP.PCAP.CD_DS2_en_csv_v!$1:$1048576,60,FALSE)</f>
        <v>1248.45330989613</v>
      </c>
      <c r="Z27">
        <f>VLOOKUP(B27,[17]API_NY.GDP.PCAP.KD.ZG_DS2_en_cs!$1:$1048576,60,FALSE)</f>
        <v>5.36686615945435</v>
      </c>
      <c r="AA27">
        <f>VLOOKUP(A27,[1]raw!$1:$1048576,29,FALSE)</f>
        <v>11.41</v>
      </c>
      <c r="AB27">
        <f>VLOOKUP(A27,[1]raw!$1:$1048576,23,FALSE)</f>
        <v>87.18</v>
      </c>
      <c r="AC27">
        <f>VLOOKUP(B27,[18]API_SL.EMP.TOTL.SP.ZS_DS2_en_cs!$1:$1048576,60,FALSE)</f>
        <v>53.8320007324219</v>
      </c>
    </row>
    <row r="28" spans="1:29">
      <c r="A28">
        <v>205</v>
      </c>
      <c r="B28" t="str">
        <f>VLOOKUP(A28,[1]raw!$A:$B,2,FALSE)</f>
        <v>Myanmar</v>
      </c>
      <c r="C28">
        <v>108.479009180794</v>
      </c>
      <c r="D28">
        <f>VLOOKUP(B28,[3]API_SI.POV.GINI_DS2_en_csv_v2_4!$A:$BM,60,FALSE)</f>
        <v>38.1</v>
      </c>
      <c r="E28">
        <v>21.1061645747734</v>
      </c>
      <c r="F28">
        <f>VLOOKUP(A28,[2]Sheet5!$A:$G,6,FALSE)</f>
        <v>0.0735996234847591</v>
      </c>
      <c r="G28">
        <f>VLOOKUP(A28,[2]Sheet5!$A:$G,7,FALSE)</f>
        <v>5.46847259434193</v>
      </c>
      <c r="H28">
        <f>VLOOKUP(B28,[4]API_EN.ATM.CO2E.PC_DS2_en_csv_v!$A:$BL,60,FALSE)</f>
        <v>0.361422536932623</v>
      </c>
      <c r="I28">
        <f>VLOOKUP(B28,[5]API_ER.H2O.INTR.PC_DS2_en_csv_v!$A:$BM,57,FALSE)</f>
        <v>19504.5275729891</v>
      </c>
      <c r="J28">
        <f>VLOOKUP(B28,[6]API_IS.SHP.GOOD.TU_DS2_en_csv_v!$A:$BN,60,FALSE)</f>
        <v>827249</v>
      </c>
      <c r="K28">
        <f>VLOOKUP(B28,[7]API_SP.POP.GROW_DS2_en_csv_v2_4!$1:$1048576,60,FALSE)</f>
        <v>0.76201232393419</v>
      </c>
      <c r="L28">
        <f>VLOOKUP(B28,[8]API_AG.CON.FERT.ZS_DS2_en_csv_v!$1:$1048576,60,FALSE)</f>
        <v>13.320719960859</v>
      </c>
      <c r="M28">
        <f>VLOOKUP(B28,[9]API_SP.DYN.LE00.IN_DS2_en_csv_v!$1:$1048576,60,FALSE)</f>
        <v>65.81</v>
      </c>
      <c r="O28">
        <f>VLOOKUP(B28,[11]API_EG.ELC.RNWX.ZS_DS2_en_csv_v!$1:$1048576,60,FALSE)</f>
        <v>0</v>
      </c>
      <c r="P28" t="e">
        <f>VLOOKUP(B28,[12]API_EG.ELC.FOSL.ZS_DS2_en_csv_v!$1:$1048576,60,FALSE)</f>
        <v>#N/A</v>
      </c>
      <c r="Q28">
        <f>VLOOKUP(B28,[16]API_ER.MRN.PTMR.ZS_DS2_en_csv_v!$1:$1048576,61,FALSE)</f>
        <v>0.052319647</v>
      </c>
      <c r="R28">
        <f>VLOOKUP(B28,[13]API_EN.ATM.NOXE.KT.CE_DS2_en_cs!$1:$1048576,60,FALSE)</f>
        <v>20110</v>
      </c>
      <c r="S28">
        <f>VLOOKUP(B28,[14]API_IS.SHP.GCNW.XQ_DS2_en_csv_v!$1:$1048576,60,FALSE)</f>
        <v>9.4971720549</v>
      </c>
      <c r="T28">
        <f>VLOOKUP(B28,[15]API_SE.XPD.TOTL.GD.ZS_DS2_en_cs!$1:$1048576,60,FALSE)</f>
        <v>2.09999990463257</v>
      </c>
      <c r="U28">
        <f>VLOOKUP(A28,[1]raw!$1:$1048576,25,FALSE)</f>
        <v>50.78</v>
      </c>
      <c r="V28">
        <f>VLOOKUP(A28,[1]raw!$1:$1048576,15,FALSE)</f>
        <v>1970470</v>
      </c>
      <c r="W28">
        <f>VLOOKUP(A28,[1]raw!$1:$1048576,17,FALSE)</f>
        <v>922649.161</v>
      </c>
      <c r="X28">
        <f>VLOOKUP(A28,[1]raw!$1:$1048576,21,FALSE)</f>
        <v>88.09</v>
      </c>
      <c r="Y28">
        <f>VLOOKUP(B28,[19]API_NY.GDP.PCAP.CD_DS2_en_csv_v!$1:$1048576,60,FALSE)</f>
        <v>1196.74333308526</v>
      </c>
      <c r="Z28">
        <f>VLOOKUP(B28,[17]API_NY.GDP.PCAP.KD.ZG_DS2_en_cs!$1:$1048576,60,FALSE)</f>
        <v>2.49328468190495</v>
      </c>
      <c r="AA28">
        <f>VLOOKUP(A28,[1]raw!$1:$1048576,29,FALSE)</f>
        <v>26.17</v>
      </c>
      <c r="AB28">
        <f>VLOOKUP(A28,[1]raw!$1:$1048576,23,FALSE)</f>
        <v>85.85</v>
      </c>
      <c r="AC28">
        <f>VLOOKUP(B28,[18]API_SL.EMP.TOTL.SP.ZS_DS2_en_cs!$1:$1048576,60,FALSE)</f>
        <v>64.2119979858398</v>
      </c>
    </row>
    <row r="29" spans="1:29">
      <c r="A29">
        <v>24</v>
      </c>
      <c r="B29" t="str">
        <f>VLOOKUP(A29,[1]raw!$A:$B,2,FALSE)</f>
        <v>Cambodia</v>
      </c>
      <c r="C29">
        <v>67.342234443426</v>
      </c>
      <c r="D29" t="e">
        <f>VLOOKUP(B29,[3]API_SI.POV.GINI_DS2_en_csv_v2_4!$A:$BM,60,FALSE)</f>
        <v>#REF!</v>
      </c>
      <c r="E29">
        <v>15.5772962868575</v>
      </c>
      <c r="F29">
        <f>VLOOKUP(A29,[2]Sheet5!$A:$G,6,FALSE)</f>
        <v>4.5895241217699</v>
      </c>
      <c r="G29">
        <f>VLOOKUP(A29,[2]Sheet5!$A:$G,7,FALSE)</f>
        <v>19.8534409007841</v>
      </c>
      <c r="H29">
        <f>VLOOKUP(B29,[4]API_EN.ATM.CO2E.PC_DS2_en_csv_v!$A:$BL,60,FALSE)</f>
        <v>0.543119905161847</v>
      </c>
      <c r="I29">
        <f>VLOOKUP(B29,[5]API_ER.H2O.INTR.PC_DS2_en_csv_v!$A:$BM,57,FALSE)</f>
        <v>8159.42449901207</v>
      </c>
      <c r="J29">
        <f>VLOOKUP(B29,[6]API_IS.SHP.GOOD.TU_DS2_en_csv_v!$A:$BN,60,FALSE)</f>
        <v>474000</v>
      </c>
      <c r="K29">
        <f>VLOOKUP(B29,[7]API_SP.POP.GROW_DS2_en_csv_v2_4!$1:$1048576,60,FALSE)</f>
        <v>1.60368077118284</v>
      </c>
      <c r="L29">
        <f>VLOOKUP(B29,[8]API_AG.CON.FERT.ZS_DS2_en_csv_v!$1:$1048576,60,FALSE)</f>
        <v>29.8996701610841</v>
      </c>
      <c r="M29">
        <f>VLOOKUP(B29,[9]API_SP.DYN.LE00.IN_DS2_en_csv_v!$1:$1048576,60,FALSE)</f>
        <v>68.637</v>
      </c>
      <c r="N29">
        <f>VLOOKUP(B29,[10]API_SP.POP.SCIE.RD.P6_DS2_en_cs!$1:$1048576,60,FALSE)</f>
        <v>30.3670406341553</v>
      </c>
      <c r="O29">
        <f>VLOOKUP(B29,[11]API_EG.ELC.RNWX.ZS_DS2_en_csv_v!$1:$1048576,60,FALSE)</f>
        <v>0.932453945872186</v>
      </c>
      <c r="P29" t="e">
        <f>VLOOKUP(B29,[12]API_EG.ELC.FOSL.ZS_DS2_en_csv_v!$1:$1048576,60,FALSE)</f>
        <v>#N/A</v>
      </c>
      <c r="Q29">
        <f>VLOOKUP(B29,[16]API_ER.MRN.PTMR.ZS_DS2_en_csv_v!$1:$1048576,61,FALSE)</f>
        <v>0.185544615</v>
      </c>
      <c r="R29">
        <f>VLOOKUP(B29,[13]API_EN.ATM.NOXE.KT.CE_DS2_en_cs!$1:$1048576,60,FALSE)</f>
        <v>4580</v>
      </c>
      <c r="S29">
        <f>VLOOKUP(B29,[14]API_IS.SHP.GCNW.XQ_DS2_en_csv_v!$1:$1048576,60,FALSE)</f>
        <v>8.7813995513</v>
      </c>
      <c r="T29">
        <f>VLOOKUP(B29,[15]API_SE.XPD.TOTL.GD.ZS_DS2_en_cs!$1:$1048576,60,FALSE)</f>
        <v>2.59999990463257</v>
      </c>
      <c r="U29">
        <f>VLOOKUP(A29,[1]raw!$1:$1048576,25,FALSE)</f>
        <v>54.11</v>
      </c>
      <c r="V29">
        <f>VLOOKUP(A29,[1]raw!$1:$1048576,15,FALSE)</f>
        <v>608193</v>
      </c>
      <c r="W29">
        <f>VLOOKUP(A29,[1]raw!$1:$1048576,17,FALSE)</f>
        <v>10811.694</v>
      </c>
      <c r="X29">
        <f>VLOOKUP(A29,[1]raw!$1:$1048576,21,FALSE)</f>
        <v>77.47</v>
      </c>
      <c r="Y29">
        <f>VLOOKUP(B29,[19]API_NY.GDP.PCAP.CD_DS2_en_csv_v!$1:$1048576,60,FALSE)</f>
        <v>1162.90499489402</v>
      </c>
      <c r="Z29">
        <f>VLOOKUP(B29,[17]API_NY.GDP.PCAP.KD.ZG_DS2_en_cs!$1:$1048576,60,FALSE)</f>
        <v>5.26408933913625</v>
      </c>
      <c r="AA29">
        <f>VLOOKUP(A29,[1]raw!$1:$1048576,29,FALSE)</f>
        <v>91.1</v>
      </c>
      <c r="AB29">
        <f>VLOOKUP(A29,[1]raw!$1:$1048576,23,FALSE)</f>
        <v>84.67</v>
      </c>
      <c r="AC29">
        <f>VLOOKUP(B29,[18]API_SL.EMP.TOTL.SP.ZS_DS2_en_cs!$1:$1048576,60,FALSE)</f>
        <v>79.2900009155273</v>
      </c>
    </row>
    <row r="30" spans="1:29">
      <c r="A30">
        <v>25</v>
      </c>
      <c r="B30" t="str">
        <f>VLOOKUP(A30,[1]raw!$A:$B,2,FALSE)</f>
        <v>Thailand</v>
      </c>
      <c r="C30">
        <v>191.959124176628</v>
      </c>
      <c r="D30">
        <f>VLOOKUP(B30,[3]API_SI.POV.GINI_DS2_en_csv_v2_4!$A:$BM,60,FALSE)</f>
        <v>36</v>
      </c>
      <c r="E30">
        <v>16.0558461475604</v>
      </c>
      <c r="F30">
        <f>VLOOKUP(A30,[2]Sheet5!$A:$G,6,FALSE)</f>
        <v>6.89142114172342</v>
      </c>
      <c r="G30">
        <f>VLOOKUP(A30,[2]Sheet5!$A:$G,7,FALSE)</f>
        <v>10.8502585994197</v>
      </c>
      <c r="H30">
        <f>VLOOKUP(B30,[4]API_EN.ATM.CO2E.PC_DS2_en_csv_v!$A:$BL,60,FALSE)</f>
        <v>3.8419827984243</v>
      </c>
      <c r="I30">
        <f>VLOOKUP(B30,[5]API_ER.H2O.INTR.PC_DS2_en_csv_v!$A:$BM,57,FALSE)</f>
        <v>3309.60105407849</v>
      </c>
      <c r="J30">
        <f>VLOOKUP(B30,[6]API_IS.SHP.GOOD.TU_DS2_en_csv_v!$A:$BN,60,FALSE)</f>
        <v>9463000</v>
      </c>
      <c r="K30">
        <f>VLOOKUP(B30,[7]API_SP.POP.GROW_DS2_en_csv_v2_4!$1:$1048576,60,FALSE)</f>
        <v>0.402136059408841</v>
      </c>
      <c r="L30">
        <f>VLOOKUP(B30,[8]API_AG.CON.FERT.ZS_DS2_en_csv_v!$1:$1048576,60,FALSE)</f>
        <v>142.554853063653</v>
      </c>
      <c r="M30">
        <f>VLOOKUP(B30,[9]API_SP.DYN.LE00.IN_DS2_en_csv_v!$1:$1048576,60,FALSE)</f>
        <v>76.091</v>
      </c>
      <c r="N30">
        <f>VLOOKUP(B30,[10]API_SP.POP.SCIE.RD.P6_DS2_en_cs!$1:$1048576,60,FALSE)</f>
        <v>864.679077148438</v>
      </c>
      <c r="O30">
        <f>VLOOKUP(B30,[11]API_EG.ELC.RNWX.ZS_DS2_en_csv_v!$1:$1048576,60,FALSE)</f>
        <v>5.87252475247525</v>
      </c>
      <c r="P30" t="e">
        <f>VLOOKUP(B30,[12]API_EG.ELC.FOSL.ZS_DS2_en_csv_v!$1:$1048576,60,FALSE)</f>
        <v>#N/A</v>
      </c>
      <c r="Q30">
        <f>VLOOKUP(B30,[16]API_ER.MRN.PTMR.ZS_DS2_en_csv_v!$1:$1048576,61,FALSE)</f>
        <v>1.881452831</v>
      </c>
      <c r="R30">
        <f>VLOOKUP(B30,[13]API_EN.ATM.NOXE.KT.CE_DS2_en_cs!$1:$1048576,60,FALSE)</f>
        <v>19820</v>
      </c>
      <c r="S30">
        <f>VLOOKUP(B30,[14]API_IS.SHP.GCNW.XQ_DS2_en_csv_v!$1:$1048576,60,FALSE)</f>
        <v>43.9635213318</v>
      </c>
      <c r="T30">
        <f>VLOOKUP(B30,[15]API_SE.XPD.TOTL.GD.ZS_DS2_en_cs!$1:$1048576,60,FALSE)</f>
        <v>3.75967001914978</v>
      </c>
      <c r="U30">
        <f>VLOOKUP(A30,[1]raw!$1:$1048576,25,FALSE)</f>
        <v>58</v>
      </c>
      <c r="V30">
        <f>VLOOKUP(A30,[1]raw!$1:$1048576,15,FALSE)</f>
        <v>1501318</v>
      </c>
      <c r="W30">
        <f>VLOOKUP(A30,[1]raw!$1:$1048576,17,FALSE)</f>
        <v>0</v>
      </c>
      <c r="X30">
        <f>VLOOKUP(A30,[1]raw!$1:$1048576,21,FALSE)</f>
        <v>82.95</v>
      </c>
      <c r="Y30">
        <f>VLOOKUP(B30,[19]API_NY.GDP.PCAP.CD_DS2_en_csv_v!$1:$1048576,60,FALSE)</f>
        <v>5840.05306687798</v>
      </c>
      <c r="Z30">
        <f>VLOOKUP(B30,[17]API_NY.GDP.PCAP.KD.ZG_DS2_en_cs!$1:$1048576,60,FALSE)</f>
        <v>2.72014084683276</v>
      </c>
      <c r="AA30">
        <f>VLOOKUP(A30,[1]raw!$1:$1048576,29,FALSE)</f>
        <v>63.36</v>
      </c>
      <c r="AB30">
        <f>VLOOKUP(A30,[1]raw!$1:$1048576,23,FALSE)</f>
        <v>86.72</v>
      </c>
      <c r="AC30">
        <f>VLOOKUP(B30,[18]API_SL.EMP.TOTL.SP.ZS_DS2_en_cs!$1:$1048576,60,FALSE)</f>
        <v>68.8249969482422</v>
      </c>
    </row>
    <row r="31" spans="1:29">
      <c r="A31">
        <v>207</v>
      </c>
      <c r="B31" t="str">
        <f>VLOOKUP(A31,[1]raw!$A:$B,2,FALSE)</f>
        <v>Vietnam</v>
      </c>
      <c r="C31">
        <v>324.46170842993</v>
      </c>
      <c r="D31" t="e">
        <f>VLOOKUP(B31,[3]API_SI.POV.GINI_DS2_en_csv_v2_4!$A:$BM,60,FALSE)</f>
        <v>#REF!</v>
      </c>
      <c r="E31">
        <v>20.6713996608203</v>
      </c>
      <c r="F31">
        <f>VLOOKUP(A31,[2]Sheet5!$A:$G,6,FALSE)</f>
        <v>9.60199940789013</v>
      </c>
      <c r="G31">
        <f>VLOOKUP(A31,[2]Sheet5!$A:$G,7,FALSE)</f>
        <v>8.06515742785694</v>
      </c>
      <c r="H31">
        <f>VLOOKUP(B31,[4]API_EN.ATM.CO2E.PC_DS2_en_csv_v!$A:$BL,60,FALSE)</f>
        <v>2.3808474450726</v>
      </c>
      <c r="I31">
        <f>VLOOKUP(B31,[5]API_ER.H2O.INTR.PC_DS2_en_csv_v!$A:$BM,57,FALSE)</f>
        <v>4002.36419681838</v>
      </c>
      <c r="J31">
        <f>VLOOKUP(B31,[6]API_IS.SHP.GOOD.TU_DS2_en_csv_v!$A:$BN,60,FALSE)</f>
        <v>11089560</v>
      </c>
      <c r="K31">
        <f>VLOOKUP(B31,[7]API_SP.POP.GROW_DS2_en_csv_v2_4!$1:$1048576,60,FALSE)</f>
        <v>1.04478105455123</v>
      </c>
      <c r="L31">
        <f>VLOOKUP(B31,[8]API_AG.CON.FERT.ZS_DS2_en_csv_v!$1:$1048576,60,FALSE)</f>
        <v>432.273603415777</v>
      </c>
      <c r="M31">
        <f>VLOOKUP(B31,[9]API_SP.DYN.LE00.IN_DS2_en_csv_v!$1:$1048576,60,FALSE)</f>
        <v>75.11</v>
      </c>
      <c r="N31">
        <f>VLOOKUP(B31,[10]API_SP.POP.SCIE.RD.P6_DS2_en_cs!$1:$1048576,60,FALSE)</f>
        <v>678.560485839844</v>
      </c>
      <c r="O31">
        <f>VLOOKUP(B31,[11]API_EG.ELC.RNWX.ZS_DS2_en_csv_v!$1:$1048576,60,FALSE)</f>
        <v>0.118082240039665</v>
      </c>
      <c r="P31" t="e">
        <f>VLOOKUP(B31,[12]API_EG.ELC.FOSL.ZS_DS2_en_csv_v!$1:$1048576,60,FALSE)</f>
        <v>#N/A</v>
      </c>
      <c r="Q31">
        <f>VLOOKUP(B31,[16]API_ER.MRN.PTMR.ZS_DS2_en_csv_v!$1:$1048576,61,FALSE)</f>
        <v>0.560849723</v>
      </c>
      <c r="R31">
        <f>VLOOKUP(B31,[13]API_EN.ATM.NOXE.KT.CE_DS2_en_cs!$1:$1048576,60,FALSE)</f>
        <v>25570</v>
      </c>
      <c r="S31">
        <f>VLOOKUP(B31,[14]API_IS.SHP.GCNW.XQ_DS2_en_csv_v!$1:$1048576,60,FALSE)</f>
        <v>57.532561233</v>
      </c>
      <c r="T31">
        <f>VLOOKUP(B31,[15]API_SE.XPD.TOTL.GD.ZS_DS2_en_cs!$1:$1048576,60,FALSE)</f>
        <v>4.46576023101807</v>
      </c>
      <c r="U31">
        <f>VLOOKUP(A31,[1]raw!$1:$1048576,25,FALSE)</f>
        <v>46</v>
      </c>
      <c r="V31">
        <f>VLOOKUP(A31,[1]raw!$1:$1048576,15,FALSE)</f>
        <v>2860638</v>
      </c>
      <c r="W31">
        <f>VLOOKUP(A31,[1]raw!$1:$1048576,17,FALSE)</f>
        <v>0</v>
      </c>
      <c r="X31">
        <f>VLOOKUP(A31,[1]raw!$1:$1048576,21,FALSE)</f>
        <v>66.66</v>
      </c>
      <c r="Y31">
        <f>VLOOKUP(B31,[19]API_NY.GDP.PCAP.CD_DS2_en_csv_v!$1:$1048576,60,FALSE)</f>
        <v>2581.62244157361</v>
      </c>
      <c r="Z31">
        <f>VLOOKUP(B31,[17]API_NY.GDP.PCAP.KD.ZG_DS2_en_cs!$1:$1048576,60,FALSE)</f>
        <v>5.87800780672005</v>
      </c>
      <c r="AA31">
        <f>VLOOKUP(A31,[1]raw!$1:$1048576,29,FALSE)</f>
        <v>36.02</v>
      </c>
      <c r="AB31">
        <f>VLOOKUP(A31,[1]raw!$1:$1048576,23,FALSE)</f>
        <v>81.54</v>
      </c>
      <c r="AC31">
        <f>VLOOKUP(B31,[18]API_SL.EMP.TOTL.SP.ZS_DS2_en_cs!$1:$1048576,60,FALSE)</f>
        <v>75.7720031738281</v>
      </c>
    </row>
    <row r="32" spans="1:29">
      <c r="A32">
        <v>182</v>
      </c>
      <c r="B32" t="str">
        <f>VLOOKUP(A32,[1]raw!$A:$B,2,FALSE)</f>
        <v>Spain</v>
      </c>
      <c r="C32">
        <v>89.4453195654059</v>
      </c>
      <c r="D32">
        <f>VLOOKUP(B32,[3]API_SI.POV.GINI_DS2_en_csv_v2_4!$A:$BM,60,FALSE)</f>
        <v>36.2</v>
      </c>
      <c r="E32">
        <v>9.70701095945174</v>
      </c>
      <c r="F32">
        <f>VLOOKUP(A32,[2]Sheet5!$A:$G,6,FALSE)</f>
        <v>21.7053401493824</v>
      </c>
      <c r="G32">
        <f>VLOOKUP(A32,[2]Sheet5!$A:$G,7,FALSE)</f>
        <v>0</v>
      </c>
      <c r="H32">
        <f>VLOOKUP(B32,[4]API_EN.ATM.CO2E.PC_DS2_en_csv_v!$A:$BL,60,FALSE)</f>
        <v>5.51794435986542</v>
      </c>
      <c r="I32">
        <f>VLOOKUP(B32,[5]API_ER.H2O.INTR.PC_DS2_en_csv_v!$A:$BM,57,FALSE)</f>
        <v>2377.43711519895</v>
      </c>
      <c r="J32">
        <f>VLOOKUP(B32,[6]API_IS.SHP.GOOD.TU_DS2_en_csv_v!$A:$BN,60,FALSE)</f>
        <v>14245394</v>
      </c>
      <c r="K32">
        <f>VLOOKUP(B32,[7]API_SP.POP.GROW_DS2_en_csv_v2_4!$1:$1048576,60,FALSE)</f>
        <v>-0.077588861590047</v>
      </c>
      <c r="L32">
        <f>VLOOKUP(B32,[8]API_AG.CON.FERT.ZS_DS2_en_csv_v!$1:$1048576,60,FALSE)</f>
        <v>151.501520578716</v>
      </c>
      <c r="M32">
        <f>VLOOKUP(B32,[9]API_SP.DYN.LE00.IN_DS2_en_csv_v!$1:$1048576,60,FALSE)</f>
        <v>82.8317073170732</v>
      </c>
      <c r="N32">
        <f>VLOOKUP(B32,[10]API_SP.POP.SCIE.RD.P6_DS2_en_cs!$1:$1048576,60,FALSE)</f>
        <v>2623.35424804688</v>
      </c>
      <c r="O32">
        <f>VLOOKUP(B32,[11]API_EG.ELC.RNWX.ZS_DS2_en_csv_v!$1:$1048576,60,FALSE)</f>
        <v>24.8200092155282</v>
      </c>
      <c r="P32" t="e">
        <f>VLOOKUP(B32,[12]API_EG.ELC.FOSL.ZS_DS2_en_csv_v!$1:$1048576,60,FALSE)</f>
        <v>#N/A</v>
      </c>
      <c r="Q32">
        <f>VLOOKUP(B32,[16]API_ER.MRN.PTMR.ZS_DS2_en_csv_v!$1:$1048576,61,FALSE)</f>
        <v>8.729888608</v>
      </c>
      <c r="R32">
        <f>VLOOKUP(B32,[13]API_EN.ATM.NOXE.KT.CE_DS2_en_cs!$1:$1048576,60,FALSE)</f>
        <v>20490</v>
      </c>
      <c r="S32">
        <f>VLOOKUP(B32,[14]API_IS.SHP.GCNW.XQ_DS2_en_csv_v!$1:$1048576,60,FALSE)</f>
        <v>83.1230620332</v>
      </c>
      <c r="T32">
        <f>VLOOKUP(B32,[15]API_SE.XPD.TOTL.GD.ZS_DS2_en_cs!$1:$1048576,60,FALSE)</f>
        <v>4.28657007217407</v>
      </c>
      <c r="U32">
        <f>VLOOKUP(A32,[1]raw!$1:$1048576,25,FALSE)</f>
        <v>51.44</v>
      </c>
      <c r="V32">
        <f>VLOOKUP(A32,[1]raw!$1:$1048576,15,FALSE)</f>
        <v>978056.95</v>
      </c>
      <c r="W32">
        <f>VLOOKUP(A32,[1]raw!$1:$1048576,17,FALSE)</f>
        <v>0</v>
      </c>
      <c r="X32">
        <f>VLOOKUP(A32,[1]raw!$1:$1048576,21,FALSE)</f>
        <v>97.62</v>
      </c>
      <c r="Y32">
        <f>VLOOKUP(B32,[19]API_NY.GDP.PCAP.CD_DS2_en_csv_v!$1:$1048576,60,FALSE)</f>
        <v>25742.3688346767</v>
      </c>
      <c r="Z32">
        <f>VLOOKUP(B32,[17]API_NY.GDP.PCAP.KD.ZG_DS2_en_cs!$1:$1048576,60,FALSE)</f>
        <v>3.91576845137082</v>
      </c>
      <c r="AA32">
        <f>VLOOKUP(A32,[1]raw!$1:$1048576,29,FALSE)</f>
        <v>62.38</v>
      </c>
      <c r="AB32">
        <f>VLOOKUP(A32,[1]raw!$1:$1048576,23,FALSE)</f>
        <v>79.62</v>
      </c>
      <c r="AC32">
        <f>VLOOKUP(B32,[18]API_SL.EMP.TOTL.SP.ZS_DS2_en_cs!$1:$1048576,60,FALSE)</f>
        <v>45.8520011901855</v>
      </c>
    </row>
    <row r="33" spans="1:29">
      <c r="A33">
        <v>183</v>
      </c>
      <c r="B33" t="str">
        <f>VLOOKUP(A33,[1]raw!$A:$B,2,FALSE)</f>
        <v>Portugal</v>
      </c>
      <c r="C33">
        <v>95.6915219823478</v>
      </c>
      <c r="D33">
        <f>VLOOKUP(B33,[3]API_SI.POV.GINI_DS2_en_csv_v2_4!$A:$BM,60,FALSE)</f>
        <v>35.5</v>
      </c>
      <c r="E33">
        <v>8.67108216427143</v>
      </c>
      <c r="F33">
        <f>VLOOKUP(A33,[2]Sheet5!$A:$G,6,FALSE)</f>
        <v>4.19754328943092</v>
      </c>
      <c r="G33">
        <f>VLOOKUP(A33,[2]Sheet5!$A:$G,7,FALSE)</f>
        <v>0</v>
      </c>
      <c r="H33">
        <f>VLOOKUP(B33,[4]API_EN.ATM.CO2E.PC_DS2_en_csv_v!$A:$BL,60,FALSE)</f>
        <v>4.81266969600543</v>
      </c>
      <c r="I33">
        <f>VLOOKUP(B33,[5]API_ER.H2O.INTR.PC_DS2_en_csv_v!$A:$BM,57,FALSE)</f>
        <v>3613.93854250239</v>
      </c>
      <c r="J33">
        <f>VLOOKUP(B33,[6]API_IS.SHP.GOOD.TU_DS2_en_csv_v!$A:$BN,60,FALSE)</f>
        <v>2702500</v>
      </c>
      <c r="K33">
        <f>VLOOKUP(B33,[7]API_SP.POP.GROW_DS2_en_csv_v2_4!$1:$1048576,60,FALSE)</f>
        <v>-0.414141101993213</v>
      </c>
      <c r="L33">
        <f>VLOOKUP(B33,[8]API_AG.CON.FERT.ZS_DS2_en_csv_v!$1:$1048576,60,FALSE)</f>
        <v>185.728195446559</v>
      </c>
      <c r="M33">
        <f>VLOOKUP(B33,[9]API_SP.DYN.LE00.IN_DS2_en_csv_v!$1:$1048576,60,FALSE)</f>
        <v>81.1243902439025</v>
      </c>
      <c r="N33">
        <f>VLOOKUP(B33,[10]API_SP.POP.SCIE.RD.P6_DS2_en_cs!$1:$1048576,60,FALSE)</f>
        <v>3729.77294921875</v>
      </c>
      <c r="O33">
        <f>VLOOKUP(B33,[11]API_EG.ELC.RNWX.ZS_DS2_en_csv_v!$1:$1048576,60,FALSE)</f>
        <v>30.6390281000761</v>
      </c>
      <c r="P33" t="e">
        <f>VLOOKUP(B33,[12]API_EG.ELC.FOSL.ZS_DS2_en_csv_v!$1:$1048576,60,FALSE)</f>
        <v>#N/A</v>
      </c>
      <c r="Q33">
        <f>VLOOKUP(B33,[16]API_ER.MRN.PTMR.ZS_DS2_en_csv_v!$1:$1048576,61,FALSE)</f>
        <v>8.356609453</v>
      </c>
      <c r="R33">
        <f>VLOOKUP(B33,[13]API_EN.ATM.NOXE.KT.CE_DS2_en_cs!$1:$1048576,60,FALSE)</f>
        <v>3230</v>
      </c>
      <c r="S33">
        <f>VLOOKUP(B33,[14]API_IS.SHP.GCNW.XQ_DS2_en_csv_v!$1:$1048576,60,FALSE)</f>
        <v>45.1662953132</v>
      </c>
      <c r="T33">
        <f>VLOOKUP(B33,[15]API_SE.XPD.TOTL.GD.ZS_DS2_en_cs!$1:$1048576,60,FALSE)</f>
        <v>4.88554000854492</v>
      </c>
      <c r="U33">
        <f>VLOOKUP(A33,[1]raw!$1:$1048576,25,FALSE)</f>
        <v>54.31</v>
      </c>
      <c r="V33">
        <f>VLOOKUP(A33,[1]raw!$1:$1048576,15,FALSE)</f>
        <v>190100</v>
      </c>
      <c r="W33">
        <f>VLOOKUP(A33,[1]raw!$1:$1048576,17,FALSE)</f>
        <v>0</v>
      </c>
      <c r="X33">
        <f>VLOOKUP(A33,[1]raw!$1:$1048576,21,FALSE)</f>
        <v>99.12</v>
      </c>
      <c r="Y33">
        <f>VLOOKUP(B33,[19]API_NY.GDP.PCAP.CD_DS2_en_csv_v!$1:$1048576,60,FALSE)</f>
        <v>19250.1065376852</v>
      </c>
      <c r="Z33">
        <f>VLOOKUP(B33,[17]API_NY.GDP.PCAP.KD.ZG_DS2_en_cs!$1:$1048576,60,FALSE)</f>
        <v>2.2144828853083</v>
      </c>
      <c r="AA33">
        <f>VLOOKUP(A33,[1]raw!$1:$1048576,29,FALSE)</f>
        <v>87.26</v>
      </c>
      <c r="AB33">
        <f>VLOOKUP(A33,[1]raw!$1:$1048576,23,FALSE)</f>
        <v>80.56</v>
      </c>
      <c r="AC33">
        <f>VLOOKUP(B33,[18]API_SL.EMP.TOTL.SP.ZS_DS2_en_cs!$1:$1048576,60,FALSE)</f>
        <v>51.310001373291</v>
      </c>
    </row>
    <row r="34" spans="1:29">
      <c r="A34">
        <v>67</v>
      </c>
      <c r="B34" t="str">
        <f>VLOOKUP(A34,[1]raw!$A:$B,2,FALSE)</f>
        <v>Libya</v>
      </c>
      <c r="C34">
        <v>11.4036652402092</v>
      </c>
      <c r="D34" t="e">
        <f>VLOOKUP(B34,[3]API_SI.POV.GINI_DS2_en_csv_v2_4!$A:$BM,60,FALSE)</f>
        <v>#REF!</v>
      </c>
      <c r="E34">
        <v>26.7280602608043</v>
      </c>
      <c r="F34">
        <f>VLOOKUP(A34,[2]Sheet5!$A:$G,6,FALSE)</f>
        <v>10.167111328081</v>
      </c>
      <c r="G34">
        <f>VLOOKUP(A34,[2]Sheet5!$A:$G,7,FALSE)</f>
        <v>0</v>
      </c>
      <c r="H34">
        <f>VLOOKUP(B34,[4]API_EN.ATM.CO2E.PC_DS2_en_csv_v!$A:$BL,60,FALSE)</f>
        <v>7.99742640101876</v>
      </c>
      <c r="I34">
        <f>VLOOKUP(B34,[5]API_ER.H2O.INTR.PC_DS2_en_csv_v!$A:$BM,57,FALSE)</f>
        <v>111.362984006059</v>
      </c>
      <c r="J34">
        <f>VLOOKUP(B34,[6]API_IS.SHP.GOOD.TU_DS2_en_csv_v!$A:$BN,60,FALSE)</f>
        <v>558764.1</v>
      </c>
      <c r="K34">
        <f>VLOOKUP(B34,[7]API_SP.POP.GROW_DS2_en_csv_v2_4!$1:$1048576,60,FALSE)</f>
        <v>0.880669873783281</v>
      </c>
      <c r="L34">
        <f>VLOOKUP(B34,[8]API_AG.CON.FERT.ZS_DS2_en_csv_v!$1:$1048576,60,FALSE)</f>
        <v>18.243023255814</v>
      </c>
      <c r="M34">
        <f>VLOOKUP(B34,[9]API_SP.DYN.LE00.IN_DS2_en_csv_v!$1:$1048576,60,FALSE)</f>
        <v>72.121</v>
      </c>
      <c r="O34">
        <f>VLOOKUP(B34,[11]API_EG.ELC.RNWX.ZS_DS2_en_csv_v!$1:$1048576,60,FALSE)</f>
        <v>0</v>
      </c>
      <c r="P34" t="e">
        <f>VLOOKUP(B34,[12]API_EG.ELC.FOSL.ZS_DS2_en_csv_v!$1:$1048576,60,FALSE)</f>
        <v>#N/A</v>
      </c>
      <c r="Q34">
        <f>VLOOKUP(B34,[16]API_ER.MRN.PTMR.ZS_DS2_en_csv_v!$1:$1048576,61,FALSE)</f>
        <v>0.636498998</v>
      </c>
      <c r="R34">
        <f>VLOOKUP(B34,[13]API_EN.ATM.NOXE.KT.CE_DS2_en_cs!$1:$1048576,60,FALSE)</f>
        <v>1720</v>
      </c>
      <c r="S34">
        <f>VLOOKUP(B34,[14]API_IS.SHP.GCNW.XQ_DS2_en_csv_v!$1:$1048576,60,FALSE)</f>
        <v>13.3842010848</v>
      </c>
      <c r="U34">
        <f>VLOOKUP(A34,[1]raw!$1:$1048576,25,FALSE)</f>
        <v>53.78</v>
      </c>
      <c r="V34">
        <f>VLOOKUP(A34,[1]raw!$1:$1048576,15,FALSE)</f>
        <v>25787</v>
      </c>
      <c r="W34">
        <f>VLOOKUP(A34,[1]raw!$1:$1048576,17,FALSE)</f>
        <v>26.046</v>
      </c>
      <c r="X34">
        <f>VLOOKUP(A34,[1]raw!$1:$1048576,21,FALSE)</f>
        <v>66.46</v>
      </c>
      <c r="Y34">
        <f>VLOOKUP(B34,[19]API_NY.GDP.PCAP.CD_DS2_en_csv_v!$1:$1048576,60,FALSE)</f>
        <v>7590.44298074577</v>
      </c>
      <c r="Z34">
        <f>VLOOKUP(B34,[17]API_NY.GDP.PCAP.KD.ZG_DS2_en_cs!$1:$1048576,60,FALSE)</f>
        <v>-1.71207114944872</v>
      </c>
      <c r="AA34">
        <f>VLOOKUP(A34,[1]raw!$1:$1048576,29,FALSE)</f>
        <v>17.08</v>
      </c>
      <c r="AB34">
        <f>VLOOKUP(A34,[1]raw!$1:$1048576,23,FALSE)</f>
        <v>71.91</v>
      </c>
      <c r="AC34">
        <f>VLOOKUP(B34,[18]API_SL.EMP.TOTL.SP.ZS_DS2_en_cs!$1:$1048576,60,FALSE)</f>
        <v>38.3089981079102</v>
      </c>
    </row>
    <row r="35" spans="1:29">
      <c r="A35">
        <v>84</v>
      </c>
      <c r="B35" t="str">
        <f>VLOOKUP(A35,[1]raw!$A:$B,2,FALSE)</f>
        <v>Algeria</v>
      </c>
      <c r="C35">
        <v>145.358665495077</v>
      </c>
      <c r="D35" t="e">
        <f>VLOOKUP(B35,[3]API_SI.POV.GINI_DS2_en_csv_v2_4!$A:$BM,60,FALSE)</f>
        <v>#REF!</v>
      </c>
      <c r="E35">
        <v>16.0462372466655</v>
      </c>
      <c r="F35">
        <f>VLOOKUP(A35,[2]Sheet5!$A:$G,6,FALSE)</f>
        <v>16.8639556456858</v>
      </c>
      <c r="G35">
        <f>VLOOKUP(A35,[2]Sheet5!$A:$G,7,FALSE)</f>
        <v>0</v>
      </c>
      <c r="H35">
        <f>VLOOKUP(B35,[4]API_EN.ATM.CO2E.PC_DS2_en_csv_v!$A:$BL,60,FALSE)</f>
        <v>3.93349591226698</v>
      </c>
      <c r="I35">
        <f>VLOOKUP(B35,[5]API_ER.H2O.INTR.PC_DS2_en_csv_v!$A:$BM,57,FALSE)</f>
        <v>300.851437154819</v>
      </c>
      <c r="J35">
        <f>VLOOKUP(B35,[6]API_IS.SHP.GOOD.TU_DS2_en_csv_v!$A:$BN,60,FALSE)</f>
        <v>1635509</v>
      </c>
      <c r="K35">
        <f>VLOOKUP(B35,[7]API_SP.POP.GROW_DS2_en_csv_v2_4!$1:$1048576,60,FALSE)</f>
        <v>2.0453720881528</v>
      </c>
      <c r="L35">
        <f>VLOOKUP(B35,[8]API_AG.CON.FERT.ZS_DS2_en_csv_v!$1:$1048576,60,FALSE)</f>
        <v>23.5322496348213</v>
      </c>
      <c r="M35">
        <f>VLOOKUP(B35,[9]API_SP.DYN.LE00.IN_DS2_en_csv_v!$1:$1048576,60,FALSE)</f>
        <v>76.09</v>
      </c>
      <c r="O35">
        <f>VLOOKUP(B35,[11]API_EG.ELC.RNWX.ZS_DS2_en_csv_v!$1:$1048576,60,FALSE)</f>
        <v>0.111921858193552</v>
      </c>
      <c r="P35" t="e">
        <f>VLOOKUP(B35,[12]API_EG.ELC.FOSL.ZS_DS2_en_csv_v!$1:$1048576,60,FALSE)</f>
        <v>#N/A</v>
      </c>
      <c r="Q35">
        <f>VLOOKUP(B35,[16]API_ER.MRN.PTMR.ZS_DS2_en_csv_v!$1:$1048576,61,FALSE)</f>
        <v>0.085275945</v>
      </c>
      <c r="R35">
        <f>VLOOKUP(B35,[13]API_EN.ATM.NOXE.KT.CE_DS2_en_cs!$1:$1048576,60,FALSE)</f>
        <v>12310</v>
      </c>
      <c r="S35">
        <f>VLOOKUP(B35,[14]API_IS.SHP.GCNW.XQ_DS2_en_csv_v!$1:$1048576,60,FALSE)</f>
        <v>13.1093862431</v>
      </c>
      <c r="U35">
        <f>VLOOKUP(A35,[1]raw!$1:$1048576,25,FALSE)</f>
        <v>44.38</v>
      </c>
      <c r="V35">
        <f>VLOOKUP(A35,[1]raw!$1:$1048576,15,FALSE)</f>
        <v>95946</v>
      </c>
      <c r="W35">
        <f>VLOOKUP(A35,[1]raw!$1:$1048576,17,FALSE)</f>
        <v>4386.676</v>
      </c>
      <c r="X35">
        <f>VLOOKUP(A35,[1]raw!$1:$1048576,21,FALSE)</f>
        <v>99</v>
      </c>
      <c r="Y35">
        <f>VLOOKUP(B35,[19]API_NY.GDP.PCAP.CD_DS2_en_csv_v!$1:$1048576,60,FALSE)</f>
        <v>4177.8895415169</v>
      </c>
      <c r="Z35">
        <f>VLOOKUP(B35,[17]API_NY.GDP.PCAP.KD.ZG_DS2_en_cs!$1:$1048576,60,FALSE)</f>
        <v>1.60049369648927</v>
      </c>
      <c r="AA35">
        <f>VLOOKUP(A35,[1]raw!$1:$1048576,29,FALSE)</f>
        <v>18.61</v>
      </c>
      <c r="AB35">
        <f>VLOOKUP(A35,[1]raw!$1:$1048576,23,FALSE)</f>
        <v>74.73</v>
      </c>
      <c r="AC35">
        <f>VLOOKUP(B35,[18]API_SL.EMP.TOTL.SP.ZS_DS2_en_cs!$1:$1048576,60,FALSE)</f>
        <v>37.0340003967285</v>
      </c>
    </row>
    <row r="36" spans="1:29">
      <c r="A36">
        <v>191</v>
      </c>
      <c r="B36" t="str">
        <f>VLOOKUP(A36,[1]raw!$A:$B,2,FALSE)</f>
        <v>Iran, Islamic Rep.</v>
      </c>
      <c r="C36">
        <v>29.219393929028</v>
      </c>
      <c r="D36">
        <f>VLOOKUP(B36,[3]API_SI.POV.GINI_DS2_en_csv_v2_4!$A:$BM,60,FALSE)</f>
        <v>39.5</v>
      </c>
      <c r="E36">
        <v>44.1460775406144</v>
      </c>
      <c r="F36">
        <f>VLOOKUP(A36,[2]Sheet5!$A:$G,6,FALSE)</f>
        <v>12.8808862418445</v>
      </c>
      <c r="G36">
        <f>VLOOKUP(A36,[2]Sheet5!$A:$G,7,FALSE)</f>
        <v>0</v>
      </c>
      <c r="H36">
        <f>VLOOKUP(B36,[4]API_EN.ATM.CO2E.PC_DS2_en_csv_v!$A:$BL,60,FALSE)</f>
        <v>7.63362387099342</v>
      </c>
      <c r="I36">
        <f>VLOOKUP(B36,[5]API_ER.H2O.INTR.PC_DS2_en_csv_v!$A:$BM,57,FALSE)</f>
        <v>1701.08819737219</v>
      </c>
      <c r="J36">
        <f>VLOOKUP(B36,[6]API_IS.SHP.GOOD.TU_DS2_en_csv_v!$A:$BN,60,FALSE)</f>
        <v>2174000</v>
      </c>
      <c r="K36">
        <f>VLOOKUP(B36,[7]API_SP.POP.GROW_DS2_en_csv_v2_4!$1:$1048576,60,FALSE)</f>
        <v>1.31632102523348</v>
      </c>
      <c r="L36">
        <f>VLOOKUP(B36,[8]API_AG.CON.FERT.ZS_DS2_en_csv_v!$1:$1048576,60,FALSE)</f>
        <v>47.4770681555117</v>
      </c>
      <c r="M36">
        <f>VLOOKUP(B36,[9]API_SP.DYN.LE00.IN_DS2_en_csv_v!$1:$1048576,60,FALSE)</f>
        <v>75.796</v>
      </c>
      <c r="N36">
        <f>VLOOKUP(B36,[10]API_SP.POP.SCIE.RD.P6_DS2_en_cs!$1:$1048576,60,FALSE)</f>
        <v>825.279296875</v>
      </c>
      <c r="O36">
        <f>VLOOKUP(B36,[11]API_EG.ELC.RNWX.ZS_DS2_en_csv_v!$1:$1048576,60,FALSE)</f>
        <v>0.0840955981655757</v>
      </c>
      <c r="P36" t="e">
        <f>VLOOKUP(B36,[12]API_EG.ELC.FOSL.ZS_DS2_en_csv_v!$1:$1048576,60,FALSE)</f>
        <v>#N/A</v>
      </c>
      <c r="Q36">
        <f>VLOOKUP(B36,[16]API_ER.MRN.PTMR.ZS_DS2_en_csv_v!$1:$1048576,61,FALSE)</f>
        <v>0.804713155</v>
      </c>
      <c r="R36">
        <f>VLOOKUP(B36,[13]API_EN.ATM.NOXE.KT.CE_DS2_en_cs!$1:$1048576,60,FALSE)</f>
        <v>35670</v>
      </c>
      <c r="S36">
        <f>VLOOKUP(B36,[14]API_IS.SHP.GCNW.XQ_DS2_en_csv_v!$1:$1048576,60,FALSE)</f>
        <v>26.8794681583</v>
      </c>
      <c r="T36">
        <f>VLOOKUP(B36,[15]API_SE.XPD.TOTL.GD.ZS_DS2_en_cs!$1:$1048576,60,FALSE)</f>
        <v>2.79738998413086</v>
      </c>
      <c r="U36">
        <f>VLOOKUP(A36,[1]raw!$1:$1048576,25,FALSE)</f>
        <v>66.33</v>
      </c>
      <c r="V36">
        <f>VLOOKUP(A36,[1]raw!$1:$1048576,15,FALSE)</f>
        <v>631122</v>
      </c>
      <c r="W36">
        <f>VLOOKUP(A36,[1]raw!$1:$1048576,17,FALSE)</f>
        <v>12561.919</v>
      </c>
      <c r="X36">
        <f>VLOOKUP(A36,[1]raw!$1:$1048576,21,FALSE)</f>
        <v>74.83</v>
      </c>
      <c r="Y36">
        <f>VLOOKUP(B36,[19]API_NY.GDP.PCAP.CD_DS2_en_csv_v!$1:$1048576,60,FALSE)</f>
        <v>5200.68078673413</v>
      </c>
      <c r="Z36">
        <f>VLOOKUP(B36,[17]API_NY.GDP.PCAP.KD.ZG_DS2_en_cs!$1:$1048576,60,FALSE)</f>
        <v>-2.71394719288818</v>
      </c>
      <c r="AA36">
        <f>VLOOKUP(A36,[1]raw!$1:$1048576,29,FALSE)</f>
        <v>15.73</v>
      </c>
      <c r="AB36">
        <f>VLOOKUP(A36,[1]raw!$1:$1048576,23,FALSE)</f>
        <v>84.89</v>
      </c>
      <c r="AC36">
        <f>VLOOKUP(B36,[18]API_SL.EMP.TOTL.SP.ZS_DS2_en_cs!$1:$1048576,60,FALSE)</f>
        <v>36.7309989929199</v>
      </c>
    </row>
    <row r="37" spans="1:29">
      <c r="A37">
        <v>80</v>
      </c>
      <c r="B37" t="str">
        <f>VLOOKUP(A37,[1]raw!$A:$B,2,FALSE)</f>
        <v>Greece</v>
      </c>
      <c r="C37">
        <v>54.3559049623647</v>
      </c>
      <c r="D37">
        <f>VLOOKUP(B37,[3]API_SI.POV.GINI_DS2_en_csv_v2_4!$A:$BM,60,FALSE)</f>
        <v>36</v>
      </c>
      <c r="E37">
        <v>12.3334099708482</v>
      </c>
      <c r="F37">
        <f>VLOOKUP(A37,[2]Sheet5!$A:$G,6,FALSE)</f>
        <v>9.36380972765515</v>
      </c>
      <c r="G37">
        <f>VLOOKUP(A37,[2]Sheet5!$A:$G,7,FALSE)</f>
        <v>0.0186604764610222</v>
      </c>
      <c r="H37">
        <f>VLOOKUP(B37,[4]API_EN.ATM.CO2E.PC_DS2_en_csv_v!$A:$BL,60,FALSE)</f>
        <v>6.28506953972522</v>
      </c>
      <c r="I37">
        <f>VLOOKUP(B37,[5]API_ER.H2O.INTR.PC_DS2_en_csv_v!$A:$BM,57,FALSE)</f>
        <v>5251.23967735297</v>
      </c>
      <c r="J37">
        <f>VLOOKUP(B37,[6]API_IS.SHP.GOOD.TU_DS2_en_csv_v!$A:$BN,60,FALSE)</f>
        <v>3679000</v>
      </c>
      <c r="K37">
        <f>VLOOKUP(B37,[7]API_SP.POP.GROW_DS2_en_csv_v2_4!$1:$1048576,60,FALSE)</f>
        <v>-0.658861360878339</v>
      </c>
      <c r="L37">
        <f>VLOOKUP(B37,[8]API_AG.CON.FERT.ZS_DS2_en_csv_v!$1:$1048576,60,FALSE)</f>
        <v>118.272685398434</v>
      </c>
      <c r="M37">
        <f>VLOOKUP(B37,[9]API_SP.DYN.LE00.IN_DS2_en_csv_v!$1:$1048576,60,FALSE)</f>
        <v>81.0365853658537</v>
      </c>
      <c r="N37">
        <f>VLOOKUP(B37,[10]API_SP.POP.SCIE.RD.P6_DS2_en_cs!$1:$1048576,60,FALSE)</f>
        <v>3255.986328125</v>
      </c>
      <c r="O37">
        <f>VLOOKUP(B37,[11]API_EG.ELC.RNWX.ZS_DS2_en_csv_v!$1:$1048576,60,FALSE)</f>
        <v>16.888580139709</v>
      </c>
      <c r="P37" t="e">
        <f>VLOOKUP(B37,[12]API_EG.ELC.FOSL.ZS_DS2_en_csv_v!$1:$1048576,60,FALSE)</f>
        <v>#N/A</v>
      </c>
      <c r="Q37">
        <f>VLOOKUP(B37,[16]API_ER.MRN.PTMR.ZS_DS2_en_csv_v!$1:$1048576,61,FALSE)</f>
        <v>1.457183473</v>
      </c>
      <c r="R37">
        <f>VLOOKUP(B37,[13]API_EN.ATM.NOXE.KT.CE_DS2_en_cs!$1:$1048576,60,FALSE)</f>
        <v>4490</v>
      </c>
      <c r="S37">
        <f>VLOOKUP(B37,[14]API_IS.SHP.GCNW.XQ_DS2_en_csv_v!$1:$1048576,60,FALSE)</f>
        <v>41.1983000124</v>
      </c>
      <c r="T37">
        <f>VLOOKUP(B37,[15]API_SE.XPD.TOTL.GD.ZS_DS2_en_cs!$1:$1048576,60,FALSE)</f>
        <v>3.66139006614685</v>
      </c>
      <c r="U37">
        <f>VLOOKUP(A37,[1]raw!$1:$1048576,25,FALSE)</f>
        <v>59.76</v>
      </c>
      <c r="V37">
        <f>VLOOKUP(A37,[1]raw!$1:$1048576,15,FALSE)</f>
        <v>65426.6</v>
      </c>
      <c r="W37">
        <f>VLOOKUP(A37,[1]raw!$1:$1048576,17,FALSE)</f>
        <v>31873.027</v>
      </c>
      <c r="X37">
        <f>VLOOKUP(A37,[1]raw!$1:$1048576,21,FALSE)</f>
        <v>92</v>
      </c>
      <c r="Y37">
        <f>VLOOKUP(B37,[19]API_NY.GDP.PCAP.CD_DS2_en_csv_v!$1:$1048576,60,FALSE)</f>
        <v>18083.8779056547</v>
      </c>
      <c r="Z37">
        <f>VLOOKUP(B37,[17]API_NY.GDP.PCAP.KD.ZG_DS2_en_cs!$1:$1048576,60,FALSE)</f>
        <v>0.463652786270188</v>
      </c>
      <c r="AA37">
        <f>VLOOKUP(A37,[1]raw!$1:$1048576,29,FALSE)</f>
        <v>100</v>
      </c>
      <c r="AB37">
        <f>VLOOKUP(A37,[1]raw!$1:$1048576,23,FALSE)</f>
        <v>79.56</v>
      </c>
      <c r="AC37">
        <f>VLOOKUP(B37,[18]API_SL.EMP.TOTL.SP.ZS_DS2_en_cs!$1:$1048576,60,FALSE)</f>
        <v>39.0439987182617</v>
      </c>
    </row>
    <row r="38" spans="1:29">
      <c r="A38">
        <v>179</v>
      </c>
      <c r="B38" t="str">
        <f>VLOOKUP(A38,[1]raw!$A:$B,2,FALSE)</f>
        <v>France</v>
      </c>
      <c r="C38">
        <v>68.8713428463967</v>
      </c>
      <c r="D38">
        <f>VLOOKUP(B38,[3]API_SI.POV.GINI_DS2_en_csv_v2_4!$A:$BM,60,FALSE)</f>
        <v>32.7</v>
      </c>
      <c r="E38">
        <v>9.46046935676594</v>
      </c>
      <c r="F38">
        <f>VLOOKUP(A38,[2]Sheet5!$A:$G,6,FALSE)</f>
        <v>22.8847866521553</v>
      </c>
      <c r="G38">
        <f>VLOOKUP(A38,[2]Sheet5!$A:$G,7,FALSE)</f>
        <v>0</v>
      </c>
      <c r="H38">
        <f>VLOOKUP(B38,[4]API_EN.ATM.CO2E.PC_DS2_en_csv_v!$A:$BL,60,FALSE)</f>
        <v>4.67780722830743</v>
      </c>
      <c r="I38">
        <f>VLOOKUP(B38,[5]API_ER.H2O.INTR.PC_DS2_en_csv_v!$A:$BM,57,FALSE)</f>
        <v>3046.00314585113</v>
      </c>
      <c r="J38">
        <f>VLOOKUP(B38,[6]API_IS.SHP.GOOD.TU_DS2_en_csv_v!$A:$BN,60,FALSE)</f>
        <v>5381800</v>
      </c>
      <c r="K38">
        <f>VLOOKUP(B38,[7]API_SP.POP.GROW_DS2_en_csv_v2_4!$1:$1048576,60,FALSE)</f>
        <v>0.355569240058298</v>
      </c>
      <c r="L38">
        <f>VLOOKUP(B38,[8]API_AG.CON.FERT.ZS_DS2_en_csv_v!$1:$1048576,60,FALSE)</f>
        <v>170.400948118645</v>
      </c>
      <c r="M38">
        <f>VLOOKUP(B38,[9]API_SP.DYN.LE00.IN_DS2_en_csv_v!$1:$1048576,60,FALSE)</f>
        <v>82.3219512195122</v>
      </c>
      <c r="N38">
        <f>VLOOKUP(B38,[10]API_SP.POP.SCIE.RD.P6_DS2_en_cs!$1:$1048576,60,FALSE)</f>
        <v>4336.01416015625</v>
      </c>
      <c r="O38">
        <f>VLOOKUP(B38,[11]API_EG.ELC.RNWX.ZS_DS2_en_csv_v!$1:$1048576,60,FALSE)</f>
        <v>6.19651673309742</v>
      </c>
      <c r="P38" t="e">
        <f>VLOOKUP(B38,[12]API_EG.ELC.FOSL.ZS_DS2_en_csv_v!$1:$1048576,60,FALSE)</f>
        <v>#N/A</v>
      </c>
      <c r="Q38">
        <f>VLOOKUP(B38,[16]API_ER.MRN.PTMR.ZS_DS2_en_csv_v!$1:$1048576,61,FALSE)</f>
        <v>26.16684852</v>
      </c>
      <c r="R38">
        <f>VLOOKUP(B38,[13]API_EN.ATM.NOXE.KT.CE_DS2_en_cs!$1:$1048576,60,FALSE)</f>
        <v>39150</v>
      </c>
      <c r="S38">
        <f>VLOOKUP(B38,[14]API_IS.SHP.GCNW.XQ_DS2_en_csv_v!$1:$1048576,60,FALSE)</f>
        <v>71.892672219</v>
      </c>
      <c r="U38">
        <f>VLOOKUP(A38,[1]raw!$1:$1048576,25,FALSE)</f>
        <v>51.64</v>
      </c>
      <c r="V38">
        <f>VLOOKUP(A38,[1]raw!$1:$1048576,15,FALSE)</f>
        <v>507194.598</v>
      </c>
      <c r="W38">
        <f>VLOOKUP(A38,[1]raw!$1:$1048576,17,FALSE)</f>
        <v>193.826</v>
      </c>
      <c r="X38">
        <f>VLOOKUP(A38,[1]raw!$1:$1048576,21,FALSE)</f>
        <v>98.21</v>
      </c>
      <c r="Y38">
        <f>VLOOKUP(B38,[19]API_NY.GDP.PCAP.CD_DS2_en_csv_v!$1:$1048576,60,FALSE)</f>
        <v>36652.9223052178</v>
      </c>
      <c r="Z38">
        <f>VLOOKUP(B38,[17]API_NY.GDP.PCAP.KD.ZG_DS2_en_cs!$1:$1048576,60,FALSE)</f>
        <v>0.754024352327519</v>
      </c>
      <c r="AA38">
        <f>VLOOKUP(A38,[1]raw!$1:$1048576,29,FALSE)</f>
        <v>56.62</v>
      </c>
      <c r="AB38">
        <f>VLOOKUP(A38,[1]raw!$1:$1048576,23,FALSE)</f>
        <v>76.49</v>
      </c>
      <c r="AC38">
        <f>VLOOKUP(B38,[18]API_SL.EMP.TOTL.SP.ZS_DS2_en_cs!$1:$1048576,60,FALSE)</f>
        <v>50.2130012512207</v>
      </c>
    </row>
    <row r="39" spans="1:29">
      <c r="A39">
        <v>186</v>
      </c>
      <c r="B39" t="str">
        <f>VLOOKUP(A39,[1]raw!$A:$B,2,FALSE)</f>
        <v>Montenegro</v>
      </c>
      <c r="C39">
        <v>28.3898018234427</v>
      </c>
      <c r="D39">
        <f>VLOOKUP(B39,[3]API_SI.POV.GINI_DS2_en_csv_v2_4!$A:$BM,60,FALSE)</f>
        <v>39</v>
      </c>
      <c r="E39">
        <v>15.3776703808874</v>
      </c>
      <c r="F39">
        <f>VLOOKUP(A39,[2]Sheet5!$A:$G,6,FALSE)</f>
        <v>20.9975547886829</v>
      </c>
      <c r="G39">
        <f>VLOOKUP(A39,[2]Sheet5!$A:$G,7,FALSE)</f>
        <v>0</v>
      </c>
      <c r="H39">
        <f>VLOOKUP(B39,[4]API_EN.ATM.CO2E.PC_DS2_en_csv_v!$A:$BL,60,FALSE)</f>
        <v>3.79324239478305</v>
      </c>
      <c r="I39" t="e">
        <f>VLOOKUP(B39,[5]API_ER.H2O.INTR.PC_DS2_en_csv_v!$A:$BM,57,FALSE)</f>
        <v>#REF!</v>
      </c>
      <c r="J39">
        <f>VLOOKUP(B39,[6]API_IS.SHP.GOOD.TU_DS2_en_csv_v!$A:$BN,60,FALSE)</f>
        <v>24062.26</v>
      </c>
      <c r="K39">
        <f>VLOOKUP(B39,[7]API_SP.POP.GROW_DS2_en_csv_v2_4!$1:$1048576,60,FALSE)</f>
        <v>0.0561107244885728</v>
      </c>
      <c r="L39">
        <f>VLOOKUP(B39,[8]API_AG.CON.FERT.ZS_DS2_en_csv_v!$1:$1048576,60,FALSE)</f>
        <v>262.467816091954</v>
      </c>
      <c r="M39">
        <f>VLOOKUP(B39,[9]API_SP.DYN.LE00.IN_DS2_en_csv_v!$1:$1048576,60,FALSE)</f>
        <v>76.4487804878049</v>
      </c>
      <c r="N39">
        <f>VLOOKUP(B39,[10]API_SP.POP.SCIE.RD.P6_DS2_en_cs!$1:$1048576,60,FALSE)</f>
        <v>834.619995117188</v>
      </c>
      <c r="O39">
        <f>VLOOKUP(B39,[11]API_EG.ELC.RNWX.ZS_DS2_en_csv_v!$1:$1048576,60,FALSE)</f>
        <v>0</v>
      </c>
      <c r="P39" t="e">
        <f>VLOOKUP(B39,[12]API_EG.ELC.FOSL.ZS_DS2_en_csv_v!$1:$1048576,60,FALSE)</f>
        <v>#N/A</v>
      </c>
      <c r="Q39" t="e">
        <f>VLOOKUP(B39,[16]API_ER.MRN.PTMR.ZS_DS2_en_csv_v!$1:$1048576,61,FALSE)</f>
        <v>#REF!</v>
      </c>
      <c r="R39">
        <f>VLOOKUP(B39,[13]API_EN.ATM.NOXE.KT.CE_DS2_en_cs!$1:$1048576,60,FALSE)</f>
        <v>160</v>
      </c>
      <c r="S39">
        <f>VLOOKUP(B39,[14]API_IS.SHP.GCNW.XQ_DS2_en_csv_v!$1:$1048576,60,FALSE)</f>
        <v>3.7626010182</v>
      </c>
      <c r="U39">
        <f>VLOOKUP(A39,[1]raw!$1:$1048576,25,FALSE)</f>
        <v>59.36</v>
      </c>
      <c r="V39">
        <f>VLOOKUP(A39,[1]raw!$1:$1048576,15,FALSE)</f>
        <v>1486.8</v>
      </c>
      <c r="W39">
        <f>VLOOKUP(A39,[1]raw!$1:$1048576,17,FALSE)</f>
        <v>438.5</v>
      </c>
      <c r="X39">
        <f>VLOOKUP(A39,[1]raw!$1:$1048576,21,FALSE)</f>
        <v>74.62</v>
      </c>
      <c r="Y39">
        <f>VLOOKUP(B39,[19]API_NY.GDP.PCAP.CD_DS2_en_csv_v!$1:$1048576,60,FALSE)</f>
        <v>6517.18961381857</v>
      </c>
      <c r="Z39">
        <f>VLOOKUP(B39,[17]API_NY.GDP.PCAP.KD.ZG_DS2_en_cs!$1:$1048576,60,FALSE)</f>
        <v>3.33238457780671</v>
      </c>
      <c r="AA39">
        <f>VLOOKUP(A39,[1]raw!$1:$1048576,29,FALSE)</f>
        <v>73.47</v>
      </c>
      <c r="AB39">
        <f>VLOOKUP(A39,[1]raw!$1:$1048576,23,FALSE)</f>
        <v>75.12</v>
      </c>
      <c r="AC39">
        <f>VLOOKUP(B39,[18]API_SL.EMP.TOTL.SP.ZS_DS2_en_cs!$1:$1048576,60,FALSE)</f>
        <v>44.3059997558594</v>
      </c>
    </row>
    <row r="40" spans="1:29">
      <c r="A40">
        <v>187</v>
      </c>
      <c r="B40" t="str">
        <f>VLOOKUP(A40,[1]raw!$A:$B,2,FALSE)</f>
        <v>Croatia</v>
      </c>
      <c r="C40">
        <v>31.8143544315854</v>
      </c>
      <c r="D40">
        <f>VLOOKUP(B40,[3]API_SI.POV.GINI_DS2_en_csv_v2_4!$A:$BM,60,FALSE)</f>
        <v>31.1</v>
      </c>
      <c r="E40">
        <v>14.5480543892983</v>
      </c>
      <c r="F40">
        <f>VLOOKUP(A40,[2]Sheet5!$A:$G,6,FALSE)</f>
        <v>8.91655841935194</v>
      </c>
      <c r="G40">
        <f>VLOOKUP(A40,[2]Sheet5!$A:$G,7,FALSE)</f>
        <v>0.906778987302067</v>
      </c>
      <c r="H40">
        <f>VLOOKUP(B40,[4]API_EN.ATM.CO2E.PC_DS2_en_csv_v!$A:$BL,60,FALSE)</f>
        <v>3.94899243160624</v>
      </c>
      <c r="I40">
        <f>VLOOKUP(B40,[5]API_ER.H2O.INTR.PC_DS2_en_csv_v!$A:$BM,57,FALSE)</f>
        <v>8834.0921817441</v>
      </c>
      <c r="J40">
        <f>VLOOKUP(B40,[6]API_IS.SHP.GOOD.TU_DS2_en_csv_v!$A:$BN,60,FALSE)</f>
        <v>181800</v>
      </c>
      <c r="K40">
        <f>VLOOKUP(B40,[7]API_SP.POP.GROW_DS2_en_csv_v2_4!$1:$1048576,60,FALSE)</f>
        <v>-0.824099163913538</v>
      </c>
      <c r="L40">
        <f>VLOOKUP(B40,[8]API_AG.CON.FERT.ZS_DS2_en_csv_v!$1:$1048576,60,FALSE)</f>
        <v>181.786179921773</v>
      </c>
      <c r="M40">
        <f>VLOOKUP(B40,[9]API_SP.DYN.LE00.IN_DS2_en_csv_v!$1:$1048576,60,FALSE)</f>
        <v>77.2756097560976</v>
      </c>
      <c r="N40">
        <f>VLOOKUP(B40,[10]API_SP.POP.SCIE.RD.P6_DS2_en_cs!$1:$1048576,60,FALSE)</f>
        <v>1504.17895507813</v>
      </c>
      <c r="O40">
        <f>VLOOKUP(B40,[11]API_EG.ELC.RNWX.ZS_DS2_en_csv_v!$1:$1048576,60,FALSE)</f>
        <v>9.9572877736252</v>
      </c>
      <c r="P40" t="e">
        <f>VLOOKUP(B40,[12]API_EG.ELC.FOSL.ZS_DS2_en_csv_v!$1:$1048576,60,FALSE)</f>
        <v>#N/A</v>
      </c>
      <c r="Q40">
        <f>VLOOKUP(B40,[16]API_ER.MRN.PTMR.ZS_DS2_en_csv_v!$1:$1048576,61,FALSE)</f>
        <v>8.540921417</v>
      </c>
      <c r="R40">
        <f>VLOOKUP(B40,[13]API_EN.ATM.NOXE.KT.CE_DS2_en_cs!$1:$1048576,60,FALSE)</f>
        <v>1840</v>
      </c>
      <c r="S40">
        <f>VLOOKUP(B40,[14]API_IS.SHP.GCNW.XQ_DS2_en_csv_v!$1:$1048576,60,FALSE)</f>
        <v>27.5611269817</v>
      </c>
      <c r="U40">
        <f>VLOOKUP(A40,[1]raw!$1:$1048576,25,FALSE)</f>
        <v>64.97</v>
      </c>
      <c r="V40">
        <f>VLOOKUP(A40,[1]raw!$1:$1048576,15,FALSE)</f>
        <v>73944</v>
      </c>
      <c r="W40">
        <f>VLOOKUP(A40,[1]raw!$1:$1048576,17,FALSE)</f>
        <v>73612.75</v>
      </c>
      <c r="X40">
        <f>VLOOKUP(A40,[1]raw!$1:$1048576,21,FALSE)</f>
        <v>64.88</v>
      </c>
      <c r="Y40">
        <f>VLOOKUP(B40,[19]API_NY.GDP.PCAP.CD_DS2_en_csv_v!$1:$1048576,60,FALSE)</f>
        <v>11933.3773788281</v>
      </c>
      <c r="Z40">
        <f>VLOOKUP(B40,[17]API_NY.GDP.PCAP.KD.ZG_DS2_en_cs!$1:$1048576,60,FALSE)</f>
        <v>3.37409280662597</v>
      </c>
      <c r="AA40">
        <f>VLOOKUP(A40,[1]raw!$1:$1048576,29,FALSE)</f>
        <v>98.1</v>
      </c>
      <c r="AB40">
        <f>VLOOKUP(A40,[1]raw!$1:$1048576,23,FALSE)</f>
        <v>76.48</v>
      </c>
      <c r="AC40">
        <f>VLOOKUP(B40,[18]API_SL.EMP.TOTL.SP.ZS_DS2_en_cs!$1:$1048576,60,FALSE)</f>
        <v>44.1980018615723</v>
      </c>
    </row>
    <row r="41" spans="1:29">
      <c r="A41">
        <v>53</v>
      </c>
      <c r="B41" t="str">
        <f>VLOOKUP(A41,[1]raw!$A:$B,2,FALSE)</f>
        <v>Pakistan</v>
      </c>
      <c r="C41">
        <v>220.906100818247</v>
      </c>
      <c r="D41">
        <f>VLOOKUP(B41,[3]API_SI.POV.GINI_DS2_en_csv_v2_4!$A:$BM,60,FALSE)</f>
        <v>31.3</v>
      </c>
      <c r="E41">
        <v>67.0487678590024</v>
      </c>
      <c r="F41">
        <f>VLOOKUP(A41,[2]Sheet5!$A:$G,6,FALSE)</f>
        <v>3.61447412897665</v>
      </c>
      <c r="G41">
        <f>VLOOKUP(A41,[2]Sheet5!$A:$G,7,FALSE)</f>
        <v>1.56153455685647</v>
      </c>
      <c r="H41">
        <f>VLOOKUP(B41,[4]API_EN.ATM.CO2E.PC_DS2_en_csv_v!$A:$BL,60,FALSE)</f>
        <v>0.823008136130992</v>
      </c>
      <c r="I41">
        <f>VLOOKUP(B41,[5]API_ER.H2O.INTR.PC_DS2_en_csv_v!$A:$BM,57,FALSE)</f>
        <v>293.677719405623</v>
      </c>
      <c r="J41">
        <f>VLOOKUP(B41,[6]API_IS.SHP.GOOD.TU_DS2_en_csv_v!$A:$BN,60,FALSE)</f>
        <v>2755600</v>
      </c>
      <c r="K41">
        <f>VLOOKUP(B41,[7]API_SP.POP.GROW_DS2_en_csv_v2_4!$1:$1048576,60,FALSE)</f>
        <v>2.08855182687829</v>
      </c>
      <c r="L41">
        <f>VLOOKUP(B41,[8]API_AG.CON.FERT.ZS_DS2_en_csv_v!$1:$1048576,60,FALSE)</f>
        <v>137.471578947368</v>
      </c>
      <c r="M41">
        <f>VLOOKUP(B41,[9]API_SP.DYN.LE00.IN_DS2_en_csv_v!$1:$1048576,60,FALSE)</f>
        <v>66.577</v>
      </c>
      <c r="N41">
        <f>VLOOKUP(B41,[10]API_SP.POP.SCIE.RD.P6_DS2_en_cs!$1:$1048576,60,FALSE)</f>
        <v>278.853973388672</v>
      </c>
      <c r="O41">
        <f>VLOOKUP(B41,[11]API_EG.ELC.RNWX.ZS_DS2_en_csv_v!$1:$1048576,60,FALSE)</f>
        <v>0.757705595295009</v>
      </c>
      <c r="P41" t="e">
        <f>VLOOKUP(B41,[12]API_EG.ELC.FOSL.ZS_DS2_en_csv_v!$1:$1048576,60,FALSE)</f>
        <v>#N/A</v>
      </c>
      <c r="Q41">
        <f>VLOOKUP(B41,[16]API_ER.MRN.PTMR.ZS_DS2_en_csv_v!$1:$1048576,61,FALSE)</f>
        <v>0.766350953</v>
      </c>
      <c r="R41">
        <f>VLOOKUP(B41,[13]API_EN.ATM.NOXE.KT.CE_DS2_en_cs!$1:$1048576,60,FALSE)</f>
        <v>58250</v>
      </c>
      <c r="S41">
        <f>VLOOKUP(B41,[14]API_IS.SHP.GCNW.XQ_DS2_en_csv_v!$1:$1048576,60,FALSE)</f>
        <v>33.7454606614</v>
      </c>
      <c r="T41">
        <f>VLOOKUP(B41,[15]API_SE.XPD.TOTL.GD.ZS_DS2_en_cs!$1:$1048576,60,FALSE)</f>
        <v>2.6500198841095</v>
      </c>
      <c r="U41">
        <f>VLOOKUP(A41,[1]raw!$1:$1048576,25,FALSE)</f>
        <v>47</v>
      </c>
      <c r="V41">
        <f>VLOOKUP(A41,[1]raw!$1:$1048576,15,FALSE)</f>
        <v>509479</v>
      </c>
      <c r="W41">
        <f>VLOOKUP(A41,[1]raw!$1:$1048576,17,FALSE)</f>
        <v>0</v>
      </c>
      <c r="X41">
        <f>VLOOKUP(A41,[1]raw!$1:$1048576,21,FALSE)</f>
        <v>45.25</v>
      </c>
      <c r="Y41">
        <f>VLOOKUP(B41,[19]API_NY.GDP.PCAP.CD_DS2_en_csv_v!$1:$1048576,60,FALSE)</f>
        <v>1356.66783065763</v>
      </c>
      <c r="Z41">
        <f>VLOOKUP(B41,[17]API_NY.GDP.PCAP.KD.ZG_DS2_en_cs!$1:$1048576,60,FALSE)</f>
        <v>2.56646710358595</v>
      </c>
      <c r="AA41">
        <f>VLOOKUP(A41,[1]raw!$1:$1048576,29,FALSE)</f>
        <v>13.92</v>
      </c>
      <c r="AB41">
        <f>VLOOKUP(A41,[1]raw!$1:$1048576,23,FALSE)</f>
        <v>74.92</v>
      </c>
      <c r="AC41">
        <f>VLOOKUP(B41,[18]API_SL.EMP.TOTL.SP.ZS_DS2_en_cs!$1:$1048576,60,FALSE)</f>
        <v>50.1730003356934</v>
      </c>
    </row>
    <row r="42" spans="1:29">
      <c r="A42">
        <v>15</v>
      </c>
      <c r="B42" t="str">
        <f>VLOOKUP(A42,[1]raw!$A:$B,2,FALSE)</f>
        <v>Philippines</v>
      </c>
      <c r="C42">
        <v>271.469084231406</v>
      </c>
      <c r="D42">
        <f>VLOOKUP(B42,[3]API_SI.POV.GINI_DS2_en_csv_v2_4!$A:$BM,60,FALSE)</f>
        <v>44.6</v>
      </c>
      <c r="E42">
        <v>9.52672721130924</v>
      </c>
      <c r="F42">
        <f>VLOOKUP(A42,[2]Sheet5!$A:$G,6,FALSE)</f>
        <v>3.94613260456399</v>
      </c>
      <c r="G42">
        <f>VLOOKUP(A42,[2]Sheet5!$A:$G,7,FALSE)</f>
        <v>26.8947420966248</v>
      </c>
      <c r="H42">
        <f>VLOOKUP(B42,[4]API_EN.ATM.CO2E.PC_DS2_en_csv_v!$A:$BL,60,FALSE)</f>
        <v>1.08712679275029</v>
      </c>
      <c r="I42">
        <f>VLOOKUP(B42,[5]API_ER.H2O.INTR.PC_DS2_en_csv_v!$A:$BM,57,FALSE)</f>
        <v>4927.34283244795</v>
      </c>
      <c r="J42">
        <f>VLOOKUP(B42,[6]API_IS.SHP.GOOD.TU_DS2_en_csv_v!$A:$BN,60,FALSE)</f>
        <v>7210441</v>
      </c>
      <c r="K42">
        <f>VLOOKUP(B42,[7]API_SP.POP.GROW_DS2_en_csv_v2_4!$1:$1048576,60,FALSE)</f>
        <v>1.57936252126472</v>
      </c>
      <c r="L42">
        <f>VLOOKUP(B42,[8]API_AG.CON.FERT.ZS_DS2_en_csv_v!$1:$1048576,60,FALSE)</f>
        <v>139.423425760286</v>
      </c>
      <c r="M42">
        <f>VLOOKUP(B42,[9]API_SP.DYN.LE00.IN_DS2_en_csv_v!$1:$1048576,60,FALSE)</f>
        <v>70.644</v>
      </c>
      <c r="N42">
        <f>VLOOKUP(B42,[10]API_SP.POP.SCIE.RD.P6_DS2_en_cs!$1:$1048576,60,FALSE)</f>
        <v>105.680778503418</v>
      </c>
      <c r="O42">
        <f>VLOOKUP(B42,[11]API_EG.ELC.RNWX.ZS_DS2_en_csv_v!$1:$1048576,60,FALSE)</f>
        <v>14.8993484037713</v>
      </c>
      <c r="P42" t="e">
        <f>VLOOKUP(B42,[12]API_EG.ELC.FOSL.ZS_DS2_en_csv_v!$1:$1048576,60,FALSE)</f>
        <v>#N/A</v>
      </c>
      <c r="Q42">
        <f>VLOOKUP(B42,[16]API_ER.MRN.PTMR.ZS_DS2_en_csv_v!$1:$1048576,61,FALSE)</f>
        <v>1.159055757</v>
      </c>
      <c r="R42">
        <f>VLOOKUP(B42,[13]API_EN.ATM.NOXE.KT.CE_DS2_en_cs!$1:$1048576,60,FALSE)</f>
        <v>12610</v>
      </c>
      <c r="S42">
        <f>VLOOKUP(B42,[14]API_IS.SHP.GCNW.XQ_DS2_en_csv_v!$1:$1048576,60,FALSE)</f>
        <v>25.8463580865</v>
      </c>
      <c r="T42">
        <f>VLOOKUP(B42,[15]API_SE.XPD.TOTL.GD.ZS_DS2_en_cs!$1:$1048576,60,FALSE)</f>
        <v>3.32999992370605</v>
      </c>
      <c r="U42">
        <f>VLOOKUP(A42,[1]raw!$1:$1048576,25,FALSE)</f>
        <v>52.28</v>
      </c>
      <c r="V42">
        <f>VLOOKUP(A42,[1]raw!$1:$1048576,15,FALSE)</f>
        <v>2154908</v>
      </c>
      <c r="W42">
        <f>VLOOKUP(A42,[1]raw!$1:$1048576,17,FALSE)</f>
        <v>0</v>
      </c>
      <c r="X42">
        <f>VLOOKUP(A42,[1]raw!$1:$1048576,21,FALSE)</f>
        <v>91.02</v>
      </c>
      <c r="Y42">
        <f>VLOOKUP(B42,[19]API_NY.GDP.PCAP.CD_DS2_en_csv_v!$1:$1048576,60,FALSE)</f>
        <v>3001.04318170863</v>
      </c>
      <c r="Z42">
        <f>VLOOKUP(B42,[17]API_NY.GDP.PCAP.KD.ZG_DS2_en_cs!$1:$1048576,60,FALSE)</f>
        <v>4.68187850527262</v>
      </c>
      <c r="AA42">
        <f>VLOOKUP(A42,[1]raw!$1:$1048576,29,FALSE)</f>
        <v>99.35</v>
      </c>
      <c r="AB42">
        <f>VLOOKUP(A42,[1]raw!$1:$1048576,23,FALSE)</f>
        <v>80.37</v>
      </c>
      <c r="AC42">
        <f>VLOOKUP(B42,[18]API_SL.EMP.TOTL.SP.ZS_DS2_en_cs!$1:$1048576,60,FALSE)</f>
        <v>59.5250015258789</v>
      </c>
    </row>
    <row r="43" spans="1:29">
      <c r="A43">
        <v>184</v>
      </c>
      <c r="B43" t="str">
        <f>VLOOKUP(A43,[1]raw!$A:$B,2,FALSE)</f>
        <v>Italy</v>
      </c>
      <c r="C43">
        <v>125.024037117423</v>
      </c>
      <c r="D43">
        <f>VLOOKUP(B43,[3]API_SI.POV.GINI_DS2_en_csv_v2_4!$A:$BM,60,FALSE)</f>
        <v>35.4</v>
      </c>
      <c r="E43">
        <v>15.0922313296726</v>
      </c>
      <c r="F43">
        <f>VLOOKUP(A43,[2]Sheet5!$A:$G,6,FALSE)</f>
        <v>26.148708187439</v>
      </c>
      <c r="G43">
        <f>VLOOKUP(A43,[2]Sheet5!$A:$G,7,FALSE)</f>
        <v>0</v>
      </c>
      <c r="H43">
        <f>VLOOKUP(B43,[4]API_EN.ATM.CO2E.PC_DS2_en_csv_v!$A:$BL,60,FALSE)</f>
        <v>5.56325946870661</v>
      </c>
      <c r="I43">
        <f>VLOOKUP(B43,[5]API_ER.H2O.INTR.PC_DS2_en_csv_v!$A:$BM,57,FALSE)</f>
        <v>3065.18084390626</v>
      </c>
      <c r="J43">
        <f>VLOOKUP(B43,[6]API_IS.SHP.GOOD.TU_DS2_en_csv_v!$A:$BN,60,FALSE)</f>
        <v>9436316</v>
      </c>
      <c r="K43">
        <f>VLOOKUP(B43,[7]API_SP.POP.GROW_DS2_en_csv_v2_4!$1:$1048576,60,FALSE)</f>
        <v>-0.0963761331392095</v>
      </c>
      <c r="L43">
        <f>VLOOKUP(B43,[8]API_AG.CON.FERT.ZS_DS2_en_csv_v!$1:$1048576,60,FALSE)</f>
        <v>134.126950462051</v>
      </c>
      <c r="M43">
        <f>VLOOKUP(B43,[9]API_SP.DYN.LE00.IN_DS2_en_csv_v!$1:$1048576,60,FALSE)</f>
        <v>82.5439024390244</v>
      </c>
      <c r="N43">
        <f>VLOOKUP(B43,[10]API_SP.POP.SCIE.RD.P6_DS2_en_cs!$1:$1048576,60,FALSE)</f>
        <v>2077.88256835938</v>
      </c>
      <c r="O43">
        <f>VLOOKUP(B43,[11]API_EG.ELC.RNWX.ZS_DS2_en_csv_v!$1:$1048576,60,FALSE)</f>
        <v>22.5058779238676</v>
      </c>
      <c r="P43" t="e">
        <f>VLOOKUP(B43,[12]API_EG.ELC.FOSL.ZS_DS2_en_csv_v!$1:$1048576,60,FALSE)</f>
        <v>#N/A</v>
      </c>
      <c r="Q43">
        <f>VLOOKUP(B43,[16]API_ER.MRN.PTMR.ZS_DS2_en_csv_v!$1:$1048576,61,FALSE)</f>
        <v>8.783571883</v>
      </c>
      <c r="R43">
        <f>VLOOKUP(B43,[13]API_EN.ATM.NOXE.KT.CE_DS2_en_cs!$1:$1048576,60,FALSE)</f>
        <v>16330</v>
      </c>
      <c r="S43">
        <f>VLOOKUP(B43,[14]API_IS.SHP.GCNW.XQ_DS2_en_csv_v!$1:$1048576,60,FALSE)</f>
        <v>62.3856976286</v>
      </c>
      <c r="T43">
        <f>VLOOKUP(B43,[15]API_SE.XPD.TOTL.GD.ZS_DS2_en_cs!$1:$1048576,60,FALSE)</f>
        <v>4.07362985610962</v>
      </c>
      <c r="U43">
        <f>VLOOKUP(A43,[1]raw!$1:$1048576,25,FALSE)</f>
        <v>51.95</v>
      </c>
      <c r="V43">
        <f>VLOOKUP(A43,[1]raw!$1:$1048576,15,FALSE)</f>
        <v>198768.9</v>
      </c>
      <c r="W43">
        <f>VLOOKUP(A43,[1]raw!$1:$1048576,17,FALSE)</f>
        <v>2613.761</v>
      </c>
      <c r="X43">
        <f>VLOOKUP(A43,[1]raw!$1:$1048576,21,FALSE)</f>
        <v>72.26</v>
      </c>
      <c r="Y43">
        <f>VLOOKUP(B43,[19]API_NY.GDP.PCAP.CD_DS2_en_csv_v!$1:$1048576,60,FALSE)</f>
        <v>30242.3861352184</v>
      </c>
      <c r="Z43">
        <f>VLOOKUP(B43,[17]API_NY.GDP.PCAP.KD.ZG_DS2_en_cs!$1:$1048576,60,FALSE)</f>
        <v>0.875477401786128</v>
      </c>
      <c r="AA43">
        <f>VLOOKUP(A43,[1]raw!$1:$1048576,29,FALSE)</f>
        <v>81.67</v>
      </c>
      <c r="AB43">
        <f>VLOOKUP(A43,[1]raw!$1:$1048576,23,FALSE)</f>
        <v>78.5</v>
      </c>
      <c r="AC43">
        <f>VLOOKUP(B43,[18]API_SL.EMP.TOTL.SP.ZS_DS2_en_cs!$1:$1048576,60,FALSE)</f>
        <v>43.1430015563965</v>
      </c>
    </row>
    <row r="44" spans="1:29">
      <c r="A44">
        <v>40</v>
      </c>
      <c r="B44" t="str">
        <f>VLOOKUP(A44,[1]raw!$A:$B,2,FALSE)</f>
        <v>Sri Lanka</v>
      </c>
      <c r="C44">
        <v>240.942158952292</v>
      </c>
      <c r="D44" t="e">
        <f>VLOOKUP(B44,[3]API_SI.POV.GINI_DS2_en_csv_v2_4!$A:$BM,60,FALSE)</f>
        <v>#REF!</v>
      </c>
      <c r="E44">
        <v>15.3240994991604</v>
      </c>
      <c r="F44">
        <f>VLOOKUP(A44,[2]Sheet5!$A:$G,6,FALSE)</f>
        <v>2.08592126055666</v>
      </c>
      <c r="G44">
        <f>VLOOKUP(A44,[2]Sheet5!$A:$G,7,FALSE)</f>
        <v>0.456348977818059</v>
      </c>
      <c r="H44">
        <f>VLOOKUP(B44,[4]API_EN.ATM.CO2E.PC_DS2_en_csv_v!$A:$BL,60,FALSE)</f>
        <v>0.97091085409402</v>
      </c>
      <c r="I44">
        <f>VLOOKUP(B44,[5]API_ER.H2O.INTR.PC_DS2_en_csv_v!$A:$BM,57,FALSE)</f>
        <v>2585.06728210823</v>
      </c>
      <c r="J44">
        <f>VLOOKUP(B44,[6]API_IS.SHP.GOOD.TU_DS2_en_csv_v!$A:$BN,60,FALSE)</f>
        <v>5185000</v>
      </c>
      <c r="K44">
        <f>VLOOKUP(B44,[7]API_SP.POP.GROW_DS2_en_csv_v2_4!$1:$1048576,60,FALSE)</f>
        <v>0.91981102654886</v>
      </c>
      <c r="L44">
        <f>VLOOKUP(B44,[8]API_AG.CON.FERT.ZS_DS2_en_csv_v!$1:$1048576,60,FALSE)</f>
        <v>307.147076923077</v>
      </c>
      <c r="M44">
        <f>VLOOKUP(B44,[9]API_SP.DYN.LE00.IN_DS2_en_csv_v!$1:$1048576,60,FALSE)</f>
        <v>76.316</v>
      </c>
      <c r="N44">
        <f>VLOOKUP(B44,[10]API_SP.POP.SCIE.RD.P6_DS2_en_cs!$1:$1048576,60,FALSE)</f>
        <v>105.987998962402</v>
      </c>
      <c r="O44">
        <f>VLOOKUP(B44,[11]API_EG.ELC.RNWX.ZS_DS2_en_csv_v!$1:$1048576,60,FALSE)</f>
        <v>3.19374905173722</v>
      </c>
      <c r="P44" t="e">
        <f>VLOOKUP(B44,[12]API_EG.ELC.FOSL.ZS_DS2_en_csv_v!$1:$1048576,60,FALSE)</f>
        <v>#N/A</v>
      </c>
      <c r="Q44">
        <f>VLOOKUP(B44,[16]API_ER.MRN.PTMR.ZS_DS2_en_csv_v!$1:$1048576,61,FALSE)</f>
        <v>0.07470721</v>
      </c>
      <c r="R44">
        <f>VLOOKUP(B44,[13]API_EN.ATM.NOXE.KT.CE_DS2_en_cs!$1:$1048576,60,FALSE)</f>
        <v>3220</v>
      </c>
      <c r="S44">
        <f>VLOOKUP(B44,[14]API_IS.SHP.GCNW.XQ_DS2_en_csv_v!$1:$1048576,60,FALSE)</f>
        <v>52.4528228858</v>
      </c>
      <c r="T44">
        <f>VLOOKUP(B44,[15]API_SE.XPD.TOTL.GD.ZS_DS2_en_cs!$1:$1048576,60,FALSE)</f>
        <v>2.22874999046326</v>
      </c>
      <c r="U44">
        <f>VLOOKUP(A44,[1]raw!$1:$1048576,25,FALSE)</f>
        <v>58.02</v>
      </c>
      <c r="V44">
        <f>VLOOKUP(A44,[1]raw!$1:$1048576,15,FALSE)</f>
        <v>502062</v>
      </c>
      <c r="W44">
        <f>VLOOKUP(A44,[1]raw!$1:$1048576,17,FALSE)</f>
        <v>0</v>
      </c>
      <c r="X44">
        <f>VLOOKUP(A44,[1]raw!$1:$1048576,21,FALSE)</f>
        <v>78.88</v>
      </c>
      <c r="Y44">
        <f>VLOOKUP(B44,[19]API_NY.GDP.PCAP.CD_DS2_en_csv_v!$1:$1048576,60,FALSE)</f>
        <v>3843.78067184442</v>
      </c>
      <c r="Z44">
        <f>VLOOKUP(B44,[17]API_NY.GDP.PCAP.KD.ZG_DS2_en_cs!$1:$1048576,60,FALSE)</f>
        <v>4.04623956631545</v>
      </c>
      <c r="AA44">
        <f>VLOOKUP(A44,[1]raw!$1:$1048576,29,FALSE)</f>
        <v>43.22</v>
      </c>
      <c r="AB44">
        <f>VLOOKUP(A44,[1]raw!$1:$1048576,23,FALSE)</f>
        <v>86.5</v>
      </c>
      <c r="AC44">
        <f>VLOOKUP(B44,[18]API_SL.EMP.TOTL.SP.ZS_DS2_en_cs!$1:$1048576,60,FALSE)</f>
        <v>51.2439994812012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workbookViewId="0">
      <selection activeCell="F6" sqref="F6"/>
    </sheetView>
  </sheetViews>
  <sheetFormatPr defaultColWidth="8.89166666666667" defaultRowHeight="13.5" outlineLevelCol="2"/>
  <cols>
    <col min="2" max="2" width="20" customWidth="1"/>
    <col min="3" max="3" width="12.8916666666667"/>
  </cols>
  <sheetData>
    <row r="1" spans="1:3">
      <c r="A1">
        <v>183</v>
      </c>
      <c r="B1" t="s">
        <v>65</v>
      </c>
      <c r="C1">
        <v>6.98171511419005</v>
      </c>
    </row>
    <row r="2" spans="1:3">
      <c r="A2">
        <v>179</v>
      </c>
      <c r="B2" t="s">
        <v>70</v>
      </c>
      <c r="C2">
        <v>6.89892614125423</v>
      </c>
    </row>
    <row r="3" spans="1:3">
      <c r="A3">
        <v>182</v>
      </c>
      <c r="B3" t="s">
        <v>64</v>
      </c>
      <c r="C3">
        <v>6.86665828124594</v>
      </c>
    </row>
    <row r="4" spans="1:3">
      <c r="A4">
        <v>208</v>
      </c>
      <c r="B4" t="s">
        <v>35</v>
      </c>
      <c r="C4">
        <v>6.63807965126388</v>
      </c>
    </row>
    <row r="5" spans="1:3">
      <c r="A5">
        <v>184</v>
      </c>
      <c r="B5" t="s">
        <v>75</v>
      </c>
      <c r="C5">
        <v>6.43101055693301</v>
      </c>
    </row>
    <row r="6" spans="1:3">
      <c r="A6">
        <v>80</v>
      </c>
      <c r="B6" t="s">
        <v>69</v>
      </c>
      <c r="C6">
        <v>6.4289711288763</v>
      </c>
    </row>
    <row r="7" spans="1:3">
      <c r="A7">
        <v>54</v>
      </c>
      <c r="B7" t="s">
        <v>43</v>
      </c>
      <c r="C7">
        <v>6.41468229371435</v>
      </c>
    </row>
    <row r="8" spans="1:3">
      <c r="A8">
        <v>188</v>
      </c>
      <c r="B8" t="s">
        <v>48</v>
      </c>
      <c r="C8">
        <v>6.41026133134247</v>
      </c>
    </row>
    <row r="9" spans="1:3">
      <c r="A9">
        <v>25</v>
      </c>
      <c r="B9" t="s">
        <v>62</v>
      </c>
      <c r="C9">
        <v>6.33118602275675</v>
      </c>
    </row>
    <row r="10" spans="1:3">
      <c r="A10">
        <v>216</v>
      </c>
      <c r="B10" t="s">
        <v>56</v>
      </c>
      <c r="C10">
        <v>6.24680066245512</v>
      </c>
    </row>
    <row r="11" spans="1:3">
      <c r="A11">
        <v>15</v>
      </c>
      <c r="B11" t="s">
        <v>74</v>
      </c>
      <c r="C11">
        <v>6.16792079907404</v>
      </c>
    </row>
    <row r="12" spans="1:3">
      <c r="A12">
        <v>187</v>
      </c>
      <c r="B12" t="s">
        <v>72</v>
      </c>
      <c r="C12">
        <v>6.15522086638134</v>
      </c>
    </row>
    <row r="13" spans="1:3">
      <c r="A13">
        <v>24</v>
      </c>
      <c r="B13" t="s">
        <v>61</v>
      </c>
      <c r="C13">
        <v>6.14854135811918</v>
      </c>
    </row>
    <row r="14" spans="1:3">
      <c r="A14">
        <v>190</v>
      </c>
      <c r="B14" t="s">
        <v>38</v>
      </c>
      <c r="C14">
        <v>6.1137378623885</v>
      </c>
    </row>
    <row r="15" spans="1:3">
      <c r="A15">
        <v>207</v>
      </c>
      <c r="B15" t="s">
        <v>63</v>
      </c>
      <c r="C15">
        <v>6.09727115696968</v>
      </c>
    </row>
    <row r="16" spans="1:3">
      <c r="A16">
        <v>48</v>
      </c>
      <c r="B16" t="s">
        <v>52</v>
      </c>
      <c r="C16">
        <v>5.90704820700566</v>
      </c>
    </row>
    <row r="17" spans="1:3">
      <c r="A17">
        <v>40</v>
      </c>
      <c r="B17" t="s">
        <v>76</v>
      </c>
      <c r="C17">
        <v>5.8188831782963</v>
      </c>
    </row>
    <row r="18" spans="1:3">
      <c r="A18">
        <v>50</v>
      </c>
      <c r="B18" t="s">
        <v>54</v>
      </c>
      <c r="C18">
        <v>5.81839729672234</v>
      </c>
    </row>
    <row r="19" spans="1:3">
      <c r="A19">
        <v>62</v>
      </c>
      <c r="B19" t="s">
        <v>37</v>
      </c>
      <c r="C19">
        <v>5.80376377456873</v>
      </c>
    </row>
    <row r="20" spans="1:3">
      <c r="A20">
        <v>52</v>
      </c>
      <c r="B20" t="s">
        <v>42</v>
      </c>
      <c r="C20">
        <v>5.79911047509198</v>
      </c>
    </row>
    <row r="21" spans="1:3">
      <c r="A21">
        <v>205</v>
      </c>
      <c r="B21" t="s">
        <v>60</v>
      </c>
      <c r="C21">
        <v>5.71752385141565</v>
      </c>
    </row>
    <row r="22" spans="1:3">
      <c r="A22">
        <v>247</v>
      </c>
      <c r="B22" t="s">
        <v>57</v>
      </c>
      <c r="C22">
        <v>5.68135159740107</v>
      </c>
    </row>
    <row r="23" spans="1:3">
      <c r="A23">
        <v>81</v>
      </c>
      <c r="B23" t="s">
        <v>47</v>
      </c>
      <c r="C23">
        <v>5.57358906741913</v>
      </c>
    </row>
    <row r="24" spans="1:3">
      <c r="A24">
        <v>186</v>
      </c>
      <c r="B24" t="s">
        <v>71</v>
      </c>
      <c r="C24">
        <v>5.50741433594406</v>
      </c>
    </row>
    <row r="25" spans="1:3">
      <c r="A25">
        <v>214</v>
      </c>
      <c r="B25" t="s">
        <v>88</v>
      </c>
      <c r="C25">
        <v>5.48636260454684</v>
      </c>
    </row>
    <row r="26" spans="1:3">
      <c r="A26">
        <v>203</v>
      </c>
      <c r="B26" t="s">
        <v>58</v>
      </c>
      <c r="C26">
        <v>5.45431247908844</v>
      </c>
    </row>
    <row r="27" spans="1:3">
      <c r="A27">
        <v>51</v>
      </c>
      <c r="B27" t="s">
        <v>41</v>
      </c>
      <c r="C27">
        <v>5.39262786862732</v>
      </c>
    </row>
    <row r="28" spans="1:3">
      <c r="A28">
        <v>79</v>
      </c>
      <c r="B28" t="s">
        <v>46</v>
      </c>
      <c r="C28">
        <v>5.3611054055132</v>
      </c>
    </row>
    <row r="29" spans="1:3">
      <c r="A29">
        <v>49</v>
      </c>
      <c r="B29" t="s">
        <v>53</v>
      </c>
      <c r="C29">
        <v>5.32912498996406</v>
      </c>
    </row>
    <row r="30" spans="1:3">
      <c r="A30">
        <v>71</v>
      </c>
      <c r="B30" t="s">
        <v>49</v>
      </c>
      <c r="C30">
        <v>5.31055870855964</v>
      </c>
    </row>
    <row r="31" spans="1:3">
      <c r="A31">
        <v>61</v>
      </c>
      <c r="B31" t="s">
        <v>36</v>
      </c>
      <c r="C31">
        <v>5.20380071517573</v>
      </c>
    </row>
    <row r="32" spans="1:3">
      <c r="A32">
        <v>204</v>
      </c>
      <c r="B32" t="s">
        <v>59</v>
      </c>
      <c r="C32">
        <v>5.20058505807317</v>
      </c>
    </row>
    <row r="33" spans="1:3">
      <c r="A33">
        <v>215</v>
      </c>
      <c r="B33" t="s">
        <v>40</v>
      </c>
      <c r="C33">
        <v>5.14777172025561</v>
      </c>
    </row>
    <row r="34" spans="1:3">
      <c r="A34">
        <v>191</v>
      </c>
      <c r="B34" t="s">
        <v>89</v>
      </c>
      <c r="C34">
        <v>5.07173797932224</v>
      </c>
    </row>
    <row r="35" spans="1:3">
      <c r="A35">
        <v>84</v>
      </c>
      <c r="B35" t="s">
        <v>67</v>
      </c>
      <c r="C35">
        <v>4.88923776433907</v>
      </c>
    </row>
    <row r="36" spans="1:3">
      <c r="A36">
        <v>78</v>
      </c>
      <c r="B36" t="s">
        <v>45</v>
      </c>
      <c r="C36">
        <v>4.83285355530469</v>
      </c>
    </row>
    <row r="37" spans="1:3">
      <c r="A37">
        <v>53</v>
      </c>
      <c r="B37" t="s">
        <v>73</v>
      </c>
      <c r="C37">
        <v>4.59906646312289</v>
      </c>
    </row>
    <row r="38" spans="1:3">
      <c r="A38">
        <v>192</v>
      </c>
      <c r="B38" t="s">
        <v>39</v>
      </c>
      <c r="C38">
        <v>4.29383936588059</v>
      </c>
    </row>
    <row r="39" spans="1:3">
      <c r="A39">
        <v>67</v>
      </c>
      <c r="B39" t="s">
        <v>66</v>
      </c>
      <c r="C39">
        <v>4.23405864430477</v>
      </c>
    </row>
    <row r="40" spans="1:3">
      <c r="A40">
        <v>47</v>
      </c>
      <c r="B40" t="s">
        <v>90</v>
      </c>
      <c r="C40">
        <v>4.00289523735096</v>
      </c>
    </row>
    <row r="41" spans="1:3">
      <c r="A41">
        <v>77</v>
      </c>
      <c r="B41" t="s">
        <v>44</v>
      </c>
      <c r="C41">
        <v>3.89379582448846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4"/>
  <sheetViews>
    <sheetView topLeftCell="J1" workbookViewId="0">
      <selection activeCell="G2" sqref="G2"/>
    </sheetView>
  </sheetViews>
  <sheetFormatPr defaultColWidth="8.89166666666667" defaultRowHeight="13.5"/>
  <cols>
    <col min="1" max="1" width="12.8916666666667"/>
    <col min="2" max="2" width="23.1083333333333" customWidth="1"/>
    <col min="3" max="3" width="16.4416666666667" customWidth="1"/>
    <col min="4" max="4" width="9.66666666666667" customWidth="1"/>
    <col min="5" max="5" width="13" customWidth="1"/>
    <col min="6" max="6" width="14.1083333333333" customWidth="1"/>
    <col min="7" max="7" width="16.4416666666667" customWidth="1"/>
    <col min="8" max="8" width="20.8916666666667" customWidth="1"/>
    <col min="9" max="9" width="23.1083333333333" customWidth="1"/>
    <col min="10" max="10" width="16.4416666666667" customWidth="1"/>
    <col min="15" max="15" width="23.1083333333333" customWidth="1"/>
    <col min="16" max="16" width="38.8916666666667" customWidth="1"/>
    <col min="17" max="17" width="20.8916666666667" customWidth="1"/>
    <col min="18" max="18" width="16.4416666666667" customWidth="1"/>
    <col min="20" max="20" width="19.775" customWidth="1"/>
    <col min="21" max="24" width="9.66666666666667" customWidth="1"/>
    <col min="26" max="26" width="15.225" customWidth="1"/>
    <col min="27" max="27" width="9.66666666666667" customWidth="1"/>
    <col min="28" max="28" width="11.8916666666667" customWidth="1"/>
    <col min="29" max="30" width="14.1083333333333" customWidth="1"/>
    <col min="31" max="31" width="18.6666666666667" customWidth="1"/>
    <col min="32" max="34" width="9.66666666666667" customWidth="1"/>
  </cols>
  <sheetData>
    <row r="1" spans="1:3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32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33</v>
      </c>
    </row>
    <row r="2" spans="1:29">
      <c r="A2">
        <v>47</v>
      </c>
      <c r="B2" t="s">
        <v>34</v>
      </c>
      <c r="C2">
        <v>79.339457834437</v>
      </c>
      <c r="D2">
        <v>0</v>
      </c>
      <c r="E2">
        <v>36.8455871450255</v>
      </c>
      <c r="F2">
        <v>3.52191457890935</v>
      </c>
      <c r="G2">
        <v>0</v>
      </c>
      <c r="H2">
        <v>0.511361651549982</v>
      </c>
      <c r="I2">
        <v>85.8082295748035</v>
      </c>
      <c r="J2">
        <v>378098</v>
      </c>
      <c r="K2">
        <v>2.57803021578508</v>
      </c>
      <c r="L2">
        <v>1.81520745428973</v>
      </c>
      <c r="M2" t="e">
        <v>#N/A</v>
      </c>
      <c r="O2" t="e">
        <v>#N/A</v>
      </c>
      <c r="P2" t="e">
        <v>#N/A</v>
      </c>
      <c r="Q2" t="e">
        <v>#N/A</v>
      </c>
      <c r="R2" t="e">
        <v>#N/A</v>
      </c>
      <c r="S2" t="e">
        <v>#N/A</v>
      </c>
      <c r="U2" t="e">
        <v>#N/A</v>
      </c>
      <c r="V2" t="e">
        <v>#N/A</v>
      </c>
      <c r="W2" t="e">
        <v>#N/A</v>
      </c>
      <c r="X2" t="e">
        <v>#N/A</v>
      </c>
      <c r="Y2">
        <f>VLOOKUP(B2,[19]API_NY.GDP.PCAP.CD_DS2_en_csv_v!$1:$1048576,60,FALSE)</f>
        <v>1601.80716299947</v>
      </c>
      <c r="Z2" t="e">
        <v>#N/A</v>
      </c>
      <c r="AA2" t="e">
        <v>#N/A</v>
      </c>
      <c r="AB2" t="e">
        <v>#N/A</v>
      </c>
      <c r="AC2" t="e">
        <v>#N/A</v>
      </c>
    </row>
    <row r="3" spans="1:29">
      <c r="A3">
        <v>208</v>
      </c>
      <c r="B3" t="s">
        <v>35</v>
      </c>
      <c r="C3">
        <v>10041.9436008676</v>
      </c>
      <c r="D3">
        <v>0</v>
      </c>
      <c r="E3">
        <v>58.6047469513325</v>
      </c>
      <c r="F3">
        <v>64.5232865093227</v>
      </c>
      <c r="G3">
        <v>1.19203902766735</v>
      </c>
      <c r="H3">
        <v>8.20776583372071</v>
      </c>
      <c r="I3">
        <v>112.942520323885</v>
      </c>
      <c r="J3">
        <v>31710200</v>
      </c>
      <c r="K3">
        <v>1.18637693749822</v>
      </c>
      <c r="L3">
        <v>294.589285714286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>
        <f>VLOOKUP(B3,[19]API_NY.GDP.PCAP.CD_DS2_en_csv_v!$1:$1048576,60,FALSE)</f>
        <v>55646.6187469505</v>
      </c>
      <c r="Z3" t="e">
        <v>#N/A</v>
      </c>
      <c r="AA3" t="e">
        <v>#N/A</v>
      </c>
      <c r="AB3" t="e">
        <v>#N/A</v>
      </c>
      <c r="AC3" t="e">
        <v>#N/A</v>
      </c>
    </row>
    <row r="4" spans="1:29">
      <c r="A4">
        <v>61</v>
      </c>
      <c r="B4" t="s">
        <v>36</v>
      </c>
      <c r="C4">
        <v>73.4049105628443</v>
      </c>
      <c r="D4">
        <v>32.8</v>
      </c>
      <c r="E4">
        <v>15.3678995195422</v>
      </c>
      <c r="F4">
        <v>14.156990916547</v>
      </c>
      <c r="G4">
        <v>1.98521619739147</v>
      </c>
      <c r="H4">
        <v>2.72630886684891</v>
      </c>
      <c r="I4">
        <v>386.74314362159</v>
      </c>
      <c r="J4">
        <v>445311.5</v>
      </c>
      <c r="K4">
        <v>1.04982516714664</v>
      </c>
      <c r="L4">
        <v>48.4046692607004</v>
      </c>
      <c r="M4" t="e">
        <v>#N/A</v>
      </c>
      <c r="N4" t="e">
        <v>#N/A</v>
      </c>
      <c r="O4" t="e">
        <v>#N/A</v>
      </c>
      <c r="P4" t="e">
        <v>#N/A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>
        <f>VLOOKUP(B4,[19]API_NY.GDP.PCAP.CD_DS2_en_csv_v!$1:$1048576,60,FALSE)</f>
        <v>4094.84160230737</v>
      </c>
      <c r="Z4" t="e">
        <v>#N/A</v>
      </c>
      <c r="AA4" t="e">
        <v>#N/A</v>
      </c>
      <c r="AB4" t="e">
        <v>#N/A</v>
      </c>
      <c r="AC4" t="e">
        <v>#N/A</v>
      </c>
    </row>
    <row r="5" spans="1:29">
      <c r="A5">
        <v>62</v>
      </c>
      <c r="B5" t="s">
        <v>37</v>
      </c>
      <c r="C5">
        <v>74.785039470709</v>
      </c>
      <c r="D5">
        <v>0</v>
      </c>
      <c r="E5">
        <v>16.1937307254802</v>
      </c>
      <c r="F5">
        <v>11.3047284128874</v>
      </c>
      <c r="G5">
        <v>0</v>
      </c>
      <c r="H5">
        <v>1.74274991361003</v>
      </c>
      <c r="I5">
        <v>872.393026415038</v>
      </c>
      <c r="J5">
        <v>3965000</v>
      </c>
      <c r="K5">
        <v>1.36882070040432</v>
      </c>
      <c r="L5">
        <v>77.1062249076334</v>
      </c>
      <c r="M5" t="e">
        <v>#N/A</v>
      </c>
      <c r="O5" t="e">
        <v>#N/A</v>
      </c>
      <c r="P5" t="e">
        <v>#N/A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>
        <f>VLOOKUP(B5,[19]API_NY.GDP.PCAP.CD_DS2_en_csv_v!$1:$1048576,60,FALSE)</f>
        <v>2875.25805664063</v>
      </c>
      <c r="Z5" t="e">
        <v>#N/A</v>
      </c>
      <c r="AA5" t="e">
        <v>#N/A</v>
      </c>
      <c r="AB5" t="e">
        <v>#N/A</v>
      </c>
      <c r="AC5" t="e">
        <v>#N/A</v>
      </c>
    </row>
    <row r="6" spans="1:29">
      <c r="A6">
        <v>190</v>
      </c>
      <c r="B6" t="s">
        <v>38</v>
      </c>
      <c r="C6">
        <v>149.419261350969</v>
      </c>
      <c r="D6">
        <v>0</v>
      </c>
      <c r="E6">
        <v>57.0852266495241</v>
      </c>
      <c r="F6">
        <v>44.7645740691726</v>
      </c>
      <c r="G6">
        <v>0</v>
      </c>
      <c r="H6">
        <v>33.0435103212435</v>
      </c>
      <c r="I6">
        <v>25.5000057960303</v>
      </c>
      <c r="J6">
        <v>568000</v>
      </c>
      <c r="K6">
        <v>4.23975568526253</v>
      </c>
      <c r="L6">
        <v>209.150326797386</v>
      </c>
      <c r="M6" t="e">
        <v>#N/A</v>
      </c>
      <c r="N6" t="e">
        <v>#N/A</v>
      </c>
      <c r="O6" t="e">
        <v>#N/A</v>
      </c>
      <c r="P6" t="e">
        <v>#N/A</v>
      </c>
      <c r="Q6" t="e">
        <v>#N/A</v>
      </c>
      <c r="R6" t="e">
        <v>#N/A</v>
      </c>
      <c r="S6" t="e">
        <v>#N/A</v>
      </c>
      <c r="U6" t="e">
        <v>#N/A</v>
      </c>
      <c r="V6" t="e">
        <v>#N/A</v>
      </c>
      <c r="W6" t="e">
        <v>#N/A</v>
      </c>
      <c r="X6" t="e">
        <v>#N/A</v>
      </c>
      <c r="Y6">
        <f>VLOOKUP(B6,[19]API_NY.GDP.PCAP.CD_DS2_en_csv_v!$1:$1048576,60,FALSE)</f>
        <v>63039.1126261242</v>
      </c>
      <c r="Z6" t="e">
        <v>#N/A</v>
      </c>
      <c r="AA6" t="e">
        <v>#N/A</v>
      </c>
      <c r="AB6" t="e">
        <v>#N/A</v>
      </c>
      <c r="AC6" t="e">
        <v>#N/A</v>
      </c>
    </row>
    <row r="7" spans="1:29">
      <c r="A7">
        <v>192</v>
      </c>
      <c r="B7" t="s">
        <v>39</v>
      </c>
      <c r="C7">
        <v>120.681096502108</v>
      </c>
      <c r="D7">
        <v>0</v>
      </c>
      <c r="E7">
        <v>51.6564457056428</v>
      </c>
      <c r="F7">
        <v>42.4665102371225</v>
      </c>
      <c r="G7">
        <v>0</v>
      </c>
      <c r="H7">
        <v>3.74364643899845</v>
      </c>
      <c r="I7">
        <v>1103.7939014554</v>
      </c>
      <c r="J7">
        <v>108905</v>
      </c>
      <c r="K7">
        <v>3.3162514919462</v>
      </c>
      <c r="L7">
        <v>15.46921</v>
      </c>
      <c r="M7" t="e">
        <v>#N/A</v>
      </c>
      <c r="N7" t="e">
        <v>#N/A</v>
      </c>
      <c r="O7" t="e">
        <v>#N/A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>
        <f>VLOOKUP(B7,[19]API_NY.GDP.PCAP.CD_DS2_en_csv_v!$1:$1048576,60,FALSE)</f>
        <v>4688.31801743466</v>
      </c>
      <c r="Z7" t="e">
        <v>#N/A</v>
      </c>
      <c r="AA7" t="e">
        <v>#N/A</v>
      </c>
      <c r="AB7" t="e">
        <v>#N/A</v>
      </c>
      <c r="AC7" t="e">
        <v>#N/A</v>
      </c>
    </row>
    <row r="8" spans="1:29">
      <c r="A8">
        <v>215</v>
      </c>
      <c r="B8" t="s">
        <v>40</v>
      </c>
      <c r="C8">
        <v>296.37778190896</v>
      </c>
      <c r="D8">
        <v>0</v>
      </c>
      <c r="E8">
        <v>24.7540770489151</v>
      </c>
      <c r="F8">
        <v>83.6795371879452</v>
      </c>
      <c r="G8">
        <v>0</v>
      </c>
      <c r="H8">
        <v>2.73132251436884</v>
      </c>
      <c r="I8">
        <v>84.3019901825696</v>
      </c>
      <c r="J8">
        <v>767000</v>
      </c>
      <c r="K8">
        <v>3.82497489731351</v>
      </c>
      <c r="L8">
        <v>176.928477402369</v>
      </c>
      <c r="M8" t="e">
        <v>#N/A</v>
      </c>
      <c r="N8" t="e">
        <v>#N/A</v>
      </c>
      <c r="O8" t="e">
        <v>#N/A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>
        <f>VLOOKUP(B8,[19]API_NY.GDP.PCAP.CD_DS2_en_csv_v!$1:$1048576,60,FALSE)</f>
        <v>4164.10876894014</v>
      </c>
      <c r="Z8" t="e">
        <v>#N/A</v>
      </c>
      <c r="AA8" t="e">
        <v>#N/A</v>
      </c>
      <c r="AB8" t="e">
        <v>#N/A</v>
      </c>
      <c r="AC8" t="e">
        <v>#N/A</v>
      </c>
    </row>
    <row r="9" spans="1:29">
      <c r="A9">
        <v>51</v>
      </c>
      <c r="B9" t="s">
        <v>41</v>
      </c>
      <c r="C9">
        <v>97.4698232895333</v>
      </c>
      <c r="D9">
        <v>0</v>
      </c>
      <c r="E9">
        <v>55.8716366949756</v>
      </c>
      <c r="F9">
        <v>76.3126273352253</v>
      </c>
      <c r="G9">
        <v>0</v>
      </c>
      <c r="H9">
        <v>23.2089569169229</v>
      </c>
      <c r="I9">
        <v>0</v>
      </c>
      <c r="J9">
        <v>984815</v>
      </c>
      <c r="K9">
        <v>3.84418504828989</v>
      </c>
      <c r="L9">
        <v>1122.56753246753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>
        <f>VLOOKUP(B9,[19]API_NY.GDP.PCAP.CD_DS2_en_csv_v!$1:$1048576,60,FALSE)</f>
        <v>29869.552753237</v>
      </c>
      <c r="Z9" t="e">
        <v>#N/A</v>
      </c>
      <c r="AA9" t="e">
        <v>#N/A</v>
      </c>
      <c r="AB9" t="e">
        <v>#N/A</v>
      </c>
      <c r="AC9" t="e">
        <v>#N/A</v>
      </c>
    </row>
    <row r="10" spans="1:29">
      <c r="A10">
        <v>52</v>
      </c>
      <c r="B10" t="s">
        <v>42</v>
      </c>
      <c r="C10">
        <v>599.630508474576</v>
      </c>
      <c r="D10">
        <v>0</v>
      </c>
      <c r="E10">
        <v>53.0609375635782</v>
      </c>
      <c r="F10">
        <v>84.9887712287335</v>
      </c>
      <c r="G10">
        <v>0</v>
      </c>
      <c r="H10">
        <v>22.2910180053592</v>
      </c>
      <c r="I10">
        <v>3.0770605073071</v>
      </c>
      <c r="J10">
        <v>424602</v>
      </c>
      <c r="K10">
        <v>2.64276663660774</v>
      </c>
      <c r="L10">
        <v>1587.83125</v>
      </c>
      <c r="M10" t="e">
        <v>#N/A</v>
      </c>
      <c r="O10" t="e">
        <v>#N/A</v>
      </c>
      <c r="P10" t="e">
        <v>#N/A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>
        <f>VLOOKUP(B10,[19]API_NY.GDP.PCAP.CD_DS2_en_csv_v!$1:$1048576,60,FALSE)</f>
        <v>22634.0856475674</v>
      </c>
      <c r="Z10" t="e">
        <v>#N/A</v>
      </c>
      <c r="AA10" t="e">
        <v>#N/A</v>
      </c>
      <c r="AB10" t="e">
        <v>#N/A</v>
      </c>
      <c r="AC10" t="e">
        <v>#N/A</v>
      </c>
    </row>
    <row r="11" spans="1:29">
      <c r="A11">
        <v>54</v>
      </c>
      <c r="B11" t="s">
        <v>43</v>
      </c>
      <c r="C11">
        <v>62.223322693237</v>
      </c>
      <c r="D11">
        <v>0</v>
      </c>
      <c r="E11">
        <v>55.7785138164335</v>
      </c>
      <c r="F11">
        <v>39.6647310046472</v>
      </c>
      <c r="G11">
        <v>0</v>
      </c>
      <c r="H11">
        <v>21.0776419699804</v>
      </c>
      <c r="I11">
        <v>16.408510411469</v>
      </c>
      <c r="J11">
        <v>21233200</v>
      </c>
      <c r="K11">
        <v>0.527292387564473</v>
      </c>
      <c r="L11">
        <v>714.927210884354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  <c r="R11" t="e">
        <v>#N/A</v>
      </c>
      <c r="S11" t="e">
        <v>#N/A</v>
      </c>
      <c r="U11" t="e">
        <v>#N/A</v>
      </c>
      <c r="V11" t="e">
        <v>#N/A</v>
      </c>
      <c r="W11" t="e">
        <v>#N/A</v>
      </c>
      <c r="X11" t="e">
        <v>#N/A</v>
      </c>
      <c r="Y11">
        <f>VLOOKUP(B11,[19]API_NY.GDP.PCAP.CD_DS2_en_csv_v!$1:$1048576,60,FALSE)</f>
        <v>38663.388255736</v>
      </c>
      <c r="Z11" t="e">
        <v>#N/A</v>
      </c>
      <c r="AA11" t="e">
        <v>#N/A</v>
      </c>
      <c r="AB11" t="e">
        <v>#N/A</v>
      </c>
      <c r="AC11" t="e">
        <v>#N/A</v>
      </c>
    </row>
    <row r="12" spans="1:29">
      <c r="A12">
        <v>77</v>
      </c>
      <c r="B12" t="s">
        <v>44</v>
      </c>
      <c r="C12">
        <v>226.578221870465</v>
      </c>
      <c r="D12">
        <v>0</v>
      </c>
      <c r="E12">
        <v>20.8737236987355</v>
      </c>
      <c r="F12">
        <v>68.6079752871274</v>
      </c>
      <c r="G12">
        <v>0.312728699693994</v>
      </c>
      <c r="H12">
        <v>1.40409086939025</v>
      </c>
      <c r="I12">
        <v>348.943122098752</v>
      </c>
      <c r="J12">
        <v>105000</v>
      </c>
      <c r="K12">
        <v>-3.88682264150975</v>
      </c>
      <c r="L12">
        <v>0.751945516945517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  <c r="R12" t="e">
        <v>#N/A</v>
      </c>
      <c r="S12" t="e">
        <v>#N/A</v>
      </c>
      <c r="U12" t="e">
        <v>#N/A</v>
      </c>
      <c r="V12" t="e">
        <v>#N/A</v>
      </c>
      <c r="W12" t="e">
        <v>#N/A</v>
      </c>
      <c r="X12" t="e">
        <v>#N/A</v>
      </c>
      <c r="Y12">
        <f>VLOOKUP(B12,[19]API_NY.GDP.PCAP.CD_DS2_en_csv_v!$1:$1048576,60,FALSE)</f>
        <v>979.144438708991</v>
      </c>
      <c r="Z12" t="e">
        <v>#N/A</v>
      </c>
      <c r="AA12" t="e">
        <v>#N/A</v>
      </c>
      <c r="AB12" t="e">
        <v>#N/A</v>
      </c>
      <c r="AC12" t="e">
        <v>#N/A</v>
      </c>
    </row>
    <row r="13" spans="1:29">
      <c r="A13">
        <v>78</v>
      </c>
      <c r="B13" t="s">
        <v>45</v>
      </c>
      <c r="C13">
        <v>497.549803866629</v>
      </c>
      <c r="D13">
        <v>0</v>
      </c>
      <c r="E13">
        <v>20.1840653018238</v>
      </c>
      <c r="F13">
        <v>62.8868973393814</v>
      </c>
      <c r="G13">
        <v>3.29357950386663</v>
      </c>
      <c r="H13">
        <v>4.13459653530944</v>
      </c>
      <c r="I13">
        <v>866.798406307197</v>
      </c>
      <c r="J13">
        <v>1130000</v>
      </c>
      <c r="K13">
        <v>4.24701618392068</v>
      </c>
      <c r="L13">
        <v>281.975909090909</v>
      </c>
      <c r="M13" t="e">
        <v>#N/A</v>
      </c>
      <c r="O13" t="e">
        <v>#N/A</v>
      </c>
      <c r="P13" t="e">
        <v>#N/A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>
        <f>VLOOKUP(B13,[19]API_NY.GDP.PCAP.CD_DS2_en_csv_v!$1:$1048576,60,FALSE)</f>
        <v>7643.00871833192</v>
      </c>
      <c r="Z13" t="e">
        <v>#N/A</v>
      </c>
      <c r="AA13" t="e">
        <v>#N/A</v>
      </c>
      <c r="AB13" t="e">
        <v>#N/A</v>
      </c>
      <c r="AC13" t="e">
        <v>#N/A</v>
      </c>
    </row>
    <row r="14" spans="1:29">
      <c r="A14">
        <v>79</v>
      </c>
      <c r="B14" t="s">
        <v>46</v>
      </c>
      <c r="C14">
        <v>298.789626894813</v>
      </c>
      <c r="D14">
        <v>39.7</v>
      </c>
      <c r="E14">
        <v>23.4993468892116</v>
      </c>
      <c r="F14">
        <v>33.7800299024786</v>
      </c>
      <c r="G14">
        <v>0</v>
      </c>
      <c r="H14">
        <v>7.89250717648338</v>
      </c>
      <c r="I14">
        <v>94.8106946463561</v>
      </c>
      <c r="J14">
        <v>2522000</v>
      </c>
      <c r="K14">
        <v>1.98128897562083</v>
      </c>
      <c r="L14">
        <v>243.606998654105</v>
      </c>
      <c r="M14" t="e">
        <v>#N/A</v>
      </c>
      <c r="O14" t="e">
        <v>#N/A</v>
      </c>
      <c r="P14" t="e">
        <v>#N/A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>
        <f>VLOOKUP(B14,[19]API_NY.GDP.PCAP.CD_DS2_en_csv_v!$1:$1048576,60,FALSE)</f>
        <v>35808.4364289727</v>
      </c>
      <c r="Z14" t="e">
        <v>#N/A</v>
      </c>
      <c r="AA14" t="e">
        <v>#N/A</v>
      </c>
      <c r="AB14" t="e">
        <v>#N/A</v>
      </c>
      <c r="AC14" t="e">
        <v>#N/A</v>
      </c>
    </row>
    <row r="15" spans="1:29">
      <c r="A15">
        <v>81</v>
      </c>
      <c r="B15" t="s">
        <v>47</v>
      </c>
      <c r="C15">
        <v>88.8074223477208</v>
      </c>
      <c r="D15">
        <v>34</v>
      </c>
      <c r="E15">
        <v>15.0454900482794</v>
      </c>
      <c r="F15">
        <v>14.06400041664</v>
      </c>
      <c r="G15">
        <v>0</v>
      </c>
      <c r="H15">
        <v>5.90015211594322</v>
      </c>
      <c r="I15">
        <v>687.196793248706</v>
      </c>
      <c r="J15">
        <v>308458</v>
      </c>
      <c r="K15">
        <v>0.751316386354157</v>
      </c>
      <c r="L15">
        <v>157.999593413295</v>
      </c>
      <c r="M15" t="e">
        <v>#N/A</v>
      </c>
      <c r="N15" t="e">
        <v>#N/A</v>
      </c>
      <c r="O15" t="e">
        <v>#N/A</v>
      </c>
      <c r="P15" t="e">
        <v>#N/A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>
        <f>VLOOKUP(B15,[19]API_NY.GDP.PCAP.CD_DS2_en_csv_v!$1:$1048576,60,FALSE)</f>
        <v>23408.3359375</v>
      </c>
      <c r="Z15" t="e">
        <v>#N/A</v>
      </c>
      <c r="AA15" t="e">
        <v>#N/A</v>
      </c>
      <c r="AB15" t="e">
        <v>#N/A</v>
      </c>
      <c r="AC15" t="e">
        <v>#N/A</v>
      </c>
    </row>
    <row r="16" spans="1:29">
      <c r="A16">
        <v>188</v>
      </c>
      <c r="B16" t="s">
        <v>48</v>
      </c>
      <c r="C16">
        <v>54.2057617049365</v>
      </c>
      <c r="D16">
        <v>25.4</v>
      </c>
      <c r="E16">
        <v>14.1359251743109</v>
      </c>
      <c r="F16">
        <v>46.1397027258811</v>
      </c>
      <c r="G16">
        <v>0</v>
      </c>
      <c r="H16">
        <v>6.36772616613116</v>
      </c>
      <c r="I16">
        <v>9075.62326309921</v>
      </c>
      <c r="J16">
        <v>792700</v>
      </c>
      <c r="K16">
        <v>0.075190689011533</v>
      </c>
      <c r="L16">
        <v>267.466348241424</v>
      </c>
      <c r="M16" t="e">
        <v>#N/A</v>
      </c>
      <c r="N16" t="e">
        <v>#N/A</v>
      </c>
      <c r="O16" t="e">
        <v>#N/A</v>
      </c>
      <c r="P16" t="e">
        <v>#N/A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>
        <f>VLOOKUP(B16,[19]API_NY.GDP.PCAP.CD_DS2_en_csv_v!$1:$1048576,60,FALSE)</f>
        <v>20890.1664304173</v>
      </c>
      <c r="Z16" t="e">
        <v>#N/A</v>
      </c>
      <c r="AA16" t="e">
        <v>#N/A</v>
      </c>
      <c r="AB16" t="e">
        <v>#N/A</v>
      </c>
      <c r="AC16" t="e">
        <v>#N/A</v>
      </c>
    </row>
    <row r="17" spans="1:29">
      <c r="A17">
        <v>71</v>
      </c>
      <c r="B17" t="s">
        <v>49</v>
      </c>
      <c r="C17">
        <v>32.4833152006235</v>
      </c>
      <c r="D17">
        <v>38.6</v>
      </c>
      <c r="E17">
        <v>13.4881587269705</v>
      </c>
      <c r="F17">
        <v>25.9494591531556</v>
      </c>
      <c r="G17">
        <v>0</v>
      </c>
      <c r="H17">
        <v>6.20786531681232</v>
      </c>
      <c r="I17">
        <v>2874.39391351195</v>
      </c>
      <c r="J17">
        <v>201000</v>
      </c>
      <c r="K17">
        <v>-0.638069468160719</v>
      </c>
      <c r="L17">
        <v>122.002165427244</v>
      </c>
      <c r="M17" t="e">
        <v>#N/A</v>
      </c>
      <c r="N17" t="e">
        <v>#N/A</v>
      </c>
      <c r="O17" t="e">
        <v>#N/A</v>
      </c>
      <c r="P17" t="e">
        <v>#N/A</v>
      </c>
      <c r="Q17" t="e">
        <v>#N/A</v>
      </c>
      <c r="R17" t="e">
        <v>#N/A</v>
      </c>
      <c r="S17" t="e">
        <v>#N/A</v>
      </c>
      <c r="U17" t="e">
        <v>#N/A</v>
      </c>
      <c r="V17" t="e">
        <v>#N/A</v>
      </c>
      <c r="W17" t="e">
        <v>#N/A</v>
      </c>
      <c r="X17" t="e">
        <v>#N/A</v>
      </c>
      <c r="Y17">
        <f>VLOOKUP(B17,[19]API_NY.GDP.PCAP.CD_DS2_en_csv_v!$1:$1048576,60,FALSE)</f>
        <v>7074.68102325059</v>
      </c>
      <c r="Z17" t="e">
        <v>#N/A</v>
      </c>
      <c r="AA17" t="e">
        <v>#N/A</v>
      </c>
      <c r="AB17" t="e">
        <v>#N/A</v>
      </c>
      <c r="AC17" t="e">
        <v>#N/A</v>
      </c>
    </row>
    <row r="18" spans="1:29">
      <c r="A18">
        <v>43</v>
      </c>
      <c r="B18" t="s">
        <v>50</v>
      </c>
      <c r="C18">
        <v>57.9004882893321</v>
      </c>
      <c r="D18">
        <v>40.8</v>
      </c>
      <c r="E18">
        <v>9.72218375415185</v>
      </c>
      <c r="F18">
        <v>0</v>
      </c>
      <c r="G18">
        <v>38.1265076463056</v>
      </c>
      <c r="H18">
        <v>0.359452717949817</v>
      </c>
      <c r="I18">
        <v>466.810586310681</v>
      </c>
      <c r="J18">
        <v>1076100</v>
      </c>
      <c r="K18">
        <v>2.49176754837837</v>
      </c>
      <c r="L18">
        <v>28.5488982758621</v>
      </c>
      <c r="M18" t="e">
        <v>#N/A</v>
      </c>
      <c r="O18" t="e">
        <v>#N/A</v>
      </c>
      <c r="P18" t="e">
        <v>#N/A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>
        <f>VLOOKUP(B18,[19]API_NY.GDP.PCAP.CD_DS2_en_csv_v!$1:$1048576,60,FALSE)</f>
        <v>1464.55400904329</v>
      </c>
      <c r="Z18" t="e">
        <v>#N/A</v>
      </c>
      <c r="AA18" t="e">
        <v>#N/A</v>
      </c>
      <c r="AB18" t="e">
        <v>#N/A</v>
      </c>
      <c r="AC18" t="e">
        <v>#N/A</v>
      </c>
    </row>
    <row r="19" spans="1:29">
      <c r="A19">
        <v>214</v>
      </c>
      <c r="B19" t="s">
        <v>51</v>
      </c>
      <c r="C19">
        <v>119.66584512017</v>
      </c>
      <c r="D19">
        <v>31.8</v>
      </c>
      <c r="E19">
        <v>26.8815903035329</v>
      </c>
      <c r="F19">
        <v>9.36380915933722</v>
      </c>
      <c r="G19">
        <v>5.93027578346156</v>
      </c>
      <c r="H19">
        <v>2.44779055994331</v>
      </c>
      <c r="I19">
        <v>11.5710955883578</v>
      </c>
      <c r="J19">
        <v>7185300</v>
      </c>
      <c r="K19">
        <v>2.20702533886058</v>
      </c>
      <c r="L19">
        <v>566.772385319663</v>
      </c>
      <c r="M19" t="e">
        <v>#N/A</v>
      </c>
      <c r="N19" t="e">
        <v>#N/A</v>
      </c>
      <c r="O19" t="e">
        <v>#N/A</v>
      </c>
      <c r="P19" t="e">
        <v>#N/A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>
        <f>VLOOKUP(B19,[19]API_NY.GDP.PCAP.CD_DS2_en_csv_v!$1:$1048576,60,FALSE)</f>
        <v>3562.93265798423</v>
      </c>
      <c r="Z19" t="e">
        <v>#N/A</v>
      </c>
      <c r="AA19" t="e">
        <v>#N/A</v>
      </c>
      <c r="AB19" t="e">
        <v>#N/A</v>
      </c>
      <c r="AC19" t="e">
        <v>#N/A</v>
      </c>
    </row>
    <row r="20" spans="1:29">
      <c r="A20">
        <v>48</v>
      </c>
      <c r="B20" t="s">
        <v>52</v>
      </c>
      <c r="C20">
        <v>14.6039136302294</v>
      </c>
      <c r="D20">
        <v>0</v>
      </c>
      <c r="E20">
        <v>50.3451799318084</v>
      </c>
      <c r="F20">
        <v>4.91799605579628</v>
      </c>
      <c r="G20">
        <v>0</v>
      </c>
      <c r="H20">
        <v>16.4341207448427</v>
      </c>
      <c r="I20">
        <v>400.225148421538</v>
      </c>
      <c r="J20">
        <v>3136000</v>
      </c>
      <c r="K20">
        <v>5.7905914207208</v>
      </c>
      <c r="L20">
        <v>396.961848159509</v>
      </c>
      <c r="M20" t="e">
        <v>#N/A</v>
      </c>
      <c r="N20" t="e">
        <v>#N/A</v>
      </c>
      <c r="O20" t="e">
        <v>#N/A</v>
      </c>
      <c r="P20" t="e">
        <v>#N/A</v>
      </c>
      <c r="Q20" t="e">
        <v>#N/A</v>
      </c>
      <c r="R20" t="e">
        <v>#N/A</v>
      </c>
      <c r="S20" t="e">
        <v>#N/A</v>
      </c>
      <c r="U20" t="e">
        <v>#N/A</v>
      </c>
      <c r="V20" t="e">
        <v>#N/A</v>
      </c>
      <c r="W20" t="e">
        <v>#N/A</v>
      </c>
      <c r="X20" t="e">
        <v>#N/A</v>
      </c>
      <c r="Y20">
        <f>VLOOKUP(B20,[19]API_NY.GDP.PCAP.CD_DS2_en_csv_v!$1:$1048576,60,FALSE)</f>
        <v>18444.9270020773</v>
      </c>
      <c r="Z20" t="e">
        <v>#N/A</v>
      </c>
      <c r="AA20" t="e">
        <v>#N/A</v>
      </c>
      <c r="AB20" t="e">
        <v>#N/A</v>
      </c>
      <c r="AC20" t="e">
        <v>#N/A</v>
      </c>
    </row>
    <row r="21" spans="1:29">
      <c r="A21">
        <v>49</v>
      </c>
      <c r="B21" t="s">
        <v>53</v>
      </c>
      <c r="C21">
        <v>17.0863264370371</v>
      </c>
      <c r="D21">
        <v>0</v>
      </c>
      <c r="E21">
        <v>29.7229124230631</v>
      </c>
      <c r="F21">
        <v>3.21455250725642</v>
      </c>
      <c r="G21">
        <v>0</v>
      </c>
      <c r="H21">
        <v>0.480940392601422</v>
      </c>
      <c r="I21">
        <v>110.516223767835</v>
      </c>
      <c r="J21">
        <v>482000</v>
      </c>
      <c r="K21">
        <v>2.40720186967684</v>
      </c>
      <c r="L21">
        <v>4.53231472681449</v>
      </c>
      <c r="M21" t="e">
        <v>#N/A</v>
      </c>
      <c r="O21" t="e">
        <v>#N/A</v>
      </c>
      <c r="P21" t="e">
        <v>#N/A</v>
      </c>
      <c r="Q21" t="e">
        <v>#N/A</v>
      </c>
      <c r="R21" t="e">
        <v>#N/A</v>
      </c>
      <c r="S21" t="e">
        <v>#N/A</v>
      </c>
      <c r="U21" t="e">
        <v>#N/A</v>
      </c>
      <c r="V21" t="e">
        <v>#N/A</v>
      </c>
      <c r="W21" t="e">
        <v>#N/A</v>
      </c>
      <c r="X21" t="e">
        <v>#N/A</v>
      </c>
      <c r="Y21">
        <f>VLOOKUP(B21,[19]API_NY.GDP.PCAP.CD_DS2_en_csv_v!$1:$1048576,60,FALSE)</f>
        <v>2184.54223632813</v>
      </c>
      <c r="Z21" t="e">
        <v>#N/A</v>
      </c>
      <c r="AA21" t="e">
        <v>#N/A</v>
      </c>
      <c r="AB21" t="e">
        <v>#N/A</v>
      </c>
      <c r="AC21" t="e">
        <v>#N/A</v>
      </c>
    </row>
    <row r="22" spans="1:29">
      <c r="A22">
        <v>50</v>
      </c>
      <c r="B22" t="s">
        <v>54</v>
      </c>
      <c r="C22">
        <v>38.8799476175586</v>
      </c>
      <c r="D22">
        <v>0</v>
      </c>
      <c r="E22">
        <v>43.3830585980446</v>
      </c>
      <c r="F22">
        <v>29.3067065415751</v>
      </c>
      <c r="G22">
        <v>0</v>
      </c>
      <c r="H22">
        <v>17.8194014732166</v>
      </c>
      <c r="I22">
        <v>82.3189104217119</v>
      </c>
      <c r="J22">
        <v>7783000</v>
      </c>
      <c r="K22">
        <v>2.55807744862499</v>
      </c>
      <c r="L22">
        <v>87.6504297994269</v>
      </c>
      <c r="M22" t="e">
        <v>#N/A</v>
      </c>
      <c r="O22" t="e">
        <v>#N/A</v>
      </c>
      <c r="P22" t="e">
        <v>#N/A</v>
      </c>
      <c r="Q22" t="e">
        <v>#N/A</v>
      </c>
      <c r="R22" t="e">
        <v>#N/A</v>
      </c>
      <c r="S22" t="e">
        <v>#N/A</v>
      </c>
      <c r="U22" t="e">
        <v>#N/A</v>
      </c>
      <c r="V22" t="e">
        <v>#N/A</v>
      </c>
      <c r="W22" t="e">
        <v>#N/A</v>
      </c>
      <c r="X22" t="e">
        <v>#N/A</v>
      </c>
      <c r="Y22">
        <f>VLOOKUP(B22,[19]API_NY.GDP.PCAP.CD_DS2_en_csv_v!$1:$1048576,60,FALSE)</f>
        <v>20627.9217793895</v>
      </c>
      <c r="Z22" t="e">
        <v>#N/A</v>
      </c>
      <c r="AA22" t="e">
        <v>#N/A</v>
      </c>
      <c r="AB22" t="e">
        <v>#N/A</v>
      </c>
      <c r="AC22" t="e">
        <v>#N/A</v>
      </c>
    </row>
    <row r="23" spans="1:29">
      <c r="A23">
        <v>206</v>
      </c>
      <c r="B23" t="s">
        <v>55</v>
      </c>
      <c r="C23">
        <v>87.6541347322885</v>
      </c>
      <c r="D23">
        <v>41.1</v>
      </c>
      <c r="E23">
        <v>23.3275660599437</v>
      </c>
      <c r="F23">
        <v>6.97568699871208</v>
      </c>
      <c r="G23">
        <v>26.7973523247689</v>
      </c>
      <c r="H23">
        <v>7.81408829504223</v>
      </c>
      <c r="I23">
        <v>19953.0834205048</v>
      </c>
      <c r="J23">
        <v>24012700</v>
      </c>
      <c r="K23">
        <v>1.3448002213693</v>
      </c>
      <c r="L23">
        <v>2105.05531254922</v>
      </c>
      <c r="M23" t="e">
        <v>#N/A</v>
      </c>
      <c r="N23" t="e">
        <v>#N/A</v>
      </c>
      <c r="O23" t="e">
        <v>#N/A</v>
      </c>
      <c r="P23" t="e">
        <v>#N/A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>
        <f>VLOOKUP(B23,[19]API_NY.GDP.PCAP.CD_DS2_en_csv_v!$1:$1048576,60,FALSE)</f>
        <v>9955.24272167626</v>
      </c>
      <c r="Z23" t="e">
        <v>#N/A</v>
      </c>
      <c r="AA23" t="e">
        <v>#N/A</v>
      </c>
      <c r="AB23" t="e">
        <v>#N/A</v>
      </c>
      <c r="AC23" t="e">
        <v>#N/A</v>
      </c>
    </row>
    <row r="24" spans="1:29">
      <c r="A24">
        <v>216</v>
      </c>
      <c r="B24" t="s">
        <v>56</v>
      </c>
      <c r="C24">
        <v>144.623485039969</v>
      </c>
      <c r="D24">
        <v>39.7</v>
      </c>
      <c r="E24">
        <v>25.0968517674361</v>
      </c>
      <c r="F24">
        <v>3.6375407928523</v>
      </c>
      <c r="G24">
        <v>21.7458142048192</v>
      </c>
      <c r="H24">
        <v>1.89079584128382</v>
      </c>
      <c r="I24">
        <v>8125.11984188558</v>
      </c>
      <c r="J24">
        <v>12031700</v>
      </c>
      <c r="K24">
        <v>1.26782970253157</v>
      </c>
      <c r="L24">
        <v>228.69903907563</v>
      </c>
      <c r="M24" t="e">
        <v>#N/A</v>
      </c>
      <c r="O24" t="e">
        <v>#N/A</v>
      </c>
      <c r="P24" t="e">
        <v>#N/A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>
        <f>VLOOKUP(B24,[19]API_NY.GDP.PCAP.CD_DS2_en_csv_v!$1:$1048576,60,FALSE)</f>
        <v>3331.69511469189</v>
      </c>
      <c r="Z24" t="e">
        <v>#N/A</v>
      </c>
      <c r="AA24" t="e">
        <v>#N/A</v>
      </c>
      <c r="AB24" t="e">
        <v>#N/A</v>
      </c>
      <c r="AC24" t="e">
        <v>#N/A</v>
      </c>
    </row>
    <row r="25" spans="1:29">
      <c r="A25">
        <v>247</v>
      </c>
      <c r="B25" t="s">
        <v>57</v>
      </c>
      <c r="C25">
        <v>61.4741784037558</v>
      </c>
      <c r="D25">
        <v>0</v>
      </c>
      <c r="E25">
        <v>15.2150664127083</v>
      </c>
      <c r="F25">
        <v>20.9891993363124</v>
      </c>
      <c r="G25">
        <v>28.9259148495791</v>
      </c>
      <c r="H25">
        <v>15.4248834586623</v>
      </c>
      <c r="I25">
        <v>21303.418321441</v>
      </c>
      <c r="J25">
        <v>128026</v>
      </c>
      <c r="K25">
        <v>1.24557202006897</v>
      </c>
      <c r="L25">
        <v>141.8</v>
      </c>
      <c r="M25" t="e">
        <v>#N/A</v>
      </c>
      <c r="O25" t="e">
        <v>#N/A</v>
      </c>
      <c r="P25" t="e">
        <v>#N/A</v>
      </c>
      <c r="Q25" t="e">
        <v>#N/A</v>
      </c>
      <c r="R25" t="e">
        <v>#N/A</v>
      </c>
      <c r="S25" t="e">
        <v>#N/A</v>
      </c>
      <c r="U25" t="e">
        <v>#N/A</v>
      </c>
      <c r="V25" t="e">
        <v>#N/A</v>
      </c>
      <c r="W25" t="e">
        <v>#N/A</v>
      </c>
      <c r="X25" t="e">
        <v>#N/A</v>
      </c>
      <c r="Y25">
        <f>VLOOKUP(B25,[19]API_NY.GDP.PCAP.CD_DS2_en_csv_v!$1:$1048576,60,FALSE)</f>
        <v>31164.0362528468</v>
      </c>
      <c r="Z25" t="e">
        <v>#N/A</v>
      </c>
      <c r="AA25" t="e">
        <v>#N/A</v>
      </c>
      <c r="AB25" t="e">
        <v>#N/A</v>
      </c>
      <c r="AC25" t="e">
        <v>#N/A</v>
      </c>
    </row>
    <row r="26" spans="1:29">
      <c r="A26">
        <v>203</v>
      </c>
      <c r="B26" t="s">
        <v>58</v>
      </c>
      <c r="C26">
        <v>437.487645870204</v>
      </c>
      <c r="D26">
        <v>0</v>
      </c>
      <c r="E26">
        <v>46.9912680091931</v>
      </c>
      <c r="F26">
        <v>2.43899757033132</v>
      </c>
      <c r="G26">
        <v>1.06857884785044</v>
      </c>
      <c r="H26">
        <v>1.64715191355484</v>
      </c>
      <c r="I26">
        <v>1142.37839308731</v>
      </c>
      <c r="J26">
        <v>11883003</v>
      </c>
      <c r="K26">
        <v>1.11689591278599</v>
      </c>
      <c r="L26">
        <v>171.034932487725</v>
      </c>
      <c r="M26" t="e">
        <v>#N/A</v>
      </c>
      <c r="N26" t="e">
        <v>#N/A</v>
      </c>
      <c r="O26" t="e">
        <v>#N/A</v>
      </c>
      <c r="P26" t="e">
        <v>#N/A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>
        <f>VLOOKUP(B26,[19]API_NY.GDP.PCAP.CD_DS2_en_csv_v!$1:$1048576,60,FALSE)</f>
        <v>1605.60544457087</v>
      </c>
      <c r="Z26" t="e">
        <v>#N/A</v>
      </c>
      <c r="AA26" t="e">
        <v>#N/A</v>
      </c>
      <c r="AB26" t="e">
        <v>#N/A</v>
      </c>
      <c r="AC26" t="e">
        <v>#N/A</v>
      </c>
    </row>
    <row r="27" spans="1:29">
      <c r="A27">
        <v>204</v>
      </c>
      <c r="B27" t="s">
        <v>59</v>
      </c>
      <c r="C27">
        <v>1062.53496536011</v>
      </c>
      <c r="D27">
        <v>0</v>
      </c>
      <c r="E27">
        <v>67.3214998293872</v>
      </c>
      <c r="F27">
        <v>0.0352957782911031</v>
      </c>
      <c r="G27">
        <v>0.154006341817092</v>
      </c>
      <c r="H27">
        <v>0.461997426326957</v>
      </c>
      <c r="I27">
        <v>695.337838597161</v>
      </c>
      <c r="J27">
        <v>2044651</v>
      </c>
      <c r="K27">
        <v>1.11909103277687</v>
      </c>
      <c r="L27">
        <v>298.966405595274</v>
      </c>
      <c r="M27" t="e">
        <v>#N/A</v>
      </c>
      <c r="O27" t="e">
        <v>#N/A</v>
      </c>
      <c r="P27" t="e">
        <v>#N/A</v>
      </c>
      <c r="Q27" t="e">
        <v>#N/A</v>
      </c>
      <c r="R27" t="e">
        <v>#N/A</v>
      </c>
      <c r="S27" t="e">
        <v>#N/A</v>
      </c>
      <c r="U27" t="e">
        <v>#N/A</v>
      </c>
      <c r="V27" t="e">
        <v>#N/A</v>
      </c>
      <c r="W27" t="e">
        <v>#N/A</v>
      </c>
      <c r="X27" t="e">
        <v>#N/A</v>
      </c>
      <c r="Y27">
        <f>VLOOKUP(B27,[19]API_NY.GDP.PCAP.CD_DS2_en_csv_v!$1:$1048576,60,FALSE)</f>
        <v>1248.45330989613</v>
      </c>
      <c r="Z27" t="e">
        <v>#N/A</v>
      </c>
      <c r="AA27" t="e">
        <v>#N/A</v>
      </c>
      <c r="AB27" t="e">
        <v>#N/A</v>
      </c>
      <c r="AC27" t="e">
        <v>#N/A</v>
      </c>
    </row>
    <row r="28" spans="1:29">
      <c r="A28">
        <v>205</v>
      </c>
      <c r="B28" t="s">
        <v>60</v>
      </c>
      <c r="C28">
        <v>108.479009180794</v>
      </c>
      <c r="D28">
        <v>38.1</v>
      </c>
      <c r="E28">
        <v>21.1061645747734</v>
      </c>
      <c r="F28">
        <v>0.0735996234847591</v>
      </c>
      <c r="G28">
        <v>5.46847259434193</v>
      </c>
      <c r="H28">
        <v>0.361422536932623</v>
      </c>
      <c r="I28">
        <v>19504.5275729891</v>
      </c>
      <c r="J28">
        <v>827249</v>
      </c>
      <c r="K28">
        <v>0.76201232393419</v>
      </c>
      <c r="L28">
        <v>13.320719960859</v>
      </c>
      <c r="M28" t="e">
        <v>#N/A</v>
      </c>
      <c r="O28" t="e">
        <v>#N/A</v>
      </c>
      <c r="P28" t="e">
        <v>#N/A</v>
      </c>
      <c r="Q28" t="e">
        <v>#N/A</v>
      </c>
      <c r="R28" t="e">
        <v>#N/A</v>
      </c>
      <c r="S28" t="e">
        <v>#N/A</v>
      </c>
      <c r="T28" t="e">
        <v>#N/A</v>
      </c>
      <c r="U28" t="e">
        <v>#N/A</v>
      </c>
      <c r="V28" t="e">
        <v>#N/A</v>
      </c>
      <c r="W28" t="e">
        <v>#N/A</v>
      </c>
      <c r="X28" t="e">
        <v>#N/A</v>
      </c>
      <c r="Y28">
        <f>VLOOKUP(B28,[19]API_NY.GDP.PCAP.CD_DS2_en_csv_v!$1:$1048576,60,FALSE)</f>
        <v>1196.74333308526</v>
      </c>
      <c r="Z28" t="e">
        <v>#N/A</v>
      </c>
      <c r="AA28" t="e">
        <v>#N/A</v>
      </c>
      <c r="AB28" t="e">
        <v>#N/A</v>
      </c>
      <c r="AC28" t="e">
        <v>#N/A</v>
      </c>
    </row>
    <row r="29" spans="1:29">
      <c r="A29">
        <v>24</v>
      </c>
      <c r="B29" t="s">
        <v>61</v>
      </c>
      <c r="C29">
        <v>67.342234443426</v>
      </c>
      <c r="D29">
        <v>0</v>
      </c>
      <c r="E29">
        <v>15.5772962868575</v>
      </c>
      <c r="F29">
        <v>4.5895241217699</v>
      </c>
      <c r="G29">
        <v>19.8534409007841</v>
      </c>
      <c r="H29">
        <v>0.543119905161847</v>
      </c>
      <c r="I29">
        <v>8159.42449901207</v>
      </c>
      <c r="J29">
        <v>474000</v>
      </c>
      <c r="K29">
        <v>1.60368077118284</v>
      </c>
      <c r="L29">
        <v>29.8996701610841</v>
      </c>
      <c r="M29" t="e">
        <v>#N/A</v>
      </c>
      <c r="N29" t="e">
        <v>#N/A</v>
      </c>
      <c r="O29" t="e">
        <v>#N/A</v>
      </c>
      <c r="P29" t="e">
        <v>#N/A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  <c r="V29" t="e">
        <v>#N/A</v>
      </c>
      <c r="W29" t="e">
        <v>#N/A</v>
      </c>
      <c r="X29" t="e">
        <v>#N/A</v>
      </c>
      <c r="Y29">
        <f>VLOOKUP(B29,[19]API_NY.GDP.PCAP.CD_DS2_en_csv_v!$1:$1048576,60,FALSE)</f>
        <v>1162.90499489402</v>
      </c>
      <c r="Z29" t="e">
        <v>#N/A</v>
      </c>
      <c r="AA29" t="e">
        <v>#N/A</v>
      </c>
      <c r="AB29" t="e">
        <v>#N/A</v>
      </c>
      <c r="AC29" t="e">
        <v>#N/A</v>
      </c>
    </row>
    <row r="30" spans="1:29">
      <c r="A30">
        <v>25</v>
      </c>
      <c r="B30" t="s">
        <v>62</v>
      </c>
      <c r="C30">
        <v>191.959124176628</v>
      </c>
      <c r="D30">
        <v>36</v>
      </c>
      <c r="E30">
        <v>16.0558461475604</v>
      </c>
      <c r="F30">
        <v>6.89142114172342</v>
      </c>
      <c r="G30">
        <v>10.8502585994197</v>
      </c>
      <c r="H30">
        <v>3.8419827984243</v>
      </c>
      <c r="I30">
        <v>3309.60105407849</v>
      </c>
      <c r="J30">
        <v>9463000</v>
      </c>
      <c r="K30">
        <v>0.402136059408841</v>
      </c>
      <c r="L30">
        <v>142.554853063653</v>
      </c>
      <c r="M30" t="e">
        <v>#N/A</v>
      </c>
      <c r="N30" t="e">
        <v>#N/A</v>
      </c>
      <c r="O30" t="e">
        <v>#N/A</v>
      </c>
      <c r="P30" t="e">
        <v>#N/A</v>
      </c>
      <c r="Q30" t="e">
        <v>#N/A</v>
      </c>
      <c r="R30" t="e">
        <v>#N/A</v>
      </c>
      <c r="S30" t="e">
        <v>#N/A</v>
      </c>
      <c r="T30" t="e">
        <v>#N/A</v>
      </c>
      <c r="U30" t="e">
        <v>#N/A</v>
      </c>
      <c r="V30" t="e">
        <v>#N/A</v>
      </c>
      <c r="W30" t="e">
        <v>#N/A</v>
      </c>
      <c r="X30" t="e">
        <v>#N/A</v>
      </c>
      <c r="Y30">
        <f>VLOOKUP(B30,[19]API_NY.GDP.PCAP.CD_DS2_en_csv_v!$1:$1048576,60,FALSE)</f>
        <v>5840.05306687798</v>
      </c>
      <c r="Z30" t="e">
        <v>#N/A</v>
      </c>
      <c r="AA30" t="e">
        <v>#N/A</v>
      </c>
      <c r="AB30" t="e">
        <v>#N/A</v>
      </c>
      <c r="AC30" t="e">
        <v>#N/A</v>
      </c>
    </row>
    <row r="31" spans="1:29">
      <c r="A31">
        <v>207</v>
      </c>
      <c r="B31" t="s">
        <v>63</v>
      </c>
      <c r="C31">
        <v>324.46170842993</v>
      </c>
      <c r="D31">
        <v>0</v>
      </c>
      <c r="E31">
        <v>20.6713996608203</v>
      </c>
      <c r="F31">
        <v>9.60199940789013</v>
      </c>
      <c r="G31">
        <v>8.06515742785694</v>
      </c>
      <c r="H31">
        <v>2.3808474450726</v>
      </c>
      <c r="I31">
        <v>4002.36419681838</v>
      </c>
      <c r="J31">
        <v>11089560</v>
      </c>
      <c r="K31">
        <v>1.04478105455123</v>
      </c>
      <c r="L31">
        <v>432.273603415777</v>
      </c>
      <c r="M31" t="e">
        <v>#N/A</v>
      </c>
      <c r="N31" t="e">
        <v>#N/A</v>
      </c>
      <c r="O31" t="e">
        <v>#N/A</v>
      </c>
      <c r="P31" t="e">
        <v>#N/A</v>
      </c>
      <c r="Q31" t="e">
        <v>#N/A</v>
      </c>
      <c r="R31" t="e">
        <v>#N/A</v>
      </c>
      <c r="S31" t="e">
        <v>#N/A</v>
      </c>
      <c r="T31" t="e">
        <v>#N/A</v>
      </c>
      <c r="U31" t="e">
        <v>#N/A</v>
      </c>
      <c r="V31" t="e">
        <v>#N/A</v>
      </c>
      <c r="W31" t="e">
        <v>#N/A</v>
      </c>
      <c r="X31" t="e">
        <v>#N/A</v>
      </c>
      <c r="Y31">
        <f>VLOOKUP(B31,[19]API_NY.GDP.PCAP.CD_DS2_en_csv_v!$1:$1048576,60,FALSE)</f>
        <v>2581.62244157361</v>
      </c>
      <c r="Z31" t="e">
        <v>#N/A</v>
      </c>
      <c r="AA31" t="e">
        <v>#N/A</v>
      </c>
      <c r="AB31" t="e">
        <v>#N/A</v>
      </c>
      <c r="AC31" t="e">
        <v>#N/A</v>
      </c>
    </row>
    <row r="32" spans="1:29">
      <c r="A32">
        <v>182</v>
      </c>
      <c r="B32" t="s">
        <v>64</v>
      </c>
      <c r="C32">
        <v>89.4453195654059</v>
      </c>
      <c r="D32">
        <v>36.2</v>
      </c>
      <c r="E32">
        <v>9.70701095945174</v>
      </c>
      <c r="F32">
        <v>21.7053401493824</v>
      </c>
      <c r="G32">
        <v>0</v>
      </c>
      <c r="H32">
        <v>5.51794435986542</v>
      </c>
      <c r="I32">
        <v>2377.43711519895</v>
      </c>
      <c r="J32">
        <v>14245394</v>
      </c>
      <c r="K32">
        <v>-0.077588861590047</v>
      </c>
      <c r="L32">
        <v>151.501520578716</v>
      </c>
      <c r="M32" t="e">
        <v>#N/A</v>
      </c>
      <c r="N32" t="e">
        <v>#N/A</v>
      </c>
      <c r="O32" t="e">
        <v>#N/A</v>
      </c>
      <c r="P32" t="e">
        <v>#N/A</v>
      </c>
      <c r="Q32" t="e">
        <v>#N/A</v>
      </c>
      <c r="R32" t="e">
        <v>#N/A</v>
      </c>
      <c r="S32" t="e">
        <v>#N/A</v>
      </c>
      <c r="T32" t="e">
        <v>#N/A</v>
      </c>
      <c r="U32" t="e">
        <v>#N/A</v>
      </c>
      <c r="V32" t="e">
        <v>#N/A</v>
      </c>
      <c r="W32" t="e">
        <v>#N/A</v>
      </c>
      <c r="X32" t="e">
        <v>#N/A</v>
      </c>
      <c r="Y32">
        <f>VLOOKUP(B32,[19]API_NY.GDP.PCAP.CD_DS2_en_csv_v!$1:$1048576,60,FALSE)</f>
        <v>25742.3688346767</v>
      </c>
      <c r="Z32" t="e">
        <v>#N/A</v>
      </c>
      <c r="AA32" t="e">
        <v>#N/A</v>
      </c>
      <c r="AB32" t="e">
        <v>#N/A</v>
      </c>
      <c r="AC32" t="e">
        <v>#N/A</v>
      </c>
    </row>
    <row r="33" spans="1:29">
      <c r="A33">
        <v>183</v>
      </c>
      <c r="B33" t="s">
        <v>65</v>
      </c>
      <c r="C33">
        <v>95.6915219823478</v>
      </c>
      <c r="D33">
        <v>35.5</v>
      </c>
      <c r="E33">
        <v>8.67108216427143</v>
      </c>
      <c r="F33">
        <v>4.19754328943092</v>
      </c>
      <c r="G33">
        <v>0</v>
      </c>
      <c r="H33">
        <v>4.81266969600543</v>
      </c>
      <c r="I33">
        <v>3613.93854250239</v>
      </c>
      <c r="J33">
        <v>2702500</v>
      </c>
      <c r="K33">
        <v>-0.414141101993213</v>
      </c>
      <c r="L33">
        <v>185.728195446559</v>
      </c>
      <c r="M33" t="e">
        <v>#N/A</v>
      </c>
      <c r="N33" t="e">
        <v>#N/A</v>
      </c>
      <c r="O33" t="e">
        <v>#N/A</v>
      </c>
      <c r="P33" t="e">
        <v>#N/A</v>
      </c>
      <c r="Q33" t="e">
        <v>#N/A</v>
      </c>
      <c r="R33" t="e">
        <v>#N/A</v>
      </c>
      <c r="S33" t="e">
        <v>#N/A</v>
      </c>
      <c r="T33" t="e">
        <v>#N/A</v>
      </c>
      <c r="U33" t="e">
        <v>#N/A</v>
      </c>
      <c r="V33" t="e">
        <v>#N/A</v>
      </c>
      <c r="W33" t="e">
        <v>#N/A</v>
      </c>
      <c r="X33" t="e">
        <v>#N/A</v>
      </c>
      <c r="Y33">
        <f>VLOOKUP(B33,[19]API_NY.GDP.PCAP.CD_DS2_en_csv_v!$1:$1048576,60,FALSE)</f>
        <v>19250.1065376852</v>
      </c>
      <c r="Z33" t="e">
        <v>#N/A</v>
      </c>
      <c r="AA33" t="e">
        <v>#N/A</v>
      </c>
      <c r="AB33" t="e">
        <v>#N/A</v>
      </c>
      <c r="AC33" t="e">
        <v>#N/A</v>
      </c>
    </row>
    <row r="34" spans="1:29">
      <c r="A34">
        <v>67</v>
      </c>
      <c r="B34" t="s">
        <v>66</v>
      </c>
      <c r="C34">
        <v>11.4036652402092</v>
      </c>
      <c r="D34">
        <v>0</v>
      </c>
      <c r="E34">
        <v>26.7280602608043</v>
      </c>
      <c r="F34">
        <v>10.167111328081</v>
      </c>
      <c r="G34">
        <v>0</v>
      </c>
      <c r="H34">
        <v>7.99742640101876</v>
      </c>
      <c r="I34">
        <v>111.362984006059</v>
      </c>
      <c r="J34">
        <v>558764.1</v>
      </c>
      <c r="K34">
        <v>0.880669873783281</v>
      </c>
      <c r="L34">
        <v>18.243023255814</v>
      </c>
      <c r="M34" t="e">
        <v>#N/A</v>
      </c>
      <c r="O34" t="e">
        <v>#N/A</v>
      </c>
      <c r="P34" t="e">
        <v>#N/A</v>
      </c>
      <c r="Q34" t="e">
        <v>#N/A</v>
      </c>
      <c r="R34" t="e">
        <v>#N/A</v>
      </c>
      <c r="S34" t="e">
        <v>#N/A</v>
      </c>
      <c r="U34" t="e">
        <v>#N/A</v>
      </c>
      <c r="V34" t="e">
        <v>#N/A</v>
      </c>
      <c r="W34" t="e">
        <v>#N/A</v>
      </c>
      <c r="X34" t="e">
        <v>#N/A</v>
      </c>
      <c r="Y34">
        <f>VLOOKUP(B34,[19]API_NY.GDP.PCAP.CD_DS2_en_csv_v!$1:$1048576,60,FALSE)</f>
        <v>7590.44298074577</v>
      </c>
      <c r="Z34" t="e">
        <v>#N/A</v>
      </c>
      <c r="AA34" t="e">
        <v>#N/A</v>
      </c>
      <c r="AB34" t="e">
        <v>#N/A</v>
      </c>
      <c r="AC34" t="e">
        <v>#N/A</v>
      </c>
    </row>
    <row r="35" spans="1:29">
      <c r="A35">
        <v>84</v>
      </c>
      <c r="B35" t="s">
        <v>67</v>
      </c>
      <c r="C35">
        <v>145.358665495077</v>
      </c>
      <c r="D35">
        <v>0</v>
      </c>
      <c r="E35">
        <v>16.0462372466655</v>
      </c>
      <c r="F35">
        <v>16.8639556456858</v>
      </c>
      <c r="G35">
        <v>0</v>
      </c>
      <c r="H35">
        <v>3.93349591226698</v>
      </c>
      <c r="I35">
        <v>300.851437154819</v>
      </c>
      <c r="J35">
        <v>1635509</v>
      </c>
      <c r="K35">
        <v>2.0453720881528</v>
      </c>
      <c r="L35">
        <v>23.5322496348213</v>
      </c>
      <c r="M35" t="e">
        <v>#N/A</v>
      </c>
      <c r="O35" t="e">
        <v>#N/A</v>
      </c>
      <c r="P35" t="e">
        <v>#N/A</v>
      </c>
      <c r="Q35" t="e">
        <v>#N/A</v>
      </c>
      <c r="R35" t="e">
        <v>#N/A</v>
      </c>
      <c r="S35" t="e">
        <v>#N/A</v>
      </c>
      <c r="U35" t="e">
        <v>#N/A</v>
      </c>
      <c r="V35" t="e">
        <v>#N/A</v>
      </c>
      <c r="W35" t="e">
        <v>#N/A</v>
      </c>
      <c r="X35" t="e">
        <v>#N/A</v>
      </c>
      <c r="Y35">
        <f>VLOOKUP(B35,[19]API_NY.GDP.PCAP.CD_DS2_en_csv_v!$1:$1048576,60,FALSE)</f>
        <v>4177.8895415169</v>
      </c>
      <c r="Z35" t="e">
        <v>#N/A</v>
      </c>
      <c r="AA35" t="e">
        <v>#N/A</v>
      </c>
      <c r="AB35" t="e">
        <v>#N/A</v>
      </c>
      <c r="AC35" t="e">
        <v>#N/A</v>
      </c>
    </row>
    <row r="36" spans="1:29">
      <c r="A36">
        <v>191</v>
      </c>
      <c r="B36" t="s">
        <v>68</v>
      </c>
      <c r="C36">
        <v>29.219393929028</v>
      </c>
      <c r="D36">
        <v>39.5</v>
      </c>
      <c r="E36">
        <v>44.1460775406144</v>
      </c>
      <c r="F36">
        <v>12.8808862418445</v>
      </c>
      <c r="G36">
        <v>0</v>
      </c>
      <c r="H36">
        <v>7.63362387099342</v>
      </c>
      <c r="I36">
        <v>1701.08819737219</v>
      </c>
      <c r="J36">
        <v>2174000</v>
      </c>
      <c r="K36">
        <v>1.31632102523348</v>
      </c>
      <c r="L36">
        <v>47.4770681555117</v>
      </c>
      <c r="M36" t="e">
        <v>#N/A</v>
      </c>
      <c r="N36" t="e">
        <v>#N/A</v>
      </c>
      <c r="O36" t="e">
        <v>#N/A</v>
      </c>
      <c r="P36" t="e">
        <v>#N/A</v>
      </c>
      <c r="Q36" t="e">
        <v>#N/A</v>
      </c>
      <c r="R36" t="e">
        <v>#N/A</v>
      </c>
      <c r="S36" t="e">
        <v>#N/A</v>
      </c>
      <c r="T36" t="e">
        <v>#N/A</v>
      </c>
      <c r="U36" t="e">
        <v>#N/A</v>
      </c>
      <c r="V36" t="e">
        <v>#N/A</v>
      </c>
      <c r="W36" t="e">
        <v>#N/A</v>
      </c>
      <c r="X36" t="e">
        <v>#N/A</v>
      </c>
      <c r="Y36">
        <f>VLOOKUP(B36,[19]API_NY.GDP.PCAP.CD_DS2_en_csv_v!$1:$1048576,60,FALSE)</f>
        <v>5200.68078673413</v>
      </c>
      <c r="Z36" t="e">
        <v>#N/A</v>
      </c>
      <c r="AA36" t="e">
        <v>#N/A</v>
      </c>
      <c r="AB36" t="e">
        <v>#N/A</v>
      </c>
      <c r="AC36" t="e">
        <v>#N/A</v>
      </c>
    </row>
    <row r="37" spans="1:29">
      <c r="A37">
        <v>80</v>
      </c>
      <c r="B37" t="s">
        <v>69</v>
      </c>
      <c r="C37">
        <v>54.3559049623647</v>
      </c>
      <c r="D37">
        <v>36</v>
      </c>
      <c r="E37">
        <v>12.3334099708482</v>
      </c>
      <c r="F37">
        <v>9.36380972765515</v>
      </c>
      <c r="G37">
        <v>0.0186604764610222</v>
      </c>
      <c r="H37">
        <v>6.28506953972522</v>
      </c>
      <c r="I37">
        <v>5251.23967735297</v>
      </c>
      <c r="J37">
        <v>3679000</v>
      </c>
      <c r="K37">
        <v>-0.658861360878339</v>
      </c>
      <c r="L37">
        <v>118.272685398434</v>
      </c>
      <c r="M37" t="e">
        <v>#N/A</v>
      </c>
      <c r="N37" t="e">
        <v>#N/A</v>
      </c>
      <c r="O37" t="e">
        <v>#N/A</v>
      </c>
      <c r="P37" t="e">
        <v>#N/A</v>
      </c>
      <c r="Q37" t="e">
        <v>#N/A</v>
      </c>
      <c r="R37" t="e">
        <v>#N/A</v>
      </c>
      <c r="S37" t="e">
        <v>#N/A</v>
      </c>
      <c r="T37" t="e">
        <v>#N/A</v>
      </c>
      <c r="U37" t="e">
        <v>#N/A</v>
      </c>
      <c r="V37" t="e">
        <v>#N/A</v>
      </c>
      <c r="W37" t="e">
        <v>#N/A</v>
      </c>
      <c r="X37" t="e">
        <v>#N/A</v>
      </c>
      <c r="Y37">
        <f>VLOOKUP(B37,[19]API_NY.GDP.PCAP.CD_DS2_en_csv_v!$1:$1048576,60,FALSE)</f>
        <v>18083.8779056547</v>
      </c>
      <c r="Z37" t="e">
        <v>#N/A</v>
      </c>
      <c r="AA37" t="e">
        <v>#N/A</v>
      </c>
      <c r="AB37" t="e">
        <v>#N/A</v>
      </c>
      <c r="AC37" t="e">
        <v>#N/A</v>
      </c>
    </row>
    <row r="38" spans="1:29">
      <c r="A38">
        <v>179</v>
      </c>
      <c r="B38" t="s">
        <v>70</v>
      </c>
      <c r="C38">
        <v>68.8713428463967</v>
      </c>
      <c r="D38">
        <v>32.7</v>
      </c>
      <c r="E38">
        <v>9.46046935676594</v>
      </c>
      <c r="F38">
        <v>22.8847866521553</v>
      </c>
      <c r="G38">
        <v>0</v>
      </c>
      <c r="H38">
        <v>4.67780722830743</v>
      </c>
      <c r="I38">
        <v>3046.00314585113</v>
      </c>
      <c r="J38">
        <v>5381800</v>
      </c>
      <c r="K38">
        <v>0.355569240058298</v>
      </c>
      <c r="L38">
        <v>170.400948118645</v>
      </c>
      <c r="M38" t="e">
        <v>#N/A</v>
      </c>
      <c r="N38" t="e">
        <v>#N/A</v>
      </c>
      <c r="O38" t="e">
        <v>#N/A</v>
      </c>
      <c r="P38" t="e">
        <v>#N/A</v>
      </c>
      <c r="Q38" t="e">
        <v>#N/A</v>
      </c>
      <c r="R38" t="e">
        <v>#N/A</v>
      </c>
      <c r="S38" t="e">
        <v>#N/A</v>
      </c>
      <c r="U38" t="e">
        <v>#N/A</v>
      </c>
      <c r="V38" t="e">
        <v>#N/A</v>
      </c>
      <c r="W38" t="e">
        <v>#N/A</v>
      </c>
      <c r="X38" t="e">
        <v>#N/A</v>
      </c>
      <c r="Y38">
        <f>VLOOKUP(B38,[19]API_NY.GDP.PCAP.CD_DS2_en_csv_v!$1:$1048576,60,FALSE)</f>
        <v>36652.9223052178</v>
      </c>
      <c r="Z38" t="e">
        <v>#N/A</v>
      </c>
      <c r="AA38" t="e">
        <v>#N/A</v>
      </c>
      <c r="AB38" t="e">
        <v>#N/A</v>
      </c>
      <c r="AC38" t="e">
        <v>#N/A</v>
      </c>
    </row>
    <row r="39" spans="1:29">
      <c r="A39">
        <v>186</v>
      </c>
      <c r="B39" t="s">
        <v>71</v>
      </c>
      <c r="C39">
        <v>28.3898018234427</v>
      </c>
      <c r="D39">
        <v>39</v>
      </c>
      <c r="E39">
        <v>15.3776703808874</v>
      </c>
      <c r="F39">
        <v>20.9975547886829</v>
      </c>
      <c r="G39">
        <v>0</v>
      </c>
      <c r="H39">
        <v>3.79324239478305</v>
      </c>
      <c r="I39">
        <v>0</v>
      </c>
      <c r="J39">
        <v>24062.26</v>
      </c>
      <c r="K39">
        <v>0.0561107244885728</v>
      </c>
      <c r="L39">
        <v>262.467816091954</v>
      </c>
      <c r="M39" t="e">
        <v>#N/A</v>
      </c>
      <c r="N39" t="e">
        <v>#N/A</v>
      </c>
      <c r="O39" t="e">
        <v>#N/A</v>
      </c>
      <c r="P39" t="e">
        <v>#N/A</v>
      </c>
      <c r="Q39" t="e">
        <v>#N/A</v>
      </c>
      <c r="R39" t="e">
        <v>#N/A</v>
      </c>
      <c r="S39" t="e">
        <v>#N/A</v>
      </c>
      <c r="U39" t="e">
        <v>#N/A</v>
      </c>
      <c r="V39" t="e">
        <v>#N/A</v>
      </c>
      <c r="W39" t="e">
        <v>#N/A</v>
      </c>
      <c r="X39" t="e">
        <v>#N/A</v>
      </c>
      <c r="Y39">
        <f>VLOOKUP(B39,[19]API_NY.GDP.PCAP.CD_DS2_en_csv_v!$1:$1048576,60,FALSE)</f>
        <v>6517.18961381857</v>
      </c>
      <c r="Z39" t="e">
        <v>#N/A</v>
      </c>
      <c r="AA39" t="e">
        <v>#N/A</v>
      </c>
      <c r="AB39" t="e">
        <v>#N/A</v>
      </c>
      <c r="AC39" t="e">
        <v>#N/A</v>
      </c>
    </row>
    <row r="40" spans="1:29">
      <c r="A40">
        <v>187</v>
      </c>
      <c r="B40" t="s">
        <v>72</v>
      </c>
      <c r="C40">
        <v>31.8143544315854</v>
      </c>
      <c r="D40">
        <v>31.1</v>
      </c>
      <c r="E40">
        <v>14.5480543892983</v>
      </c>
      <c r="F40">
        <v>8.91655841935194</v>
      </c>
      <c r="G40">
        <v>0.906778987302067</v>
      </c>
      <c r="H40">
        <v>3.94899243160624</v>
      </c>
      <c r="I40">
        <v>8834.0921817441</v>
      </c>
      <c r="J40">
        <v>181800</v>
      </c>
      <c r="K40">
        <v>-0.824099163913538</v>
      </c>
      <c r="L40">
        <v>181.786179921773</v>
      </c>
      <c r="M40" t="e">
        <v>#N/A</v>
      </c>
      <c r="N40" t="e">
        <v>#N/A</v>
      </c>
      <c r="O40" t="e">
        <v>#N/A</v>
      </c>
      <c r="P40" t="e">
        <v>#N/A</v>
      </c>
      <c r="Q40" t="e">
        <v>#N/A</v>
      </c>
      <c r="R40" t="e">
        <v>#N/A</v>
      </c>
      <c r="S40" t="e">
        <v>#N/A</v>
      </c>
      <c r="U40" t="e">
        <v>#N/A</v>
      </c>
      <c r="V40" t="e">
        <v>#N/A</v>
      </c>
      <c r="W40" t="e">
        <v>#N/A</v>
      </c>
      <c r="X40" t="e">
        <v>#N/A</v>
      </c>
      <c r="Y40">
        <f>VLOOKUP(B40,[19]API_NY.GDP.PCAP.CD_DS2_en_csv_v!$1:$1048576,60,FALSE)</f>
        <v>11933.3773788281</v>
      </c>
      <c r="Z40" t="e">
        <v>#N/A</v>
      </c>
      <c r="AA40" t="e">
        <v>#N/A</v>
      </c>
      <c r="AB40" t="e">
        <v>#N/A</v>
      </c>
      <c r="AC40" t="e">
        <v>#N/A</v>
      </c>
    </row>
    <row r="41" spans="1:29">
      <c r="A41">
        <v>53</v>
      </c>
      <c r="B41" t="s">
        <v>73</v>
      </c>
      <c r="C41">
        <v>220.906100818247</v>
      </c>
      <c r="D41">
        <v>31.3</v>
      </c>
      <c r="E41">
        <v>67.0487678590024</v>
      </c>
      <c r="F41">
        <v>3.61447412897665</v>
      </c>
      <c r="G41">
        <v>1.56153455685647</v>
      </c>
      <c r="H41">
        <v>0.823008136130992</v>
      </c>
      <c r="I41">
        <v>293.677719405623</v>
      </c>
      <c r="J41">
        <v>2755600</v>
      </c>
      <c r="K41">
        <v>2.08855182687829</v>
      </c>
      <c r="L41">
        <v>137.471578947368</v>
      </c>
      <c r="M41" t="e">
        <v>#N/A</v>
      </c>
      <c r="N41" t="e">
        <v>#N/A</v>
      </c>
      <c r="O41" t="e">
        <v>#N/A</v>
      </c>
      <c r="P41" t="e">
        <v>#N/A</v>
      </c>
      <c r="Q41" t="e">
        <v>#N/A</v>
      </c>
      <c r="R41" t="e">
        <v>#N/A</v>
      </c>
      <c r="S41" t="e">
        <v>#N/A</v>
      </c>
      <c r="T41" t="e">
        <v>#N/A</v>
      </c>
      <c r="U41" t="e">
        <v>#N/A</v>
      </c>
      <c r="V41" t="e">
        <v>#N/A</v>
      </c>
      <c r="W41" t="e">
        <v>#N/A</v>
      </c>
      <c r="X41" t="e">
        <v>#N/A</v>
      </c>
      <c r="Y41">
        <f>VLOOKUP(B41,[19]API_NY.GDP.PCAP.CD_DS2_en_csv_v!$1:$1048576,60,FALSE)</f>
        <v>1356.66783065763</v>
      </c>
      <c r="Z41" t="e">
        <v>#N/A</v>
      </c>
      <c r="AA41" t="e">
        <v>#N/A</v>
      </c>
      <c r="AB41" t="e">
        <v>#N/A</v>
      </c>
      <c r="AC41" t="e">
        <v>#N/A</v>
      </c>
    </row>
    <row r="42" spans="1:29">
      <c r="A42">
        <v>15</v>
      </c>
      <c r="B42" t="s">
        <v>74</v>
      </c>
      <c r="C42">
        <v>271.469084231406</v>
      </c>
      <c r="D42">
        <v>44.6</v>
      </c>
      <c r="E42">
        <v>9.52672721130924</v>
      </c>
      <c r="F42">
        <v>3.94613260456399</v>
      </c>
      <c r="G42">
        <v>26.8947420966248</v>
      </c>
      <c r="H42">
        <v>1.08712679275029</v>
      </c>
      <c r="I42">
        <v>4927.34283244795</v>
      </c>
      <c r="J42">
        <v>7210441</v>
      </c>
      <c r="K42">
        <v>1.57936252126472</v>
      </c>
      <c r="L42">
        <v>139.423425760286</v>
      </c>
      <c r="M42" t="e">
        <v>#N/A</v>
      </c>
      <c r="N42" t="e">
        <v>#N/A</v>
      </c>
      <c r="O42" t="e">
        <v>#N/A</v>
      </c>
      <c r="P42" t="e">
        <v>#N/A</v>
      </c>
      <c r="Q42" t="e">
        <v>#N/A</v>
      </c>
      <c r="R42" t="e">
        <v>#N/A</v>
      </c>
      <c r="S42" t="e">
        <v>#N/A</v>
      </c>
      <c r="T42" t="e">
        <v>#N/A</v>
      </c>
      <c r="U42" t="e">
        <v>#N/A</v>
      </c>
      <c r="V42" t="e">
        <v>#N/A</v>
      </c>
      <c r="W42" t="e">
        <v>#N/A</v>
      </c>
      <c r="X42" t="e">
        <v>#N/A</v>
      </c>
      <c r="Y42">
        <f>VLOOKUP(B42,[19]API_NY.GDP.PCAP.CD_DS2_en_csv_v!$1:$1048576,60,FALSE)</f>
        <v>3001.04318170863</v>
      </c>
      <c r="Z42" t="e">
        <v>#N/A</v>
      </c>
      <c r="AA42" t="e">
        <v>#N/A</v>
      </c>
      <c r="AB42" t="e">
        <v>#N/A</v>
      </c>
      <c r="AC42" t="e">
        <v>#N/A</v>
      </c>
    </row>
    <row r="43" spans="1:29">
      <c r="A43">
        <v>184</v>
      </c>
      <c r="B43" t="s">
        <v>75</v>
      </c>
      <c r="C43">
        <v>125.024037117423</v>
      </c>
      <c r="D43">
        <v>35.4</v>
      </c>
      <c r="E43">
        <v>15.0922313296726</v>
      </c>
      <c r="F43">
        <v>26.148708187439</v>
      </c>
      <c r="G43">
        <v>0</v>
      </c>
      <c r="H43">
        <v>5.56325946870661</v>
      </c>
      <c r="I43">
        <v>3065.18084390626</v>
      </c>
      <c r="J43">
        <v>9436316</v>
      </c>
      <c r="K43">
        <v>-0.0963761331392095</v>
      </c>
      <c r="L43">
        <v>134.126950462051</v>
      </c>
      <c r="M43" t="e">
        <v>#N/A</v>
      </c>
      <c r="N43" t="e">
        <v>#N/A</v>
      </c>
      <c r="O43" t="e">
        <v>#N/A</v>
      </c>
      <c r="P43" t="e">
        <v>#N/A</v>
      </c>
      <c r="Q43" t="e">
        <v>#N/A</v>
      </c>
      <c r="R43" t="e">
        <v>#N/A</v>
      </c>
      <c r="S43" t="e">
        <v>#N/A</v>
      </c>
      <c r="T43" t="e">
        <v>#N/A</v>
      </c>
      <c r="U43" t="e">
        <v>#N/A</v>
      </c>
      <c r="V43" t="e">
        <v>#N/A</v>
      </c>
      <c r="W43" t="e">
        <v>#N/A</v>
      </c>
      <c r="X43" t="e">
        <v>#N/A</v>
      </c>
      <c r="Y43">
        <f>VLOOKUP(B43,[19]API_NY.GDP.PCAP.CD_DS2_en_csv_v!$1:$1048576,60,FALSE)</f>
        <v>30242.3861352184</v>
      </c>
      <c r="Z43" t="e">
        <v>#N/A</v>
      </c>
      <c r="AA43" t="e">
        <v>#N/A</v>
      </c>
      <c r="AB43" t="e">
        <v>#N/A</v>
      </c>
      <c r="AC43" t="e">
        <v>#N/A</v>
      </c>
    </row>
    <row r="44" spans="1:29">
      <c r="A44">
        <v>40</v>
      </c>
      <c r="B44" t="s">
        <v>76</v>
      </c>
      <c r="C44">
        <v>240.942158952292</v>
      </c>
      <c r="D44">
        <v>0</v>
      </c>
      <c r="E44">
        <v>15.3240994991604</v>
      </c>
      <c r="F44">
        <v>2.08592126055666</v>
      </c>
      <c r="G44">
        <v>0.456348977818059</v>
      </c>
      <c r="H44">
        <v>0.97091085409402</v>
      </c>
      <c r="I44">
        <v>2585.06728210823</v>
      </c>
      <c r="J44">
        <v>5185000</v>
      </c>
      <c r="K44">
        <v>0.91981102654886</v>
      </c>
      <c r="L44">
        <v>307.147076923077</v>
      </c>
      <c r="M44" t="e">
        <v>#N/A</v>
      </c>
      <c r="N44" t="e">
        <v>#N/A</v>
      </c>
      <c r="O44" t="e">
        <v>#N/A</v>
      </c>
      <c r="P44" t="e">
        <v>#N/A</v>
      </c>
      <c r="Q44" t="e">
        <v>#N/A</v>
      </c>
      <c r="R44" t="e">
        <v>#N/A</v>
      </c>
      <c r="S44" t="e">
        <v>#N/A</v>
      </c>
      <c r="T44" t="e">
        <v>#N/A</v>
      </c>
      <c r="U44" t="e">
        <v>#N/A</v>
      </c>
      <c r="V44" t="e">
        <v>#N/A</v>
      </c>
      <c r="W44" t="e">
        <v>#N/A</v>
      </c>
      <c r="X44" t="e">
        <v>#N/A</v>
      </c>
      <c r="Y44">
        <f>VLOOKUP(B44,[19]API_NY.GDP.PCAP.CD_DS2_en_csv_v!$1:$1048576,60,FALSE)</f>
        <v>3843.78067184442</v>
      </c>
      <c r="Z44" t="e">
        <v>#N/A</v>
      </c>
      <c r="AA44" t="e">
        <v>#N/A</v>
      </c>
      <c r="AB44" t="e">
        <v>#N/A</v>
      </c>
      <c r="AC44" t="e">
        <v>#N/A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G2" sqref="G2"/>
    </sheetView>
  </sheetViews>
  <sheetFormatPr defaultColWidth="8.89166666666667" defaultRowHeight="13.5" outlineLevelCol="7"/>
  <sheetData>
    <row r="1" spans="1:8">
      <c r="A1" t="s">
        <v>0</v>
      </c>
      <c r="C1" t="s">
        <v>9</v>
      </c>
      <c r="D1" t="s">
        <v>11</v>
      </c>
      <c r="E1" t="s">
        <v>12</v>
      </c>
      <c r="F1" t="s">
        <v>18</v>
      </c>
      <c r="G1" t="s">
        <v>27</v>
      </c>
      <c r="H1" t="s">
        <v>1</v>
      </c>
    </row>
    <row r="2" spans="1:8">
      <c r="A2">
        <v>47</v>
      </c>
      <c r="B2" t="s">
        <v>34</v>
      </c>
      <c r="C2">
        <v>2.57803021578508</v>
      </c>
      <c r="D2">
        <v>66.085</v>
      </c>
      <c r="E2">
        <v>1504.7361896778</v>
      </c>
      <c r="F2">
        <v>3.94355086769376</v>
      </c>
      <c r="G2">
        <v>31.5359992980957</v>
      </c>
      <c r="H2">
        <v>79.339457834437</v>
      </c>
    </row>
    <row r="3" spans="1:8">
      <c r="A3">
        <v>208</v>
      </c>
      <c r="B3" t="s">
        <v>35</v>
      </c>
      <c r="C3">
        <v>1.18637693749822</v>
      </c>
      <c r="D3">
        <v>82.7439024390244</v>
      </c>
      <c r="E3">
        <v>7006.6298828125</v>
      </c>
      <c r="F3">
        <v>2.86309003829956</v>
      </c>
      <c r="G3">
        <v>68.6750030517578</v>
      </c>
      <c r="H3">
        <v>10041.9436008676</v>
      </c>
    </row>
    <row r="4" spans="1:8">
      <c r="A4">
        <v>61</v>
      </c>
      <c r="B4" t="s">
        <v>36</v>
      </c>
      <c r="C4">
        <v>1.04982516714664</v>
      </c>
      <c r="D4">
        <v>75.922</v>
      </c>
      <c r="E4">
        <v>1800.09765625</v>
      </c>
      <c r="F4">
        <v>6.22044992446899</v>
      </c>
      <c r="G4">
        <v>39.9339981079102</v>
      </c>
      <c r="H4">
        <v>73.4049105628443</v>
      </c>
    </row>
    <row r="5" spans="1:8">
      <c r="A5">
        <v>62</v>
      </c>
      <c r="B5" t="s">
        <v>37</v>
      </c>
      <c r="C5">
        <v>1.36882070040432</v>
      </c>
      <c r="D5">
        <v>75.726</v>
      </c>
      <c r="E5">
        <v>719.776123046875</v>
      </c>
      <c r="F5">
        <v>4.64598417282104</v>
      </c>
      <c r="G5">
        <v>42.9790000915527</v>
      </c>
      <c r="H5">
        <v>74.785039470709</v>
      </c>
    </row>
    <row r="6" spans="1:8">
      <c r="A6">
        <v>190</v>
      </c>
      <c r="B6" t="s">
        <v>38</v>
      </c>
      <c r="C6">
        <v>4.23975568526253</v>
      </c>
      <c r="D6">
        <v>79.758</v>
      </c>
      <c r="E6">
        <v>583.982604980469</v>
      </c>
      <c r="F6">
        <v>4.53965997695923</v>
      </c>
      <c r="G6">
        <v>88.1029968261719</v>
      </c>
      <c r="H6">
        <v>149.419261350969</v>
      </c>
    </row>
    <row r="7" spans="1:8">
      <c r="A7">
        <v>192</v>
      </c>
      <c r="B7" t="s">
        <v>39</v>
      </c>
      <c r="C7">
        <v>3.3162514919462</v>
      </c>
      <c r="D7">
        <v>69.929</v>
      </c>
      <c r="E7">
        <v>65.8100280761719</v>
      </c>
      <c r="F7">
        <v>4.48999977111816</v>
      </c>
      <c r="G7">
        <v>38.423999786377</v>
      </c>
      <c r="H7">
        <v>120.681096502108</v>
      </c>
    </row>
    <row r="8" spans="1:8">
      <c r="A8">
        <v>215</v>
      </c>
      <c r="B8" t="s">
        <v>40</v>
      </c>
      <c r="C8">
        <v>3.82497489731351</v>
      </c>
      <c r="D8">
        <v>74.078</v>
      </c>
      <c r="E8">
        <v>252.412567138672</v>
      </c>
      <c r="F8">
        <v>3.45000004768372</v>
      </c>
      <c r="G8">
        <v>34.7449989318848</v>
      </c>
      <c r="H8">
        <v>296.37778190896</v>
      </c>
    </row>
    <row r="9" spans="1:8">
      <c r="A9">
        <v>51</v>
      </c>
      <c r="B9" t="s">
        <v>41</v>
      </c>
      <c r="C9">
        <v>3.84418504828989</v>
      </c>
      <c r="D9">
        <v>75.13</v>
      </c>
      <c r="E9">
        <v>395.766906738281</v>
      </c>
      <c r="F9">
        <v>4.77148008346558</v>
      </c>
      <c r="G9">
        <v>71.6900024414063</v>
      </c>
      <c r="H9">
        <v>97.4698232895333</v>
      </c>
    </row>
    <row r="10" spans="1:8">
      <c r="A10">
        <v>52</v>
      </c>
      <c r="B10" t="s">
        <v>42</v>
      </c>
      <c r="C10">
        <v>2.64276663660774</v>
      </c>
      <c r="D10">
        <v>76.762</v>
      </c>
      <c r="E10">
        <v>1504.7361896778</v>
      </c>
      <c r="F10">
        <v>2.6745400428772</v>
      </c>
      <c r="G10">
        <v>70.7099990844727</v>
      </c>
      <c r="H10">
        <v>599.630508474576</v>
      </c>
    </row>
    <row r="11" spans="1:8">
      <c r="A11">
        <v>54</v>
      </c>
      <c r="B11" t="s">
        <v>43</v>
      </c>
      <c r="C11">
        <v>0.527292387564473</v>
      </c>
      <c r="D11">
        <v>77.285</v>
      </c>
      <c r="E11">
        <v>1980.47814941406</v>
      </c>
      <c r="F11">
        <v>3.94355086769376</v>
      </c>
      <c r="G11">
        <v>78.8850021362305</v>
      </c>
      <c r="H11">
        <v>62.223322693237</v>
      </c>
    </row>
    <row r="12" spans="1:8">
      <c r="A12">
        <v>77</v>
      </c>
      <c r="B12" t="s">
        <v>44</v>
      </c>
      <c r="C12">
        <v>-3.88682264150975</v>
      </c>
      <c r="D12">
        <v>69.908</v>
      </c>
      <c r="E12">
        <v>90.9575424194336</v>
      </c>
      <c r="F12">
        <v>3.94355086769376</v>
      </c>
      <c r="G12">
        <v>40.0620002746582</v>
      </c>
      <c r="H12">
        <v>226.578221870465</v>
      </c>
    </row>
    <row r="13" spans="1:8">
      <c r="A13">
        <v>78</v>
      </c>
      <c r="B13" t="s">
        <v>45</v>
      </c>
      <c r="C13">
        <v>4.24701618392068</v>
      </c>
      <c r="D13">
        <v>78.768</v>
      </c>
      <c r="E13">
        <v>1504.7361896778</v>
      </c>
      <c r="F13">
        <v>2.09999990463257</v>
      </c>
      <c r="G13">
        <v>39.2840003967285</v>
      </c>
      <c r="H13">
        <v>497.549803866629</v>
      </c>
    </row>
    <row r="14" spans="1:8">
      <c r="A14">
        <v>79</v>
      </c>
      <c r="B14" t="s">
        <v>46</v>
      </c>
      <c r="C14">
        <v>1.98128897562083</v>
      </c>
      <c r="D14">
        <v>82.0512195121951</v>
      </c>
      <c r="E14">
        <v>1504.7361896778</v>
      </c>
      <c r="F14">
        <v>5.86211013793945</v>
      </c>
      <c r="G14">
        <v>60.7249984741211</v>
      </c>
      <c r="H14">
        <v>298.789626894813</v>
      </c>
    </row>
    <row r="15" spans="1:8">
      <c r="A15">
        <v>81</v>
      </c>
      <c r="B15" t="s">
        <v>47</v>
      </c>
      <c r="C15">
        <v>0.751316386354157</v>
      </c>
      <c r="D15">
        <v>80.35</v>
      </c>
      <c r="E15">
        <v>1009.05438232422</v>
      </c>
      <c r="F15">
        <v>6.32612991333008</v>
      </c>
      <c r="G15">
        <v>53.0029983520508</v>
      </c>
      <c r="H15">
        <v>88.8074223477208</v>
      </c>
    </row>
    <row r="16" spans="1:8">
      <c r="A16">
        <v>188</v>
      </c>
      <c r="B16" t="s">
        <v>48</v>
      </c>
      <c r="C16">
        <v>0.075190689011533</v>
      </c>
      <c r="D16">
        <v>80.7756097560976</v>
      </c>
      <c r="E16">
        <v>3814.2158203125</v>
      </c>
      <c r="F16">
        <v>4.90953016281128</v>
      </c>
      <c r="G16">
        <v>52.1839981079102</v>
      </c>
      <c r="H16">
        <v>54.2057617049365</v>
      </c>
    </row>
    <row r="17" spans="1:8">
      <c r="A17">
        <v>71</v>
      </c>
      <c r="B17" t="s">
        <v>49</v>
      </c>
      <c r="C17">
        <v>-0.638069468160719</v>
      </c>
      <c r="D17">
        <v>74.6146341463415</v>
      </c>
      <c r="E17">
        <v>1977.29333496094</v>
      </c>
      <c r="F17">
        <v>3.85796999931335</v>
      </c>
      <c r="G17">
        <v>49.1279983520508</v>
      </c>
      <c r="H17">
        <v>32.4833152006235</v>
      </c>
    </row>
    <row r="18" spans="1:8">
      <c r="A18">
        <v>43</v>
      </c>
      <c r="B18" t="s">
        <v>50</v>
      </c>
      <c r="C18">
        <v>2.49176754837837</v>
      </c>
      <c r="D18">
        <v>64.798</v>
      </c>
      <c r="E18">
        <v>221.385925292969</v>
      </c>
      <c r="F18">
        <v>4.74350023269653</v>
      </c>
      <c r="G18">
        <v>72.2310028076172</v>
      </c>
      <c r="H18">
        <v>57.9004882893321</v>
      </c>
    </row>
    <row r="19" spans="1:8">
      <c r="A19">
        <v>214</v>
      </c>
      <c r="B19" t="s">
        <v>51</v>
      </c>
      <c r="C19">
        <v>2.20702533886058</v>
      </c>
      <c r="D19">
        <v>71.302</v>
      </c>
      <c r="E19">
        <v>672.940673828125</v>
      </c>
      <c r="F19">
        <v>3.9308500289917</v>
      </c>
      <c r="G19">
        <v>40.8489990234375</v>
      </c>
      <c r="H19">
        <v>119.66584512017</v>
      </c>
    </row>
    <row r="20" spans="1:8">
      <c r="A20">
        <v>48</v>
      </c>
      <c r="B20" t="s">
        <v>52</v>
      </c>
      <c r="C20">
        <v>5.7905914207208</v>
      </c>
      <c r="D20">
        <v>76.887</v>
      </c>
      <c r="E20">
        <v>212.536926269531</v>
      </c>
      <c r="F20">
        <v>3.94355086769376</v>
      </c>
      <c r="G20">
        <v>67.3280029296875</v>
      </c>
      <c r="H20">
        <v>14.6039136302294</v>
      </c>
    </row>
    <row r="21" spans="1:8">
      <c r="A21">
        <v>49</v>
      </c>
      <c r="B21" t="s">
        <v>53</v>
      </c>
      <c r="C21">
        <v>2.40720186967684</v>
      </c>
      <c r="D21">
        <v>64.429</v>
      </c>
      <c r="E21">
        <v>1504.7361896778</v>
      </c>
      <c r="F21">
        <v>3.94355086769376</v>
      </c>
      <c r="G21">
        <v>40.798999786377</v>
      </c>
      <c r="H21">
        <v>17.0863264370371</v>
      </c>
    </row>
    <row r="22" spans="1:8">
      <c r="A22">
        <v>50</v>
      </c>
      <c r="B22" t="s">
        <v>54</v>
      </c>
      <c r="C22">
        <v>2.55807744862499</v>
      </c>
      <c r="D22">
        <v>74.651</v>
      </c>
      <c r="E22">
        <v>1504.7361896778</v>
      </c>
      <c r="F22">
        <v>3.94355086769376</v>
      </c>
      <c r="G22">
        <v>51</v>
      </c>
      <c r="H22">
        <v>38.8799476175586</v>
      </c>
    </row>
    <row r="23" spans="1:8">
      <c r="A23">
        <v>206</v>
      </c>
      <c r="B23" t="s">
        <v>55</v>
      </c>
      <c r="C23">
        <v>1.3448002213693</v>
      </c>
      <c r="D23">
        <v>75.461</v>
      </c>
      <c r="E23">
        <v>2307.95434570313</v>
      </c>
      <c r="F23">
        <v>4.89486980438232</v>
      </c>
      <c r="G23">
        <v>62.4620018005371</v>
      </c>
      <c r="H23">
        <v>87.6541347322885</v>
      </c>
    </row>
    <row r="24" spans="1:8">
      <c r="A24">
        <v>216</v>
      </c>
      <c r="B24" t="s">
        <v>56</v>
      </c>
      <c r="C24">
        <v>1.26782970253157</v>
      </c>
      <c r="D24">
        <v>70.768</v>
      </c>
      <c r="E24">
        <v>1504.7361896778</v>
      </c>
      <c r="F24">
        <v>3.58360004425049</v>
      </c>
      <c r="G24">
        <v>63.5769996643066</v>
      </c>
      <c r="H24">
        <v>144.623485039969</v>
      </c>
    </row>
    <row r="25" spans="1:8">
      <c r="A25">
        <v>247</v>
      </c>
      <c r="B25" t="s">
        <v>57</v>
      </c>
      <c r="C25">
        <v>1.24557202006897</v>
      </c>
      <c r="D25">
        <v>75.318</v>
      </c>
      <c r="E25">
        <v>1504.7361896778</v>
      </c>
      <c r="F25">
        <v>2.04661011695862</v>
      </c>
      <c r="G25">
        <v>58.992000579834</v>
      </c>
      <c r="H25">
        <v>61.4741784037558</v>
      </c>
    </row>
    <row r="26" spans="1:8">
      <c r="A26">
        <v>203</v>
      </c>
      <c r="B26" t="s">
        <v>58</v>
      </c>
      <c r="C26">
        <v>1.11689591278599</v>
      </c>
      <c r="D26">
        <v>68.607</v>
      </c>
      <c r="E26">
        <v>216.000823974609</v>
      </c>
      <c r="F26">
        <v>4.11457014083862</v>
      </c>
      <c r="G26">
        <v>47.0880012512207</v>
      </c>
      <c r="H26">
        <v>437.487645870204</v>
      </c>
    </row>
    <row r="27" spans="1:8">
      <c r="A27">
        <v>204</v>
      </c>
      <c r="B27" t="s">
        <v>59</v>
      </c>
      <c r="C27">
        <v>1.11909103277687</v>
      </c>
      <c r="D27">
        <v>71.514</v>
      </c>
      <c r="E27">
        <v>1504.7361896778</v>
      </c>
      <c r="F27">
        <v>3.94355086769376</v>
      </c>
      <c r="G27">
        <v>53.8320007324219</v>
      </c>
      <c r="H27">
        <v>1062.53496536011</v>
      </c>
    </row>
    <row r="28" spans="1:8">
      <c r="A28">
        <v>205</v>
      </c>
      <c r="B28" t="s">
        <v>60</v>
      </c>
      <c r="C28">
        <v>0.76201232393419</v>
      </c>
      <c r="D28">
        <v>65.81</v>
      </c>
      <c r="E28">
        <v>1504.7361896778</v>
      </c>
      <c r="F28">
        <v>2.09999990463257</v>
      </c>
      <c r="G28">
        <v>64.2119979858398</v>
      </c>
      <c r="H28">
        <v>108.479009180794</v>
      </c>
    </row>
    <row r="29" spans="1:8">
      <c r="A29">
        <v>24</v>
      </c>
      <c r="B29" t="s">
        <v>61</v>
      </c>
      <c r="C29">
        <v>1.60368077118284</v>
      </c>
      <c r="D29">
        <v>68.637</v>
      </c>
      <c r="E29">
        <v>30.3670406341553</v>
      </c>
      <c r="F29">
        <v>2.59999990463257</v>
      </c>
      <c r="G29">
        <v>79.2900009155273</v>
      </c>
      <c r="H29">
        <v>67.342234443426</v>
      </c>
    </row>
    <row r="30" spans="1:8">
      <c r="A30">
        <v>25</v>
      </c>
      <c r="B30" t="s">
        <v>62</v>
      </c>
      <c r="C30">
        <v>0.402136059408841</v>
      </c>
      <c r="D30">
        <v>76.091</v>
      </c>
      <c r="E30">
        <v>864.679077148438</v>
      </c>
      <c r="F30">
        <v>3.75967001914978</v>
      </c>
      <c r="G30">
        <v>68.8249969482422</v>
      </c>
      <c r="H30">
        <v>191.959124176628</v>
      </c>
    </row>
    <row r="31" spans="1:8">
      <c r="A31">
        <v>207</v>
      </c>
      <c r="B31" t="s">
        <v>63</v>
      </c>
      <c r="C31">
        <v>1.04478105455123</v>
      </c>
      <c r="D31">
        <v>75.11</v>
      </c>
      <c r="E31">
        <v>678.560485839844</v>
      </c>
      <c r="F31">
        <v>4.46576023101807</v>
      </c>
      <c r="G31">
        <v>75.7720031738281</v>
      </c>
      <c r="H31">
        <v>324.46170842993</v>
      </c>
    </row>
    <row r="32" spans="1:8">
      <c r="A32">
        <v>182</v>
      </c>
      <c r="B32" t="s">
        <v>64</v>
      </c>
      <c r="C32">
        <v>-0.077588861590047</v>
      </c>
      <c r="D32">
        <v>82.8317073170732</v>
      </c>
      <c r="E32">
        <v>2623.35424804688</v>
      </c>
      <c r="F32">
        <v>4.28657007217407</v>
      </c>
      <c r="G32">
        <v>45.8520011901855</v>
      </c>
      <c r="H32">
        <v>89.4453195654059</v>
      </c>
    </row>
    <row r="33" spans="1:8">
      <c r="A33">
        <v>183</v>
      </c>
      <c r="B33" t="s">
        <v>65</v>
      </c>
      <c r="C33">
        <v>-0.414141101993213</v>
      </c>
      <c r="D33">
        <v>81.1243902439025</v>
      </c>
      <c r="E33">
        <v>3729.77294921875</v>
      </c>
      <c r="F33">
        <v>4.88554000854492</v>
      </c>
      <c r="G33">
        <v>51.310001373291</v>
      </c>
      <c r="H33">
        <v>95.6915219823478</v>
      </c>
    </row>
    <row r="34" spans="1:8">
      <c r="A34">
        <v>67</v>
      </c>
      <c r="B34" t="s">
        <v>66</v>
      </c>
      <c r="C34">
        <v>0.880669873783281</v>
      </c>
      <c r="D34">
        <v>72.121</v>
      </c>
      <c r="E34">
        <v>1504.7361896778</v>
      </c>
      <c r="F34">
        <v>3.94355086769376</v>
      </c>
      <c r="G34">
        <v>38.3089981079102</v>
      </c>
      <c r="H34">
        <v>11.4036652402092</v>
      </c>
    </row>
    <row r="35" spans="1:8">
      <c r="A35">
        <v>84</v>
      </c>
      <c r="B35" t="s">
        <v>67</v>
      </c>
      <c r="C35">
        <v>2.0453720881528</v>
      </c>
      <c r="D35">
        <v>76.09</v>
      </c>
      <c r="E35">
        <v>1504.7361896778</v>
      </c>
      <c r="F35">
        <v>3.94355086769376</v>
      </c>
      <c r="G35">
        <v>37.0340003967285</v>
      </c>
      <c r="H35">
        <v>145.358665495077</v>
      </c>
    </row>
    <row r="36" spans="1:8">
      <c r="A36">
        <v>191</v>
      </c>
      <c r="B36" t="s">
        <v>68</v>
      </c>
      <c r="C36">
        <v>1.31632102523348</v>
      </c>
      <c r="D36">
        <v>75.796</v>
      </c>
      <c r="E36">
        <v>825.279296875</v>
      </c>
      <c r="F36">
        <v>2.79738998413086</v>
      </c>
      <c r="G36">
        <v>36.7309989929199</v>
      </c>
      <c r="H36">
        <v>29.219393929028</v>
      </c>
    </row>
    <row r="37" spans="1:8">
      <c r="A37">
        <v>80</v>
      </c>
      <c r="B37" t="s">
        <v>69</v>
      </c>
      <c r="C37">
        <v>-0.658861360878339</v>
      </c>
      <c r="D37">
        <v>81.0365853658537</v>
      </c>
      <c r="E37">
        <v>3255.986328125</v>
      </c>
      <c r="F37">
        <v>3.66139006614685</v>
      </c>
      <c r="G37">
        <v>39.0439987182617</v>
      </c>
      <c r="H37">
        <v>54.3559049623647</v>
      </c>
    </row>
    <row r="38" spans="1:8">
      <c r="A38">
        <v>179</v>
      </c>
      <c r="B38" t="s">
        <v>70</v>
      </c>
      <c r="C38">
        <v>0.355569240058298</v>
      </c>
      <c r="D38">
        <v>82.3219512195122</v>
      </c>
      <c r="E38">
        <v>4336.01416015625</v>
      </c>
      <c r="F38">
        <v>5.45160007476807</v>
      </c>
      <c r="G38">
        <v>50.2130012512207</v>
      </c>
      <c r="H38">
        <v>68.8713428463967</v>
      </c>
    </row>
    <row r="39" spans="1:8">
      <c r="A39">
        <v>186</v>
      </c>
      <c r="B39" t="s">
        <v>71</v>
      </c>
      <c r="C39">
        <v>0.0561107244885728</v>
      </c>
      <c r="D39">
        <v>76.4487804878049</v>
      </c>
      <c r="E39">
        <v>834.619995117188</v>
      </c>
      <c r="F39">
        <v>3.94355086769376</v>
      </c>
      <c r="G39">
        <v>44.3059997558594</v>
      </c>
      <c r="H39">
        <v>28.3898018234427</v>
      </c>
    </row>
    <row r="40" spans="1:8">
      <c r="A40">
        <v>187</v>
      </c>
      <c r="B40" t="s">
        <v>72</v>
      </c>
      <c r="C40">
        <v>-0.824099163913538</v>
      </c>
      <c r="D40">
        <v>77.2756097560976</v>
      </c>
      <c r="E40">
        <v>1504.17895507813</v>
      </c>
      <c r="F40">
        <v>4.19863986968994</v>
      </c>
      <c r="G40">
        <v>44.1980018615723</v>
      </c>
      <c r="H40">
        <v>31.8143544315854</v>
      </c>
    </row>
    <row r="41" spans="1:8">
      <c r="A41">
        <v>53</v>
      </c>
      <c r="B41" t="s">
        <v>73</v>
      </c>
      <c r="C41">
        <v>2.08855182687829</v>
      </c>
      <c r="D41">
        <v>66.577</v>
      </c>
      <c r="E41">
        <v>278.853973388672</v>
      </c>
      <c r="F41">
        <v>2.6500198841095</v>
      </c>
      <c r="G41">
        <v>50.1730003356934</v>
      </c>
      <c r="H41">
        <v>220.906100818247</v>
      </c>
    </row>
    <row r="42" spans="1:8">
      <c r="A42">
        <v>15</v>
      </c>
      <c r="B42" t="s">
        <v>74</v>
      </c>
      <c r="C42">
        <v>1.57936252126472</v>
      </c>
      <c r="D42">
        <v>70.644</v>
      </c>
      <c r="E42">
        <v>105.680778503418</v>
      </c>
      <c r="F42">
        <v>3.32999992370605</v>
      </c>
      <c r="G42">
        <v>59.5250015258789</v>
      </c>
      <c r="H42">
        <v>271.469084231406</v>
      </c>
    </row>
    <row r="43" spans="1:8">
      <c r="A43">
        <v>184</v>
      </c>
      <c r="B43" t="s">
        <v>75</v>
      </c>
      <c r="C43">
        <v>-0.0963761331392095</v>
      </c>
      <c r="D43">
        <v>82.5439024390244</v>
      </c>
      <c r="E43">
        <v>2077.88256835938</v>
      </c>
      <c r="F43">
        <v>4.07362985610962</v>
      </c>
      <c r="G43">
        <v>43.1430015563965</v>
      </c>
      <c r="H43">
        <v>125.024037117423</v>
      </c>
    </row>
    <row r="44" spans="1:8">
      <c r="A44">
        <v>40</v>
      </c>
      <c r="B44" t="s">
        <v>76</v>
      </c>
      <c r="C44">
        <v>0.91981102654886</v>
      </c>
      <c r="D44">
        <v>76.316</v>
      </c>
      <c r="E44">
        <v>105.987998962402</v>
      </c>
      <c r="F44">
        <v>2.22874999046326</v>
      </c>
      <c r="G44">
        <v>51.2439994812012</v>
      </c>
      <c r="H44">
        <v>240.942158952292</v>
      </c>
    </row>
    <row r="45" spans="2:8">
      <c r="B45" t="s">
        <v>77</v>
      </c>
      <c r="C45">
        <v>5.7905914207208</v>
      </c>
      <c r="D45">
        <v>82.8317073170732</v>
      </c>
      <c r="E45">
        <v>7006.6298828125</v>
      </c>
      <c r="F45">
        <v>6.32612991333008</v>
      </c>
      <c r="G45">
        <v>88.1029968261719</v>
      </c>
      <c r="H45">
        <v>10041.9436008676</v>
      </c>
    </row>
    <row r="46" spans="2:8">
      <c r="B46" t="s">
        <v>78</v>
      </c>
      <c r="C46">
        <v>-3.88682264150975</v>
      </c>
      <c r="D46">
        <v>64.429</v>
      </c>
      <c r="E46">
        <v>30.3670406341553</v>
      </c>
      <c r="F46">
        <v>2.04661011695862</v>
      </c>
      <c r="G46">
        <v>31.5359992980957</v>
      </c>
      <c r="H46">
        <v>11.4036652402092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5"/>
  <sheetViews>
    <sheetView workbookViewId="0">
      <selection activeCell="J1" sqref="J$1:J$1048576"/>
    </sheetView>
  </sheetViews>
  <sheetFormatPr defaultColWidth="8.89166666666667" defaultRowHeight="13.5"/>
  <cols>
    <col min="1" max="1" width="12.8916666666667"/>
    <col min="2" max="2" width="23.1083333333333" customWidth="1"/>
    <col min="3" max="5" width="12.8916666666667"/>
    <col min="6" max="6" width="19.775" customWidth="1"/>
    <col min="7" max="7" width="12.8916666666667"/>
    <col min="8" max="8" width="16.4416666666667" customWidth="1"/>
    <col min="10" max="10" width="12.8916666666667"/>
  </cols>
  <sheetData>
    <row r="1" spans="1:8">
      <c r="A1" t="s">
        <v>0</v>
      </c>
      <c r="C1" t="s">
        <v>9</v>
      </c>
      <c r="D1" t="s">
        <v>11</v>
      </c>
      <c r="E1" t="s">
        <v>12</v>
      </c>
      <c r="F1" t="s">
        <v>18</v>
      </c>
      <c r="G1" t="s">
        <v>27</v>
      </c>
      <c r="H1" t="s">
        <v>1</v>
      </c>
    </row>
    <row r="2" spans="1:10">
      <c r="A2">
        <v>47</v>
      </c>
      <c r="B2" t="s">
        <v>34</v>
      </c>
      <c r="C2">
        <f>('2015社会'!C2-'2015社会'!C$46)/('2015社会'!C$45-'2015社会'!C$46)*100</f>
        <v>66.8035160604128</v>
      </c>
      <c r="D2">
        <f>('2015社会'!D2-'2015社会'!D$46)/('2015社会'!D$45-'2015社会'!D$46)*100</f>
        <v>8.99867596363732</v>
      </c>
      <c r="E2">
        <f>('2015社会'!E2-'2015社会'!E$46)/('2015社会'!E$45-'2015社会'!E$46)*100</f>
        <v>21.1340825653764</v>
      </c>
      <c r="F2">
        <f>('2015社会'!F2-'2015社会'!F$46)/('2015社会'!F$45-'2015社会'!F$46)*100</f>
        <v>44.326018829111</v>
      </c>
      <c r="G2">
        <f>('2015社会'!G2-'2015社会'!G$46)/('2015社会'!G$45-'2015社会'!G$46)*100</f>
        <v>0</v>
      </c>
      <c r="H2">
        <f>('2015社会'!H$45-'2015社会'!H2)/('2015社会'!H$45-'2015社会'!H$46)*100</f>
        <v>99.3227105117948</v>
      </c>
      <c r="J2">
        <f>C2*C$45+D2*D$45+E2*E$45+F2*F$45+G2*G$45+H2*H$45</f>
        <v>28.222339844229</v>
      </c>
    </row>
    <row r="3" spans="1:10">
      <c r="A3">
        <v>208</v>
      </c>
      <c r="B3" t="s">
        <v>35</v>
      </c>
      <c r="C3">
        <f>('2015社会'!C3-'2015社会'!C$46)/('2015社会'!C$45-'2015社会'!C$46)*100</f>
        <v>52.4230909867532</v>
      </c>
      <c r="D3">
        <f>('2015社会'!D3-'2015社会'!D$46)/('2015社会'!D$45-'2015社会'!D$46)*100</f>
        <v>99.5228697792344</v>
      </c>
      <c r="E3">
        <f>('2015社会'!E3-'2015社会'!E$46)/('2015社会'!E$45-'2015社会'!E$46)*100</f>
        <v>100</v>
      </c>
      <c r="F3">
        <f>('2015社会'!F3-'2015社会'!F$46)/('2015社会'!F$45-'2015社会'!F$46)*100</f>
        <v>19.0787742595144</v>
      </c>
      <c r="G3">
        <f>('2015社会'!G3-'2015社会'!G$46)/('2015社会'!G$45-'2015社会'!G$46)*100</f>
        <v>65.6548966298391</v>
      </c>
      <c r="H3">
        <f>('2015社会'!H$45-'2015社会'!H3)/('2015社会'!H$45-'2015社会'!H$46)*100</f>
        <v>0</v>
      </c>
      <c r="J3">
        <f t="shared" ref="J3:J44" si="0">C3*C$45+D3*D$45+E3*E$45+F3*F$45+G3*G$45+H3*H$45</f>
        <v>72.2253545904197</v>
      </c>
    </row>
    <row r="4" spans="1:10">
      <c r="A4">
        <v>61</v>
      </c>
      <c r="B4" t="s">
        <v>36</v>
      </c>
      <c r="C4">
        <f>('2015社会'!C4-'2015社会'!C$46)/('2015社会'!C$45-'2015社会'!C$46)*100</f>
        <v>51.0120552547541</v>
      </c>
      <c r="D4">
        <f>('2015社会'!D4-'2015社会'!D$46)/('2015社会'!D$45-'2015社会'!D$46)*100</f>
        <v>62.4527674215484</v>
      </c>
      <c r="E4">
        <f>('2015社会'!E4-'2015社会'!E$46)/('2015社会'!E$45-'2015社会'!E$46)*100</f>
        <v>25.3678890209825</v>
      </c>
      <c r="F4">
        <f>('2015社会'!F4-'2015社会'!F$46)/('2015社会'!F$45-'2015社会'!F$46)*100</f>
        <v>97.5305643182047</v>
      </c>
      <c r="G4">
        <f>('2015社会'!G4-'2015社会'!G$46)/('2015社会'!G$45-'2015社会'!G$46)*100</f>
        <v>14.8461102352945</v>
      </c>
      <c r="H4">
        <f>('2015社会'!H$45-'2015社会'!H4)/('2015社会'!H$45-'2015社会'!H$46)*100</f>
        <v>99.3818752956417</v>
      </c>
      <c r="J4">
        <f t="shared" si="0"/>
        <v>42.9387218396864</v>
      </c>
    </row>
    <row r="5" spans="1:10">
      <c r="A5">
        <v>62</v>
      </c>
      <c r="B5" t="s">
        <v>37</v>
      </c>
      <c r="C5">
        <f>('2015社会'!C5-'2015社会'!C$46)/('2015社会'!C$45-'2015社会'!C$46)*100</f>
        <v>54.3083442344999</v>
      </c>
      <c r="D5">
        <f>('2015社会'!D5-'2015社会'!D$46)/('2015社会'!D$45-'2015社会'!D$46)*100</f>
        <v>61.3877067398619</v>
      </c>
      <c r="E5">
        <f>('2015社会'!E5-'2015社会'!E$46)/('2015社会'!E$45-'2015社会'!E$46)*100</f>
        <v>9.88221198095585</v>
      </c>
      <c r="F5">
        <f>('2015社会'!F5-'2015社会'!F$46)/('2015社会'!F$45-'2015社会'!F$46)*100</f>
        <v>60.7398535243695</v>
      </c>
      <c r="G5">
        <f>('2015社会'!G5-'2015社会'!G$46)/('2015社会'!G$45-'2015社会'!G$46)*100</f>
        <v>20.2291111310574</v>
      </c>
      <c r="H5">
        <f>('2015社会'!H$45-'2015社会'!H5)/('2015社会'!H$45-'2015社会'!H$46)*100</f>
        <v>99.3681160272801</v>
      </c>
      <c r="J5">
        <f t="shared" si="0"/>
        <v>34.1829153251453</v>
      </c>
    </row>
    <row r="6" spans="1:10">
      <c r="A6">
        <v>190</v>
      </c>
      <c r="B6" t="s">
        <v>38</v>
      </c>
      <c r="C6">
        <f>('2015社会'!C6-'2015社会'!C$46)/('2015社会'!C$45-'2015社会'!C$46)*100</f>
        <v>83.9746886359762</v>
      </c>
      <c r="D6">
        <f>('2015社会'!D6-'2015社会'!D$46)/('2015社会'!D$45-'2015社会'!D$46)*100</f>
        <v>83.2975264774137</v>
      </c>
      <c r="E6">
        <f>('2015社会'!E6-'2015社会'!E$46)/('2015社会'!E$45-'2015社会'!E$46)*100</f>
        <v>7.93570392731141</v>
      </c>
      <c r="F6">
        <f>('2015社会'!F6-'2015社会'!F$46)/('2015社会'!F$45-'2015社会'!F$46)*100</f>
        <v>58.2553645882052</v>
      </c>
      <c r="G6">
        <f>('2015社会'!G6-'2015社会'!G$46)/('2015社会'!G$45-'2015社会'!G$46)*100</f>
        <v>100</v>
      </c>
      <c r="H6">
        <f>('2015社会'!H$45-'2015社会'!H6)/('2015社会'!H$45-'2015社会'!H$46)*100</f>
        <v>98.6240461929617</v>
      </c>
      <c r="J6">
        <f t="shared" si="0"/>
        <v>56.7794123636241</v>
      </c>
    </row>
    <row r="7" spans="1:10">
      <c r="A7">
        <v>192</v>
      </c>
      <c r="B7" t="s">
        <v>39</v>
      </c>
      <c r="C7">
        <f>('2015社会'!C7-'2015社会'!C$46)/('2015社会'!C$45-'2015社会'!C$46)*100</f>
        <v>74.4318067526782</v>
      </c>
      <c r="D7">
        <f>('2015社会'!D7-'2015社会'!D$46)/('2015社会'!D$45-'2015社会'!D$46)*100</f>
        <v>29.8869068840613</v>
      </c>
      <c r="E7">
        <f>('2015社会'!E7-'2015社会'!E$46)/('2015社会'!E$45-'2015社会'!E$46)*100</f>
        <v>0.508051205119868</v>
      </c>
      <c r="F7">
        <f>('2015社会'!F7-'2015社会'!F$46)/('2015社会'!F$45-'2015社会'!F$46)*100</f>
        <v>57.0949492097514</v>
      </c>
      <c r="G7">
        <f>('2015社会'!G7-'2015社会'!G$46)/('2015社会'!G$45-'2015社会'!G$46)*100</f>
        <v>12.1767121984202</v>
      </c>
      <c r="H7">
        <f>('2015社会'!H$45-'2015社会'!H7)/('2015社会'!H$45-'2015社会'!H$46)*100</f>
        <v>98.9105528519581</v>
      </c>
      <c r="J7">
        <f t="shared" si="0"/>
        <v>28.6512389520886</v>
      </c>
    </row>
    <row r="8" spans="1:10">
      <c r="A8">
        <v>215</v>
      </c>
      <c r="B8" t="s">
        <v>40</v>
      </c>
      <c r="C8">
        <f>('2015社会'!C8-'2015社会'!C$46)/('2015社会'!C$45-'2015社会'!C$46)*100</f>
        <v>79.6886181497722</v>
      </c>
      <c r="D8">
        <f>('2015社会'!D8-'2015社会'!D$46)/('2015社会'!D$45-'2015社会'!D$46)*100</f>
        <v>52.4325026407832</v>
      </c>
      <c r="E8">
        <f>('2015社会'!E8-'2015社会'!E$46)/('2015社会'!E$45-'2015社会'!E$46)*100</f>
        <v>3.1828721412564</v>
      </c>
      <c r="F8">
        <f>('2015社会'!F8-'2015社会'!F$46)/('2015社会'!F$45-'2015社会'!F$46)*100</f>
        <v>32.7931636609092</v>
      </c>
      <c r="G8">
        <f>('2015社会'!G8-'2015社会'!G$46)/('2015社会'!G$45-'2015社会'!G$46)*100</f>
        <v>5.67291844011406</v>
      </c>
      <c r="H8">
        <f>('2015社会'!H$45-'2015社会'!H8)/('2015社会'!H$45-'2015社会'!H$46)*100</f>
        <v>97.1589354262321</v>
      </c>
      <c r="J8">
        <f t="shared" si="0"/>
        <v>28.7170107680573</v>
      </c>
    </row>
    <row r="9" spans="1:10">
      <c r="A9">
        <v>51</v>
      </c>
      <c r="B9" t="s">
        <v>41</v>
      </c>
      <c r="C9">
        <f>('2015社会'!C9-'2015社会'!C$46)/('2015社会'!C$45-'2015社会'!C$46)*100</f>
        <v>79.8871231517577</v>
      </c>
      <c r="D9">
        <f>('2015社会'!D9-'2015社会'!D$46)/('2015社会'!D$45-'2015社会'!D$46)*100</f>
        <v>58.1490528302436</v>
      </c>
      <c r="E9">
        <f>('2015社会'!E9-'2015社会'!E$46)/('2015社会'!E$45-'2015社会'!E$46)*100</f>
        <v>5.2377594475788</v>
      </c>
      <c r="F9">
        <f>('2015社会'!F9-'2015社会'!F$46)/('2015社会'!F$45-'2015社会'!F$46)*100</f>
        <v>63.6723299847178</v>
      </c>
      <c r="G9">
        <f>('2015社会'!G9-'2015社会'!G$46)/('2015社会'!G$45-'2015社会'!G$46)*100</f>
        <v>70.9848584828649</v>
      </c>
      <c r="H9">
        <f>('2015社会'!H$45-'2015社会'!H9)/('2015社会'!H$45-'2015社会'!H$46)*100</f>
        <v>99.1419588715895</v>
      </c>
      <c r="J9">
        <f t="shared" si="0"/>
        <v>47.1145347740135</v>
      </c>
    </row>
    <row r="10" spans="1:10">
      <c r="A10">
        <v>52</v>
      </c>
      <c r="B10" t="s">
        <v>42</v>
      </c>
      <c r="C10">
        <f>('2015社会'!C10-'2015社会'!C$46)/('2015社会'!C$45-'2015社会'!C$46)*100</f>
        <v>67.4724594414273</v>
      </c>
      <c r="D10">
        <f>('2015社会'!D10-'2015社会'!D$46)/('2015社会'!D$45-'2015社会'!D$46)*100</f>
        <v>67.0173132002051</v>
      </c>
      <c r="E10">
        <f>('2015社会'!E10-'2015社会'!E$46)/('2015社会'!E$45-'2015社会'!E$46)*100</f>
        <v>21.1340825653764</v>
      </c>
      <c r="F10">
        <f>('2015社会'!F10-'2015社会'!F$46)/('2015社会'!F$45-'2015社会'!F$46)*100</f>
        <v>14.6729062090329</v>
      </c>
      <c r="G10">
        <f>('2015社会'!G10-'2015社会'!G$46)/('2015社会'!G$45-'2015社会'!G$46)*100</f>
        <v>69.2523936186176</v>
      </c>
      <c r="H10">
        <f>('2015社会'!H$45-'2015社会'!H10)/('2015社会'!H$45-'2015社会'!H$46)*100</f>
        <v>94.1356412814324</v>
      </c>
      <c r="J10">
        <f t="shared" si="0"/>
        <v>44.9040489673802</v>
      </c>
    </row>
    <row r="11" spans="1:10">
      <c r="A11">
        <v>54</v>
      </c>
      <c r="B11" t="s">
        <v>43</v>
      </c>
      <c r="C11">
        <f>('2015社会'!C11-'2015社会'!C$46)/('2015社会'!C$45-'2015社会'!C$46)*100</f>
        <v>45.6125469127319</v>
      </c>
      <c r="D11">
        <f>('2015社会'!D11-'2015社会'!D$46)/('2015社会'!D$45-'2015社会'!D$46)*100</f>
        <v>69.8592863457258</v>
      </c>
      <c r="E11">
        <f>('2015社会'!E11-'2015社会'!E$46)/('2015社会'!E$45-'2015社会'!E$46)*100</f>
        <v>27.9535211458716</v>
      </c>
      <c r="F11">
        <f>('2015社会'!F11-'2015社会'!F$46)/('2015社会'!F$45-'2015社会'!F$46)*100</f>
        <v>44.326018829111</v>
      </c>
      <c r="G11">
        <f>('2015社会'!G11-'2015社会'!G$46)/('2015社会'!G$45-'2015社会'!G$46)*100</f>
        <v>83.7042885555908</v>
      </c>
      <c r="H11">
        <f>('2015社会'!H$45-'2015社会'!H11)/('2015社会'!H$45-'2015社会'!H$46)*100</f>
        <v>99.4933507290817</v>
      </c>
      <c r="J11">
        <f t="shared" si="0"/>
        <v>50.5900410765988</v>
      </c>
    </row>
    <row r="12" spans="1:10">
      <c r="A12">
        <v>77</v>
      </c>
      <c r="B12" t="s">
        <v>44</v>
      </c>
      <c r="C12">
        <f>('2015社会'!C12-'2015社会'!C$46)/('2015社会'!C$45-'2015社会'!C$46)*100</f>
        <v>0</v>
      </c>
      <c r="D12">
        <f>('2015社会'!D12-'2015社会'!D$46)/('2015社会'!D$45-'2015社会'!D$46)*100</f>
        <v>29.7727932395949</v>
      </c>
      <c r="E12">
        <f>('2015社会'!E12-'2015社会'!E$46)/('2015社会'!E$45-'2015社会'!E$46)*100</f>
        <v>0.868523780654441</v>
      </c>
      <c r="F12">
        <f>('2015社会'!F12-'2015社会'!F$46)/('2015社会'!F$45-'2015社会'!F$46)*100</f>
        <v>44.326018829111</v>
      </c>
      <c r="G12">
        <f>('2015社会'!G12-'2015社会'!G$46)/('2015社会'!G$45-'2015社会'!G$46)*100</f>
        <v>15.0723944157205</v>
      </c>
      <c r="H12">
        <f>('2015社会'!H$45-'2015社会'!H12)/('2015社会'!H$45-'2015社会'!H$46)*100</f>
        <v>97.8548058428442</v>
      </c>
      <c r="J12">
        <f t="shared" si="0"/>
        <v>14.4747604188044</v>
      </c>
    </row>
    <row r="13" spans="1:10">
      <c r="A13">
        <v>78</v>
      </c>
      <c r="B13" t="s">
        <v>45</v>
      </c>
      <c r="C13">
        <f>('2015社会'!C13-'2015社会'!C$46)/('2015社会'!C$45-'2015社会'!C$46)*100</f>
        <v>84.0497138298086</v>
      </c>
      <c r="D13">
        <f>('2015社会'!D13-'2015社会'!D$46)/('2015社会'!D$45-'2015社会'!D$46)*100</f>
        <v>77.9178832382827</v>
      </c>
      <c r="E13">
        <f>('2015社会'!E13-'2015社会'!E$46)/('2015社会'!E$45-'2015社会'!E$46)*100</f>
        <v>21.1340825653764</v>
      </c>
      <c r="F13">
        <f>('2015社会'!F13-'2015社会'!F$46)/('2015社会'!F$45-'2015社会'!F$46)*100</f>
        <v>1.24756491883081</v>
      </c>
      <c r="G13">
        <f>('2015社会'!G13-'2015社会'!G$46)/('2015社会'!G$45-'2015社会'!G$46)*100</f>
        <v>13.697034379078</v>
      </c>
      <c r="H13">
        <f>('2015社会'!H$45-'2015社会'!H13)/('2015社会'!H$45-'2015社会'!H$46)*100</f>
        <v>95.1533402813175</v>
      </c>
      <c r="J13">
        <f t="shared" si="0"/>
        <v>36.3917706977134</v>
      </c>
    </row>
    <row r="14" spans="1:10">
      <c r="A14">
        <v>79</v>
      </c>
      <c r="B14" t="s">
        <v>46</v>
      </c>
      <c r="C14">
        <f>('2015社会'!C14-'2015社会'!C$46)/('2015社会'!C$45-'2015社会'!C$46)*100</f>
        <v>60.6371865396657</v>
      </c>
      <c r="D14">
        <f>('2015社会'!D14-'2015社会'!D$46)/('2015社会'!D$45-'2015社会'!D$46)*100</f>
        <v>95.7588424820842</v>
      </c>
      <c r="E14">
        <f>('2015社会'!E14-'2015社会'!E$46)/('2015社会'!E$45-'2015社会'!E$46)*100</f>
        <v>21.1340825653764</v>
      </c>
      <c r="F14">
        <f>('2015社会'!F14-'2015社会'!F$46)/('2015社会'!F$45-'2015社会'!F$46)*100</f>
        <v>89.1571999320095</v>
      </c>
      <c r="G14">
        <f>('2015社会'!G14-'2015社会'!G$46)/('2015社会'!G$45-'2015社会'!G$46)*100</f>
        <v>51.6007574231563</v>
      </c>
      <c r="H14">
        <f>('2015社会'!H$45-'2015社会'!H14)/('2015社会'!H$45-'2015社会'!H$46)*100</f>
        <v>97.1348904096993</v>
      </c>
      <c r="J14">
        <f t="shared" si="0"/>
        <v>53.1668082279751</v>
      </c>
    </row>
    <row r="15" spans="1:10">
      <c r="A15">
        <v>81</v>
      </c>
      <c r="B15" t="s">
        <v>47</v>
      </c>
      <c r="C15">
        <f>('2015社会'!C15-'2015社会'!C$46)/('2015社会'!C$45-'2015社会'!C$46)*100</f>
        <v>47.9274628329261</v>
      </c>
      <c r="D15">
        <f>('2015社会'!D15-'2015社会'!D$46)/('2015社会'!D$45-'2015社会'!D$46)*100</f>
        <v>86.5144444547527</v>
      </c>
      <c r="E15">
        <f>('2015社会'!E15-'2015社会'!E$46)/('2015社会'!E$45-'2015社会'!E$46)*100</f>
        <v>14.0288197826054</v>
      </c>
      <c r="F15">
        <f>('2015社会'!F15-'2015社会'!F$46)/('2015社会'!F$45-'2015社会'!F$46)*100</f>
        <v>100</v>
      </c>
      <c r="G15">
        <f>('2015社会'!G15-'2015社会'!G$46)/('2015社会'!G$45-'2015社会'!G$46)*100</f>
        <v>37.9496879665573</v>
      </c>
      <c r="H15">
        <f>('2015社会'!H$45-'2015社会'!H15)/('2015社会'!H$45-'2015社会'!H$46)*100</f>
        <v>99.228319137312</v>
      </c>
      <c r="J15">
        <f t="shared" si="0"/>
        <v>46.0170288326446</v>
      </c>
    </row>
    <row r="16" spans="1:10">
      <c r="A16">
        <v>188</v>
      </c>
      <c r="B16" t="s">
        <v>48</v>
      </c>
      <c r="C16">
        <f>('2015社会'!C16-'2015社会'!C$46)/('2015社会'!C$45-'2015社会'!C$46)*100</f>
        <v>40.9408268060412</v>
      </c>
      <c r="D16">
        <f>('2015社会'!D16-'2015社会'!D$46)/('2015社会'!D$45-'2015社会'!D$46)*100</f>
        <v>88.8272006637412</v>
      </c>
      <c r="E16">
        <f>('2015社会'!E16-'2015社会'!E$46)/('2015社会'!E$45-'2015社会'!E$46)*100</f>
        <v>54.2389079264799</v>
      </c>
      <c r="F16">
        <f>('2015社会'!F16-'2015社会'!F$46)/('2015社会'!F$45-'2015社会'!F$46)*100</f>
        <v>66.8981610572309</v>
      </c>
      <c r="G16">
        <f>('2015社会'!G16-'2015社会'!G$46)/('2015社会'!G$45-'2015社会'!G$46)*100</f>
        <v>36.5018468579072</v>
      </c>
      <c r="H16">
        <f>('2015社会'!H$45-'2015社会'!H16)/('2015社会'!H$45-'2015社会'!H$46)*100</f>
        <v>99.5732822286795</v>
      </c>
      <c r="J16">
        <f t="shared" si="0"/>
        <v>54.9403658182938</v>
      </c>
    </row>
    <row r="17" spans="1:10">
      <c r="A17">
        <v>71</v>
      </c>
      <c r="B17" t="s">
        <v>49</v>
      </c>
      <c r="C17">
        <f>('2015社会'!C17-'2015社会'!C$46)/('2015社会'!C$45-'2015社会'!C$46)*100</f>
        <v>33.5704678177243</v>
      </c>
      <c r="D17">
        <f>('2015社会'!D17-'2015社会'!D$46)/('2015社会'!D$45-'2015社会'!D$46)*100</f>
        <v>55.3485635066952</v>
      </c>
      <c r="E17">
        <f>('2015社会'!E17-'2015社会'!E$46)/('2015社会'!E$45-'2015社会'!E$46)*100</f>
        <v>27.9078689890482</v>
      </c>
      <c r="F17">
        <f>('2015社会'!F17-'2015社会'!F$46)/('2015社会'!F$45-'2015社会'!F$46)*100</f>
        <v>42.3262414603282</v>
      </c>
      <c r="G17">
        <f>('2015社会'!G17-'2015社会'!G$46)/('2015社会'!G$45-'2015社会'!G$46)*100</f>
        <v>31.0994039328737</v>
      </c>
      <c r="H17">
        <f>('2015社会'!H$45-'2015社会'!H17)/('2015社会'!H$45-'2015社会'!H$46)*100</f>
        <v>99.7898453114618</v>
      </c>
      <c r="J17">
        <f t="shared" si="0"/>
        <v>36.0673869609206</v>
      </c>
    </row>
    <row r="18" spans="1:10">
      <c r="A18">
        <v>43</v>
      </c>
      <c r="B18" t="s">
        <v>50</v>
      </c>
      <c r="C18">
        <f>('2015社会'!C18-'2015社会'!C$46)/('2015社会'!C$45-'2015社会'!C$46)*100</f>
        <v>65.9121346763778</v>
      </c>
      <c r="D18">
        <f>('2015社会'!D18-'2015社会'!D$46)/('2015社会'!D$45-'2015社会'!D$46)*100</f>
        <v>2.00513975276702</v>
      </c>
      <c r="E18">
        <f>('2015社会'!E18-'2015社会'!E$46)/('2015社会'!E$45-'2015社会'!E$46)*100</f>
        <v>2.73812625728373</v>
      </c>
      <c r="F18">
        <f>('2015社会'!F18-'2015社会'!F$46)/('2015社会'!F$45-'2015社会'!F$46)*100</f>
        <v>63.0185217982766</v>
      </c>
      <c r="G18">
        <f>('2015社会'!G18-'2015社会'!G$46)/('2015社会'!G$45-'2015社会'!G$46)*100</f>
        <v>71.9412471721221</v>
      </c>
      <c r="H18">
        <f>('2015社会'!H$45-'2015社会'!H18)/('2015社会'!H$45-'2015社会'!H$46)*100</f>
        <v>99.5364474559942</v>
      </c>
      <c r="J18">
        <f t="shared" si="0"/>
        <v>37.3227303288535</v>
      </c>
    </row>
    <row r="19" spans="1:10">
      <c r="A19">
        <v>214</v>
      </c>
      <c r="B19" t="s">
        <v>51</v>
      </c>
      <c r="C19">
        <f>('2015社会'!C19-'2015社会'!C$46)/('2015社会'!C$45-'2015社会'!C$46)*100</f>
        <v>62.9697969021877</v>
      </c>
      <c r="D19">
        <f>('2015社会'!D19-'2015社会'!D$46)/('2015社会'!D$45-'2015社会'!D$46)*100</f>
        <v>37.347765638937</v>
      </c>
      <c r="E19">
        <f>('2015社会'!E19-'2015社会'!E$46)/('2015社会'!E$45-'2015社会'!E$46)*100</f>
        <v>9.2108575569857</v>
      </c>
      <c r="F19">
        <f>('2015社会'!F19-'2015社会'!F$46)/('2015社会'!F$45-'2015社会'!F$46)*100</f>
        <v>44.0292369632382</v>
      </c>
      <c r="G19">
        <f>('2015社会'!G19-'2015社会'!G$46)/('2015社会'!G$45-'2015社会'!G$46)*100</f>
        <v>16.4636627933442</v>
      </c>
      <c r="H19">
        <f>('2015社会'!H$45-'2015社会'!H19)/('2015社会'!H$45-'2015社会'!H$46)*100</f>
        <v>98.9206744544686</v>
      </c>
      <c r="J19">
        <f t="shared" si="0"/>
        <v>29.7795099811613</v>
      </c>
    </row>
    <row r="20" spans="1:10">
      <c r="A20">
        <v>48</v>
      </c>
      <c r="B20" t="s">
        <v>52</v>
      </c>
      <c r="C20">
        <f>('2015社会'!C20-'2015社会'!C$46)/('2015社会'!C$45-'2015社会'!C$46)*100</f>
        <v>100</v>
      </c>
      <c r="D20">
        <f>('2015社会'!D20-'2015社会'!D$46)/('2015社会'!D$45-'2015社会'!D$46)*100</f>
        <v>67.6965610839337</v>
      </c>
      <c r="E20">
        <f>('2015社会'!E20-'2015社会'!E$46)/('2015社会'!E$45-'2015社会'!E$46)*100</f>
        <v>2.61128185328655</v>
      </c>
      <c r="F20">
        <f>('2015社会'!F20-'2015社会'!F$46)/('2015社会'!F$45-'2015社会'!F$46)*100</f>
        <v>44.326018829111</v>
      </c>
      <c r="G20">
        <f>('2015社会'!G20-'2015社会'!G$46)/('2015社会'!G$45-'2015社会'!G$46)*100</f>
        <v>63.2736492931713</v>
      </c>
      <c r="H20">
        <f>('2015社会'!H$45-'2015社会'!H20)/('2015社会'!H$45-'2015社会'!H$46)*100</f>
        <v>99.9680949539052</v>
      </c>
      <c r="J20">
        <f t="shared" si="0"/>
        <v>46.8524388134478</v>
      </c>
    </row>
    <row r="21" spans="1:10">
      <c r="A21">
        <v>49</v>
      </c>
      <c r="B21" t="s">
        <v>53</v>
      </c>
      <c r="C21">
        <f>('2015社会'!C21-'2015社会'!C$46)/('2015社会'!C$45-'2015社会'!C$46)*100</f>
        <v>65.0382888518865</v>
      </c>
      <c r="D21">
        <f>('2015社会'!D21-'2015社会'!D$46)/('2015社会'!D$45-'2015社会'!D$46)*100</f>
        <v>0</v>
      </c>
      <c r="E21">
        <f>('2015社会'!E21-'2015社会'!E$46)/('2015社会'!E$45-'2015社会'!E$46)*100</f>
        <v>21.1340825653764</v>
      </c>
      <c r="F21">
        <f>('2015社会'!F21-'2015社会'!F$46)/('2015社会'!F$45-'2015社会'!F$46)*100</f>
        <v>44.326018829111</v>
      </c>
      <c r="G21">
        <f>('2015社会'!G21-'2015社会'!G$46)/('2015社会'!G$45-'2015社会'!G$46)*100</f>
        <v>16.3752733803553</v>
      </c>
      <c r="H21">
        <f>('2015社会'!H$45-'2015社会'!H21)/('2015社会'!H$45-'2015社会'!H$46)*100</f>
        <v>99.9433464077378</v>
      </c>
      <c r="J21">
        <f t="shared" si="0"/>
        <v>30.1226443336463</v>
      </c>
    </row>
    <row r="22" spans="1:10">
      <c r="A22">
        <v>50</v>
      </c>
      <c r="B22" t="s">
        <v>54</v>
      </c>
      <c r="C22">
        <f>('2015社会'!C22-'2015社会'!C$46)/('2015社会'!C$45-'2015社会'!C$46)*100</f>
        <v>66.5973373536655</v>
      </c>
      <c r="D22">
        <f>('2015社会'!D22-'2015社会'!D$46)/('2015社会'!D$45-'2015社会'!D$46)*100</f>
        <v>55.5461749397953</v>
      </c>
      <c r="E22">
        <f>('2015社会'!E22-'2015社会'!E$46)/('2015社会'!E$45-'2015社会'!E$46)*100</f>
        <v>21.1340825653764</v>
      </c>
      <c r="F22">
        <f>('2015社会'!F22-'2015社会'!F$46)/('2015社会'!F$45-'2015社会'!F$46)*100</f>
        <v>44.326018829111</v>
      </c>
      <c r="G22">
        <f>('2015社会'!G22-'2015社会'!G$46)/('2015社会'!G$45-'2015社会'!G$46)*100</f>
        <v>34.4087569651255</v>
      </c>
      <c r="H22">
        <f>('2015社会'!H$45-'2015社会'!H22)/('2015社会'!H$45-'2015社会'!H$46)*100</f>
        <v>99.7260737452452</v>
      </c>
      <c r="J22">
        <f t="shared" si="0"/>
        <v>40.4308036613727</v>
      </c>
    </row>
    <row r="23" spans="1:10">
      <c r="A23">
        <v>206</v>
      </c>
      <c r="B23" t="s">
        <v>55</v>
      </c>
      <c r="C23">
        <f>('2015社会'!C23-'2015社会'!C$46)/('2015社会'!C$45-'2015社会'!C$46)*100</f>
        <v>54.060132482057</v>
      </c>
      <c r="D23">
        <f>('2015社会'!D23-'2015社会'!D$46)/('2015社会'!D$45-'2015社会'!D$46)*100</f>
        <v>59.9477012263571</v>
      </c>
      <c r="E23">
        <f>('2015社会'!E23-'2015社会'!E$46)/('2015社会'!E$45-'2015社会'!E$46)*100</f>
        <v>32.6476704876819</v>
      </c>
      <c r="F23">
        <f>('2015社会'!F23-'2015社会'!F$46)/('2015社会'!F$45-'2015社会'!F$46)*100</f>
        <v>66.5555908828532</v>
      </c>
      <c r="G23">
        <f>('2015社会'!G23-'2015社会'!G$46)/('2015社会'!G$45-'2015社会'!G$46)*100</f>
        <v>54.6714583659699</v>
      </c>
      <c r="H23">
        <f>('2015社会'!H$45-'2015社会'!H23)/('2015社会'!H$45-'2015社会'!H$46)*100</f>
        <v>99.239816899375</v>
      </c>
      <c r="J23">
        <f t="shared" si="0"/>
        <v>49.7142531764681</v>
      </c>
    </row>
    <row r="24" spans="1:10">
      <c r="A24">
        <v>216</v>
      </c>
      <c r="B24" t="s">
        <v>56</v>
      </c>
      <c r="C24">
        <f>('2015社会'!C24-'2015社会'!C$46)/('2015社会'!C$45-'2015社会'!C$46)*100</f>
        <v>53.2647700190811</v>
      </c>
      <c r="D24">
        <f>('2015社会'!D24-'2015社会'!D$46)/('2015社会'!D$45-'2015社会'!D$46)*100</f>
        <v>34.4460186796481</v>
      </c>
      <c r="E24">
        <f>('2015社会'!E24-'2015社会'!E$46)/('2015社会'!E$45-'2015社会'!E$46)*100</f>
        <v>21.1340825653764</v>
      </c>
      <c r="F24">
        <f>('2015社会'!F24-'2015社会'!F$46)/('2015社会'!F$45-'2015社会'!F$46)*100</f>
        <v>35.9150091698386</v>
      </c>
      <c r="G24">
        <f>('2015社会'!G24-'2015社会'!G$46)/('2015社会'!G$45-'2015社会'!G$46)*100</f>
        <v>56.6425685759754</v>
      </c>
      <c r="H24">
        <f>('2015社会'!H$45-'2015社会'!H24)/('2015社会'!H$45-'2015社会'!H$46)*100</f>
        <v>98.6718579393062</v>
      </c>
      <c r="J24">
        <f t="shared" si="0"/>
        <v>38.918091298775</v>
      </c>
    </row>
    <row r="25" spans="1:10">
      <c r="A25">
        <v>247</v>
      </c>
      <c r="B25" t="s">
        <v>57</v>
      </c>
      <c r="C25">
        <f>('2015社会'!C25-'2015社会'!C$46)/('2015社会'!C$45-'2015社会'!C$46)*100</f>
        <v>53.034773841182</v>
      </c>
      <c r="D25">
        <f>('2015社会'!D25-'2015社会'!D$46)/('2015社会'!D$45-'2015社会'!D$46)*100</f>
        <v>59.1706416473715</v>
      </c>
      <c r="E25">
        <f>('2015社会'!E25-'2015社会'!E$46)/('2015社会'!E$45-'2015社会'!E$46)*100</f>
        <v>21.1340825653764</v>
      </c>
      <c r="F25">
        <f>('2015社会'!F25-'2015社会'!F$46)/('2015社会'!F$45-'2015社会'!F$46)*100</f>
        <v>0</v>
      </c>
      <c r="G25">
        <f>('2015社会'!G25-'2015社会'!G$46)/('2015社会'!G$45-'2015社会'!G$46)*100</f>
        <v>48.5371373442809</v>
      </c>
      <c r="H25">
        <f>('2015社会'!H$45-'2015社会'!H25)/('2015社会'!H$45-'2015社会'!H$46)*100</f>
        <v>99.5008193628171</v>
      </c>
      <c r="J25">
        <f t="shared" si="0"/>
        <v>35.547454541717</v>
      </c>
    </row>
    <row r="26" spans="1:10">
      <c r="A26">
        <v>203</v>
      </c>
      <c r="B26" t="s">
        <v>58</v>
      </c>
      <c r="C26">
        <f>('2015社会'!C26-'2015社会'!C$46)/('2015社会'!C$45-'2015社会'!C$46)*100</f>
        <v>51.7051200053998</v>
      </c>
      <c r="D26">
        <f>('2015社会'!D26-'2015社会'!D$46)/('2015社会'!D$45-'2015社会'!D$46)*100</f>
        <v>22.7031812657469</v>
      </c>
      <c r="E26">
        <f>('2015社会'!E26-'2015社会'!E$46)/('2015社会'!E$45-'2015社会'!E$46)*100</f>
        <v>2.66093447939082</v>
      </c>
      <c r="F26">
        <f>('2015社会'!F26-'2015社会'!F$46)/('2015社会'!F$45-'2015社会'!F$46)*100</f>
        <v>48.3222446040182</v>
      </c>
      <c r="G26">
        <f>('2015社会'!G26-'2015社会'!G$46)/('2015社会'!G$45-'2015社会'!G$46)*100</f>
        <v>27.4930659796925</v>
      </c>
      <c r="H26">
        <f>('2015社会'!H$45-'2015社会'!H26)/('2015社会'!H$45-'2015社会'!H$46)*100</f>
        <v>95.7521331517101</v>
      </c>
      <c r="J26">
        <f t="shared" si="0"/>
        <v>26.4013889196843</v>
      </c>
    </row>
    <row r="27" spans="1:10">
      <c r="A27">
        <v>204</v>
      </c>
      <c r="B27" t="s">
        <v>59</v>
      </c>
      <c r="C27">
        <f>('2015社会'!C27-'2015社会'!C$46)/('2015社会'!C$45-'2015社会'!C$46)*100</f>
        <v>51.7278029243776</v>
      </c>
      <c r="D27">
        <f>('2015社会'!D27-'2015社会'!D$46)/('2015社会'!D$45-'2015社会'!D$46)*100</f>
        <v>38.4997700497407</v>
      </c>
      <c r="E27">
        <f>('2015社会'!E27-'2015社会'!E$46)/('2015社会'!E$45-'2015社会'!E$46)*100</f>
        <v>21.1340825653764</v>
      </c>
      <c r="F27">
        <f>('2015社会'!F27-'2015社会'!F$46)/('2015社会'!F$45-'2015社会'!F$46)*100</f>
        <v>44.326018829111</v>
      </c>
      <c r="G27">
        <f>('2015社会'!G27-'2015社会'!G$46)/('2015社会'!G$45-'2015社会'!G$46)*100</f>
        <v>39.4152110040133</v>
      </c>
      <c r="H27">
        <f>('2015社会'!H$45-'2015社会'!H27)/('2015社会'!H$45-'2015社会'!H$46)*100</f>
        <v>89.5206907418174</v>
      </c>
      <c r="J27">
        <f t="shared" si="0"/>
        <v>36.5930003109445</v>
      </c>
    </row>
    <row r="28" spans="1:10">
      <c r="A28">
        <v>205</v>
      </c>
      <c r="B28" t="s">
        <v>60</v>
      </c>
      <c r="C28">
        <f>('2015社会'!C28-'2015社会'!C$46)/('2015社会'!C$45-'2015社会'!C$46)*100</f>
        <v>48.0379875816994</v>
      </c>
      <c r="D28">
        <f>('2015社会'!D28-'2015社会'!D$46)/('2015社会'!D$45-'2015社会'!D$46)*100</f>
        <v>7.5043306194343</v>
      </c>
      <c r="E28">
        <f>('2015社会'!E28-'2015社会'!E$46)/('2015社会'!E$45-'2015社会'!E$46)*100</f>
        <v>21.1340825653764</v>
      </c>
      <c r="F28">
        <f>('2015社会'!F28-'2015社会'!F$46)/('2015社会'!F$45-'2015社会'!F$46)*100</f>
        <v>1.24756491883081</v>
      </c>
      <c r="G28">
        <f>('2015社会'!G28-'2015社会'!G$46)/('2015社会'!G$45-'2015社会'!G$46)*100</f>
        <v>57.7651282826631</v>
      </c>
      <c r="H28">
        <f>('2015社会'!H$45-'2015社会'!H28)/('2015社会'!H$45-'2015社会'!H$46)*100</f>
        <v>99.0322022088185</v>
      </c>
      <c r="J28">
        <f t="shared" si="0"/>
        <v>30.6328018685143</v>
      </c>
    </row>
    <row r="29" spans="1:10">
      <c r="A29">
        <v>24</v>
      </c>
      <c r="B29" t="s">
        <v>61</v>
      </c>
      <c r="C29">
        <f>('2015社会'!C29-'2015社会'!C$46)/('2015社会'!C$45-'2015社会'!C$46)*100</f>
        <v>56.735232959817</v>
      </c>
      <c r="D29">
        <f>('2015社会'!D29-'2015社会'!D$46)/('2015社会'!D$45-'2015社会'!D$46)*100</f>
        <v>22.8662007578418</v>
      </c>
      <c r="E29">
        <f>('2015社会'!E29-'2015社会'!E$46)/('2015社会'!E$45-'2015社会'!E$46)*100</f>
        <v>0</v>
      </c>
      <c r="F29">
        <f>('2015社会'!F29-'2015社会'!F$46)/('2015社会'!F$45-'2015社会'!F$46)*100</f>
        <v>12.9311187704555</v>
      </c>
      <c r="G29">
        <f>('2015社会'!G29-'2015社会'!G$46)/('2015社会'!G$45-'2015社会'!G$46)*100</f>
        <v>84.4202515675852</v>
      </c>
      <c r="H29">
        <f>('2015社会'!H$45-'2015社会'!H29)/('2015社会'!H$45-'2015社会'!H$46)*100</f>
        <v>99.4423174668342</v>
      </c>
      <c r="J29">
        <f t="shared" si="0"/>
        <v>33.174865862881</v>
      </c>
    </row>
    <row r="30" spans="1:10">
      <c r="A30">
        <v>25</v>
      </c>
      <c r="B30" t="s">
        <v>62</v>
      </c>
      <c r="C30">
        <f>('2015社会'!C30-'2015社会'!C$46)/('2015社会'!C$45-'2015社会'!C$46)*100</f>
        <v>44.3192641478237</v>
      </c>
      <c r="D30">
        <f>('2015社会'!D30-'2015社会'!D$46)/('2015社会'!D$45-'2015社会'!D$46)*100</f>
        <v>63.3711105603496</v>
      </c>
      <c r="E30">
        <f>('2015社会'!E30-'2015社会'!E$46)/('2015社会'!E$45-'2015社会'!E$46)*100</f>
        <v>11.9592976266612</v>
      </c>
      <c r="F30">
        <f>('2015社会'!F30-'2015社会'!F$46)/('2015社会'!F$45-'2015社会'!F$46)*100</f>
        <v>40.0292552366188</v>
      </c>
      <c r="G30">
        <f>('2015社会'!G30-'2015社会'!G$46)/('2015社会'!G$45-'2015社会'!G$46)*100</f>
        <v>65.9200581251261</v>
      </c>
      <c r="H30">
        <f>('2015社会'!H$45-'2015社会'!H30)/('2015社会'!H$45-'2015社会'!H$46)*100</f>
        <v>98.1999427738171</v>
      </c>
      <c r="J30">
        <f t="shared" si="0"/>
        <v>39.7619192516973</v>
      </c>
    </row>
    <row r="31" spans="1:10">
      <c r="A31">
        <v>207</v>
      </c>
      <c r="B31" t="s">
        <v>63</v>
      </c>
      <c r="C31">
        <f>('2015社会'!C31-'2015社会'!C$46)/('2015社会'!C$45-'2015社会'!C$46)*100</f>
        <v>50.9599327294289</v>
      </c>
      <c r="D31">
        <f>('2015社会'!D31-'2015社会'!D$46)/('2015社会'!D$45-'2015社会'!D$46)*100</f>
        <v>58.040373168847</v>
      </c>
      <c r="E31">
        <f>('2015社会'!E31-'2015社会'!E$46)/('2015社会'!E$45-'2015社会'!E$46)*100</f>
        <v>9.29141375360349</v>
      </c>
      <c r="F31">
        <f>('2015社会'!F31-'2015社会'!F$46)/('2015社会'!F$45-'2015社会'!F$46)*100</f>
        <v>56.5285412655553</v>
      </c>
      <c r="G31">
        <f>('2015社会'!G31-'2015社会'!G$46)/('2015社会'!G$45-'2015社会'!G$46)*100</f>
        <v>78.2010815648762</v>
      </c>
      <c r="H31">
        <f>('2015社会'!H$45-'2015社会'!H31)/('2015社会'!H$45-'2015社会'!H$46)*100</f>
        <v>96.8789512309525</v>
      </c>
      <c r="J31">
        <f t="shared" si="0"/>
        <v>43.891045142827</v>
      </c>
    </row>
    <row r="32" spans="1:10">
      <c r="A32">
        <v>182</v>
      </c>
      <c r="B32" t="s">
        <v>64</v>
      </c>
      <c r="C32">
        <f>('2015社会'!C32-'2015社会'!C$46)/('2015社会'!C$45-'2015社会'!C$46)*100</f>
        <v>39.3621039197501</v>
      </c>
      <c r="D32">
        <f>('2015社会'!D32-'2015社会'!D$46)/('2015社会'!D$45-'2015社会'!D$46)*100</f>
        <v>100</v>
      </c>
      <c r="E32">
        <f>('2015社会'!E32-'2015社会'!E$46)/('2015社会'!E$45-'2015社会'!E$46)*100</f>
        <v>37.1687143399411</v>
      </c>
      <c r="F32">
        <f>('2015社会'!F32-'2015社会'!F$46)/('2015社会'!F$45-'2015社会'!F$46)*100</f>
        <v>52.3413855244852</v>
      </c>
      <c r="G32">
        <f>('2015社会'!G32-'2015社会'!G$46)/('2015社会'!G$45-'2015社会'!G$46)*100</f>
        <v>25.3080462419528</v>
      </c>
      <c r="H32">
        <f>('2015社会'!H$45-'2015社会'!H32)/('2015社会'!H$45-'2015社会'!H$46)*100</f>
        <v>99.2219595871604</v>
      </c>
      <c r="J32">
        <f t="shared" si="0"/>
        <v>45.7373979177056</v>
      </c>
    </row>
    <row r="33" spans="1:10">
      <c r="A33">
        <v>183</v>
      </c>
      <c r="B33" t="s">
        <v>65</v>
      </c>
      <c r="C33">
        <f>('2015社会'!C33-'2015社会'!C$46)/('2015社会'!C$45-'2015社会'!C$46)*100</f>
        <v>35.8843955336155</v>
      </c>
      <c r="D33">
        <f>('2015社会'!D33-'2015社会'!D$46)/('2015社会'!D$45-'2015社会'!D$46)*100</f>
        <v>90.7224679295599</v>
      </c>
      <c r="E33">
        <f>('2015社会'!E33-'2015社会'!E$46)/('2015社会'!E$45-'2015社会'!E$46)*100</f>
        <v>53.0284765966394</v>
      </c>
      <c r="F33">
        <f>('2015社会'!F33-'2015社会'!F$46)/('2015社会'!F$45-'2015社会'!F$46)*100</f>
        <v>66.3375805386713</v>
      </c>
      <c r="G33">
        <f>('2015社会'!G33-'2015社会'!G$46)/('2015社会'!G$45-'2015社会'!G$46)*100</f>
        <v>34.956782115545</v>
      </c>
      <c r="H33">
        <f>('2015社会'!H$45-'2015社会'!H33)/('2015社会'!H$45-'2015社会'!H$46)*100</f>
        <v>99.1596877408089</v>
      </c>
      <c r="J33">
        <f t="shared" si="0"/>
        <v>53.4425307509379</v>
      </c>
    </row>
    <row r="34" spans="1:10">
      <c r="A34">
        <v>67</v>
      </c>
      <c r="B34" t="s">
        <v>66</v>
      </c>
      <c r="C34">
        <f>('2015社会'!C34-'2015社会'!C$46)/('2015社会'!C$45-'2015社会'!C$46)*100</f>
        <v>49.2641162673799</v>
      </c>
      <c r="D34">
        <f>('2015社会'!D34-'2015社会'!D$46)/('2015社会'!D$45-'2015社会'!D$46)*100</f>
        <v>41.7981977731271</v>
      </c>
      <c r="E34">
        <f>('2015社会'!E34-'2015社会'!E$46)/('2015社会'!E$45-'2015社会'!E$46)*100</f>
        <v>21.1340825653764</v>
      </c>
      <c r="F34">
        <f>('2015社会'!F34-'2015社会'!F$46)/('2015社会'!F$45-'2015社会'!F$46)*100</f>
        <v>44.326018829111</v>
      </c>
      <c r="G34">
        <f>('2015社会'!G34-'2015社会'!G$46)/('2015社会'!G$45-'2015社会'!G$46)*100</f>
        <v>11.9734104792336</v>
      </c>
      <c r="H34">
        <f>('2015社会'!H$45-'2015社会'!H34)/('2015社会'!H$45-'2015社会'!H$46)*100</f>
        <v>100</v>
      </c>
      <c r="J34">
        <f t="shared" si="0"/>
        <v>31.3137141688777</v>
      </c>
    </row>
    <row r="35" spans="1:10">
      <c r="A35">
        <v>84</v>
      </c>
      <c r="B35" t="s">
        <v>67</v>
      </c>
      <c r="C35">
        <f>('2015社会'!C35-'2015社会'!C$46)/('2015社会'!C$45-'2015社会'!C$46)*100</f>
        <v>61.299379064651</v>
      </c>
      <c r="D35">
        <f>('2015社会'!D35-'2015社会'!D$46)/('2015社会'!D$45-'2015社会'!D$46)*100</f>
        <v>63.3656765772798</v>
      </c>
      <c r="E35">
        <f>('2015社会'!E35-'2015社会'!E$46)/('2015社会'!E$45-'2015社会'!E$46)*100</f>
        <v>21.1340825653764</v>
      </c>
      <c r="F35">
        <f>('2015社会'!F35-'2015社会'!F$46)/('2015社会'!F$45-'2015社会'!F$46)*100</f>
        <v>44.326018829111</v>
      </c>
      <c r="G35">
        <f>('2015社会'!G35-'2015社会'!G$46)/('2015社会'!G$45-'2015社会'!G$46)*100</f>
        <v>9.71945010145527</v>
      </c>
      <c r="H35">
        <f>('2015社会'!H$45-'2015社会'!H35)/('2015社会'!H$45-'2015社会'!H$46)*100</f>
        <v>98.6645285187583</v>
      </c>
      <c r="J35">
        <f t="shared" si="0"/>
        <v>35.4825965186095</v>
      </c>
    </row>
    <row r="36" spans="1:10">
      <c r="A36">
        <v>191</v>
      </c>
      <c r="B36" t="s">
        <v>68</v>
      </c>
      <c r="C36">
        <f>('2015社会'!C36-'2015社会'!C$46)/('2015社会'!C$45-'2015社会'!C$46)*100</f>
        <v>53.7658472943748</v>
      </c>
      <c r="D36">
        <f>('2015社会'!D36-'2015社会'!D$46)/('2015社会'!D$45-'2015社会'!D$46)*100</f>
        <v>61.76808555475</v>
      </c>
      <c r="E36">
        <f>('2015社会'!E36-'2015社会'!E$46)/('2015社会'!E$45-'2015社会'!E$46)*100</f>
        <v>11.394528477838</v>
      </c>
      <c r="F36">
        <f>('2015社会'!F36-'2015社会'!F$46)/('2015社会'!F$45-'2015社会'!F$46)*100</f>
        <v>17.543554017645</v>
      </c>
      <c r="G36">
        <f>('2015社会'!G36-'2015社会'!G$46)/('2015社会'!G$45-'2015社会'!G$46)*100</f>
        <v>9.18379960372784</v>
      </c>
      <c r="H36">
        <f>('2015社会'!H$45-'2015社会'!H36)/('2015社会'!H$45-'2015社会'!H$46)*100</f>
        <v>99.8223851477273</v>
      </c>
      <c r="J36">
        <f t="shared" si="0"/>
        <v>26.9418817646176</v>
      </c>
    </row>
    <row r="37" spans="1:10">
      <c r="A37">
        <v>80</v>
      </c>
      <c r="B37" t="s">
        <v>69</v>
      </c>
      <c r="C37">
        <f>('2015社会'!C37-'2015社会'!C$46)/('2015社会'!C$45-'2015社会'!C$46)*100</f>
        <v>33.3556181421403</v>
      </c>
      <c r="D37">
        <f>('2015社会'!D37-'2015社会'!D$46)/('2015社会'!D$45-'2015社会'!D$46)*100</f>
        <v>90.2453377087943</v>
      </c>
      <c r="E37">
        <f>('2015社会'!E37-'2015社会'!E$46)/('2015社会'!E$45-'2015社会'!E$46)*100</f>
        <v>46.2370664704434</v>
      </c>
      <c r="F37">
        <f>('2015社会'!F37-'2015社会'!F$46)/('2015社会'!F$45-'2015社会'!F$46)*100</f>
        <v>37.732736989729</v>
      </c>
      <c r="G37">
        <f>('2015社会'!G37-'2015社会'!G$46)/('2015社会'!G$45-'2015社会'!G$46)*100</f>
        <v>13.2727557555791</v>
      </c>
      <c r="H37">
        <f>('2015社会'!H$45-'2015社会'!H37)/('2015社会'!H$45-'2015社会'!H$46)*100</f>
        <v>99.5717853675095</v>
      </c>
      <c r="J37">
        <f t="shared" si="0"/>
        <v>42.5345018316258</v>
      </c>
    </row>
    <row r="38" spans="1:10">
      <c r="A38">
        <v>179</v>
      </c>
      <c r="B38" t="s">
        <v>70</v>
      </c>
      <c r="C38">
        <f>('2015社会'!C38-'2015社会'!C$46)/('2015社会'!C$45-'2015社会'!C$46)*100</f>
        <v>43.8380734180368</v>
      </c>
      <c r="D38">
        <f>('2015社会'!D38-'2015社会'!D$46)/('2015社会'!D$45-'2015社会'!D$46)*100</f>
        <v>97.2299939961113</v>
      </c>
      <c r="E38">
        <f>('2015社会'!E38-'2015社会'!E$46)/('2015社会'!E$45-'2015社会'!E$46)*100</f>
        <v>61.7185335032138</v>
      </c>
      <c r="F38">
        <f>('2015社会'!F38-'2015社会'!F$46)/('2015社会'!F$45-'2015社会'!F$46)*100</f>
        <v>79.5647670726162</v>
      </c>
      <c r="G38">
        <f>('2015社会'!G38-'2015社会'!G$46)/('2015社会'!G$45-'2015社会'!G$46)*100</f>
        <v>33.0174885875018</v>
      </c>
      <c r="H38">
        <f>('2015社会'!H$45-'2015社会'!H38)/('2015社会'!H$45-'2015社会'!H$46)*100</f>
        <v>99.4270729394928</v>
      </c>
      <c r="J38">
        <f t="shared" si="0"/>
        <v>60.0489706053469</v>
      </c>
    </row>
    <row r="39" spans="1:10">
      <c r="A39">
        <v>186</v>
      </c>
      <c r="B39" t="s">
        <v>71</v>
      </c>
      <c r="C39">
        <f>('2015社会'!C39-'2015社会'!C$46)/('2015社会'!C$45-'2015社会'!C$46)*100</f>
        <v>40.74366706481</v>
      </c>
      <c r="D39">
        <f>('2015社会'!D39-'2015社会'!D$46)/('2015社会'!D$45-'2015社会'!D$46)*100</f>
        <v>65.3152836737967</v>
      </c>
      <c r="E39">
        <f>('2015社会'!E39-'2015社会'!E$46)/('2015社会'!E$45-'2015社会'!E$46)*100</f>
        <v>11.5284210569094</v>
      </c>
      <c r="F39">
        <f>('2015社会'!F39-'2015社会'!F$46)/('2015社会'!F$45-'2015社会'!F$46)*100</f>
        <v>44.326018829111</v>
      </c>
      <c r="G39">
        <f>('2015社会'!G39-'2015社会'!G$46)/('2015社会'!G$45-'2015社会'!G$46)*100</f>
        <v>22.5750013537938</v>
      </c>
      <c r="H39">
        <f>('2015社会'!H$45-'2015社会'!H39)/('2015社会'!H$45-'2015社会'!H$46)*100</f>
        <v>99.8306558102331</v>
      </c>
      <c r="J39">
        <f t="shared" si="0"/>
        <v>31.1895192014678</v>
      </c>
    </row>
    <row r="40" spans="1:10">
      <c r="A40">
        <v>187</v>
      </c>
      <c r="B40" t="s">
        <v>72</v>
      </c>
      <c r="C40">
        <f>('2015社会'!C40-'2015社会'!C$46)/('2015社会'!C$45-'2015社会'!C$46)*100</f>
        <v>31.6481599102962</v>
      </c>
      <c r="D40">
        <f>('2015社会'!D40-'2015社会'!D$46)/('2015社会'!D$45-'2015社会'!D$46)*100</f>
        <v>69.8082599193386</v>
      </c>
      <c r="E40">
        <f>('2015社会'!E40-'2015社会'!E$46)/('2015社会'!E$45-'2015社会'!E$46)*100</f>
        <v>21.1260949850303</v>
      </c>
      <c r="F40">
        <f>('2015社会'!F40-'2015社会'!F$46)/('2015社会'!F$45-'2015社会'!F$46)*100</f>
        <v>50.28671101267</v>
      </c>
      <c r="G40">
        <f>('2015社会'!G40-'2015社会'!G$46)/('2015社会'!G$45-'2015社会'!G$46)*100</f>
        <v>22.3840810309792</v>
      </c>
      <c r="H40">
        <f>('2015社会'!H$45-'2015社会'!H40)/('2015社会'!H$45-'2015社会'!H$46)*100</f>
        <v>99.7965145513366</v>
      </c>
      <c r="J40">
        <f t="shared" si="0"/>
        <v>34.2695409106633</v>
      </c>
    </row>
    <row r="41" spans="1:10">
      <c r="A41">
        <v>53</v>
      </c>
      <c r="B41" t="s">
        <v>73</v>
      </c>
      <c r="C41">
        <f>('2015社会'!C41-'2015社会'!C$46)/('2015社会'!C$45-'2015社会'!C$46)*100</f>
        <v>61.7455699421708</v>
      </c>
      <c r="D41">
        <f>('2015社会'!D41-'2015社会'!D$46)/('2015社会'!D$45-'2015社会'!D$46)*100</f>
        <v>11.6721956339934</v>
      </c>
      <c r="E41">
        <f>('2015社会'!E41-'2015社会'!E$46)/('2015社会'!E$45-'2015社会'!E$46)*100</f>
        <v>3.56189178039809</v>
      </c>
      <c r="F41">
        <f>('2015社会'!F41-'2015社会'!F$46)/('2015社会'!F$45-'2015社会'!F$46)*100</f>
        <v>14.0999410182073</v>
      </c>
      <c r="G41">
        <f>('2015社会'!G41-'2015社会'!G$46)/('2015社会'!G$45-'2015社会'!G$46)*100</f>
        <v>32.9467743596388</v>
      </c>
      <c r="H41">
        <f>('2015社会'!H$45-'2015社会'!H41)/('2015社会'!H$45-'2015社会'!H$46)*100</f>
        <v>97.9113543545756</v>
      </c>
      <c r="J41">
        <f t="shared" si="0"/>
        <v>23.9513089068416</v>
      </c>
    </row>
    <row r="42" spans="1:10">
      <c r="A42">
        <v>15</v>
      </c>
      <c r="B42" t="s">
        <v>74</v>
      </c>
      <c r="C42">
        <f>('2015社会'!C42-'2015社会'!C$46)/('2015社会'!C$45-'2015社会'!C$46)*100</f>
        <v>56.4839442398992</v>
      </c>
      <c r="D42">
        <f>('2015社会'!D42-'2015社会'!D$46)/('2015社会'!D$45-'2015社会'!D$46)*100</f>
        <v>33.7722047789893</v>
      </c>
      <c r="E42">
        <f>('2015社会'!E42-'2015社会'!E$46)/('2015社会'!E$45-'2015社会'!E$46)*100</f>
        <v>1.07957139191943</v>
      </c>
      <c r="F42">
        <f>('2015社会'!F42-'2015社会'!F$46)/('2015社会'!F$45-'2015社会'!F$46)*100</f>
        <v>29.9891078395197</v>
      </c>
      <c r="G42">
        <f>('2015社会'!G42-'2015社会'!G$46)/('2015社会'!G$45-'2015社会'!G$46)*100</f>
        <v>49.4793845367014</v>
      </c>
      <c r="H42">
        <f>('2015社会'!H$45-'2015社会'!H42)/('2015社会'!H$45-'2015社会'!H$46)*100</f>
        <v>97.4072640091141</v>
      </c>
      <c r="J42">
        <f t="shared" si="0"/>
        <v>30.0072612889692</v>
      </c>
    </row>
    <row r="43" spans="1:10">
      <c r="A43">
        <v>184</v>
      </c>
      <c r="B43" t="s">
        <v>75</v>
      </c>
      <c r="C43">
        <f>('2015社会'!C43-'2015社会'!C$46)/('2015社会'!C$45-'2015社会'!C$46)*100</f>
        <v>39.1679686742357</v>
      </c>
      <c r="D43">
        <f>('2015社会'!D43-'2015社会'!D$46)/('2015社会'!D$45-'2015社会'!D$46)*100</f>
        <v>98.4360731652685</v>
      </c>
      <c r="E43">
        <f>('2015社会'!E43-'2015社会'!E$46)/('2015社会'!E$45-'2015社会'!E$46)*100</f>
        <v>29.3497474800689</v>
      </c>
      <c r="F43">
        <f>('2015社会'!F43-'2015社会'!F$46)/('2015社会'!F$45-'2015社会'!F$46)*100</f>
        <v>47.365588561354</v>
      </c>
      <c r="G43">
        <f>('2015社会'!G43-'2015社会'!G$46)/('2015社会'!G$45-'2015社会'!G$46)*100</f>
        <v>20.5190354190884</v>
      </c>
      <c r="H43">
        <f>('2015社会'!H$45-'2015社会'!H43)/('2015社会'!H$45-'2015社会'!H$46)*100</f>
        <v>98.8672556751043</v>
      </c>
      <c r="J43">
        <f t="shared" si="0"/>
        <v>41.1192706684252</v>
      </c>
    </row>
    <row r="44" spans="1:10">
      <c r="A44">
        <v>40</v>
      </c>
      <c r="B44" t="s">
        <v>76</v>
      </c>
      <c r="C44">
        <f>('2015社会'!C44-'2015社会'!C$46)/('2015社会'!C$45-'2015社会'!C$46)*100</f>
        <v>49.6685750671572</v>
      </c>
      <c r="D44">
        <f>('2015社会'!D44-'2015社会'!D$46)/('2015社会'!D$45-'2015社会'!D$46)*100</f>
        <v>64.5937567510612</v>
      </c>
      <c r="E44">
        <f>('2015社会'!E44-'2015社会'!E$46)/('2015社会'!E$45-'2015社会'!E$46)*100</f>
        <v>1.08397518899437</v>
      </c>
      <c r="F44">
        <f>('2015社会'!F44-'2015社会'!F$46)/('2015社会'!F$45-'2015社会'!F$46)*100</f>
        <v>4.25608204123915</v>
      </c>
      <c r="G44">
        <f>('2015社会'!G44-'2015社会'!G$46)/('2015社会'!G$45-'2015社会'!G$46)*100</f>
        <v>34.8401029652029</v>
      </c>
      <c r="H44">
        <f>('2015社会'!H$45-'2015社会'!H44)/('2015社会'!H$45-'2015社会'!H$46)*100</f>
        <v>97.7116038101121</v>
      </c>
      <c r="J44">
        <f t="shared" si="0"/>
        <v>26.1809474236606</v>
      </c>
    </row>
    <row r="45" spans="3:8">
      <c r="C45">
        <v>0.1774</v>
      </c>
      <c r="D45">
        <v>0.1163</v>
      </c>
      <c r="E45">
        <v>0.3588</v>
      </c>
      <c r="F45">
        <v>0.1285</v>
      </c>
      <c r="G45">
        <v>0.1983</v>
      </c>
      <c r="H45">
        <v>0.0206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topLeftCell="A22" workbookViewId="0">
      <selection activeCell="F47" sqref="F47"/>
    </sheetView>
  </sheetViews>
  <sheetFormatPr defaultColWidth="8.89166666666667" defaultRowHeight="13.5"/>
  <cols>
    <col min="5" max="8" width="12.8916666666667"/>
  </cols>
  <sheetData>
    <row r="1" spans="1:11">
      <c r="A1" t="s">
        <v>0</v>
      </c>
      <c r="C1" t="s">
        <v>8</v>
      </c>
      <c r="D1" t="s">
        <v>13</v>
      </c>
      <c r="E1" t="s">
        <v>17</v>
      </c>
      <c r="F1" t="s">
        <v>20</v>
      </c>
      <c r="G1" t="s">
        <v>21</v>
      </c>
      <c r="H1" t="s">
        <v>23</v>
      </c>
      <c r="I1" t="s">
        <v>24</v>
      </c>
      <c r="J1" t="s">
        <v>25</v>
      </c>
      <c r="K1" t="s">
        <v>79</v>
      </c>
    </row>
    <row r="2" spans="1:11">
      <c r="A2">
        <v>47</v>
      </c>
      <c r="B2" t="s">
        <v>34</v>
      </c>
      <c r="C2">
        <v>378098</v>
      </c>
      <c r="D2">
        <v>0</v>
      </c>
      <c r="E2">
        <v>15.8073075719</v>
      </c>
      <c r="F2">
        <v>59723.189</v>
      </c>
      <c r="G2">
        <v>0</v>
      </c>
      <c r="H2">
        <v>1601.80716299947</v>
      </c>
      <c r="I2">
        <v>-29.8271446402656</v>
      </c>
      <c r="J2">
        <v>3.8</v>
      </c>
      <c r="K2">
        <v>3.18791944278798</v>
      </c>
    </row>
    <row r="3" spans="1:11">
      <c r="A3">
        <v>208</v>
      </c>
      <c r="B3" t="s">
        <v>35</v>
      </c>
      <c r="C3">
        <v>31710200</v>
      </c>
      <c r="D3">
        <v>1.82088664088069</v>
      </c>
      <c r="E3">
        <v>99.9240520934</v>
      </c>
      <c r="F3">
        <v>3150</v>
      </c>
      <c r="G3">
        <v>30729.506</v>
      </c>
      <c r="H3">
        <v>55646.6187469505</v>
      </c>
      <c r="I3">
        <v>1.76232468638902</v>
      </c>
      <c r="J3">
        <v>48.12</v>
      </c>
      <c r="K3">
        <v>1.58701511797883</v>
      </c>
    </row>
    <row r="4" spans="1:11">
      <c r="A4">
        <v>61</v>
      </c>
      <c r="B4" t="s">
        <v>36</v>
      </c>
      <c r="C4">
        <v>445311.5</v>
      </c>
      <c r="D4">
        <v>2.48526123195771</v>
      </c>
      <c r="E4">
        <v>8.1582243122</v>
      </c>
      <c r="F4">
        <v>1535582</v>
      </c>
      <c r="G4">
        <v>83776.828</v>
      </c>
      <c r="H4">
        <v>4094.84160230737</v>
      </c>
      <c r="I4">
        <v>-0.086736588822717</v>
      </c>
      <c r="J4">
        <v>44.84</v>
      </c>
      <c r="K4">
        <v>2.74167488471747</v>
      </c>
    </row>
    <row r="5" spans="1:11">
      <c r="A5">
        <v>62</v>
      </c>
      <c r="B5" t="s">
        <v>37</v>
      </c>
      <c r="C5">
        <v>3965000</v>
      </c>
      <c r="D5">
        <v>8.19273199221285</v>
      </c>
      <c r="E5">
        <v>58.2901760135</v>
      </c>
      <c r="F5">
        <v>34</v>
      </c>
      <c r="G5">
        <v>6126.748</v>
      </c>
      <c r="H5">
        <v>2875.25805664063</v>
      </c>
      <c r="I5">
        <v>3.10311140049744</v>
      </c>
      <c r="J5">
        <v>56.26</v>
      </c>
      <c r="K5">
        <v>3.22209026309716</v>
      </c>
    </row>
    <row r="6" spans="1:11">
      <c r="A6">
        <v>190</v>
      </c>
      <c r="B6" t="s">
        <v>38</v>
      </c>
      <c r="C6">
        <v>568000</v>
      </c>
      <c r="D6">
        <v>0</v>
      </c>
      <c r="E6">
        <v>10.4663559007</v>
      </c>
      <c r="F6">
        <v>190100</v>
      </c>
      <c r="G6">
        <v>37</v>
      </c>
      <c r="H6">
        <v>63039.1126261242</v>
      </c>
      <c r="I6">
        <v>0.404893037001173</v>
      </c>
      <c r="J6">
        <v>53.32</v>
      </c>
      <c r="K6">
        <v>1.82414063634239</v>
      </c>
    </row>
    <row r="7" spans="1:11">
      <c r="A7">
        <v>192</v>
      </c>
      <c r="B7" t="s">
        <v>39</v>
      </c>
      <c r="C7">
        <v>108905</v>
      </c>
      <c r="D7">
        <v>0</v>
      </c>
      <c r="E7">
        <v>10.4000717338</v>
      </c>
      <c r="F7">
        <v>631122</v>
      </c>
      <c r="G7">
        <v>142518</v>
      </c>
      <c r="H7">
        <v>4688.31801743466</v>
      </c>
      <c r="I7">
        <v>1.30694378113189</v>
      </c>
      <c r="J7">
        <v>17.97</v>
      </c>
      <c r="K7">
        <v>3.41222138299936</v>
      </c>
    </row>
    <row r="8" spans="1:11">
      <c r="A8">
        <v>215</v>
      </c>
      <c r="B8" t="s">
        <v>40</v>
      </c>
      <c r="C8">
        <v>767000</v>
      </c>
      <c r="D8">
        <v>0.688966025034185</v>
      </c>
      <c r="E8">
        <v>26.4680884035</v>
      </c>
      <c r="F8">
        <v>350</v>
      </c>
      <c r="G8">
        <v>5876.76</v>
      </c>
      <c r="H8">
        <v>4164.10876894014</v>
      </c>
      <c r="I8">
        <v>-1.34990617092249</v>
      </c>
      <c r="J8">
        <v>48.56</v>
      </c>
      <c r="K8">
        <v>3.12850680978984</v>
      </c>
    </row>
    <row r="9" spans="1:11">
      <c r="A9">
        <v>51</v>
      </c>
      <c r="B9" t="s">
        <v>41</v>
      </c>
      <c r="C9">
        <v>984815</v>
      </c>
      <c r="D9">
        <v>0</v>
      </c>
      <c r="E9">
        <v>10.534557263</v>
      </c>
      <c r="F9">
        <v>1659150.103</v>
      </c>
      <c r="G9">
        <v>1182</v>
      </c>
      <c r="H9">
        <v>29869.552753237</v>
      </c>
      <c r="I9">
        <v>-3.20057857283761</v>
      </c>
      <c r="J9">
        <v>23.43</v>
      </c>
      <c r="K9">
        <v>2.46703499024831</v>
      </c>
    </row>
    <row r="10" spans="1:11">
      <c r="A10">
        <v>52</v>
      </c>
      <c r="B10" t="s">
        <v>42</v>
      </c>
      <c r="C10">
        <v>424602</v>
      </c>
      <c r="D10">
        <v>0</v>
      </c>
      <c r="E10">
        <v>21.4290483364</v>
      </c>
      <c r="F10">
        <v>403776</v>
      </c>
      <c r="G10">
        <v>63.829</v>
      </c>
      <c r="H10">
        <v>22634.0856475674</v>
      </c>
      <c r="I10">
        <v>-0.187595037097779</v>
      </c>
      <c r="J10">
        <v>75.03</v>
      </c>
      <c r="K10">
        <v>2.13451453497037</v>
      </c>
    </row>
    <row r="11" spans="1:11">
      <c r="A11">
        <v>54</v>
      </c>
      <c r="B11" t="s">
        <v>43</v>
      </c>
      <c r="C11">
        <v>21233200</v>
      </c>
      <c r="D11">
        <v>0.23240111175667</v>
      </c>
      <c r="E11">
        <v>69.0497396167</v>
      </c>
      <c r="F11">
        <v>1213.185</v>
      </c>
      <c r="G11">
        <v>5722</v>
      </c>
      <c r="H11">
        <v>38663.388255736</v>
      </c>
      <c r="I11">
        <v>4.50781768694726</v>
      </c>
      <c r="J11">
        <v>52.89</v>
      </c>
      <c r="K11">
        <v>2.60863290905919</v>
      </c>
    </row>
    <row r="12" spans="1:11">
      <c r="A12">
        <v>77</v>
      </c>
      <c r="B12" t="s">
        <v>44</v>
      </c>
      <c r="C12">
        <v>105000</v>
      </c>
      <c r="D12">
        <v>0</v>
      </c>
      <c r="E12">
        <v>12.8748402553</v>
      </c>
      <c r="F12">
        <v>44705</v>
      </c>
      <c r="G12">
        <v>8196.4</v>
      </c>
      <c r="H12">
        <v>979.144438708991</v>
      </c>
      <c r="I12">
        <v>0.649743497767503</v>
      </c>
      <c r="J12">
        <v>16.03</v>
      </c>
      <c r="K12">
        <v>2.50592043373993</v>
      </c>
    </row>
    <row r="13" spans="1:11">
      <c r="A13">
        <v>78</v>
      </c>
      <c r="B13" t="s">
        <v>45</v>
      </c>
      <c r="C13">
        <v>1130000</v>
      </c>
      <c r="D13">
        <v>0</v>
      </c>
      <c r="E13">
        <v>37.3877940352</v>
      </c>
      <c r="F13">
        <v>62635</v>
      </c>
      <c r="G13">
        <v>3170</v>
      </c>
      <c r="H13">
        <v>7643.00871833192</v>
      </c>
      <c r="I13">
        <v>-3.71499668446951</v>
      </c>
      <c r="J13">
        <v>38.12</v>
      </c>
      <c r="K13">
        <v>3.32815782994501</v>
      </c>
    </row>
    <row r="14" spans="1:11">
      <c r="A14">
        <v>79</v>
      </c>
      <c r="B14" t="s">
        <v>46</v>
      </c>
      <c r="C14">
        <v>2522000</v>
      </c>
      <c r="D14">
        <v>1.85283218634198</v>
      </c>
      <c r="E14">
        <v>34.2809212316</v>
      </c>
      <c r="F14">
        <v>264370</v>
      </c>
      <c r="G14">
        <v>81919.053</v>
      </c>
      <c r="H14">
        <v>35808.4364289727</v>
      </c>
      <c r="I14">
        <v>0.273166454342856</v>
      </c>
      <c r="J14">
        <v>16.06</v>
      </c>
      <c r="K14">
        <v>2.84120283658062</v>
      </c>
    </row>
    <row r="15" spans="1:11">
      <c r="A15">
        <v>81</v>
      </c>
      <c r="B15" t="s">
        <v>47</v>
      </c>
      <c r="C15">
        <v>308458</v>
      </c>
      <c r="D15">
        <v>8.78005735715861</v>
      </c>
      <c r="E15">
        <v>18.2203940377</v>
      </c>
      <c r="F15">
        <v>25634</v>
      </c>
      <c r="G15">
        <v>35840.534</v>
      </c>
      <c r="H15">
        <v>23408.3359375</v>
      </c>
      <c r="I15">
        <v>3.97337740749985</v>
      </c>
      <c r="J15">
        <v>63.86</v>
      </c>
      <c r="K15">
        <v>3.42136635686828</v>
      </c>
    </row>
    <row r="16" spans="1:11">
      <c r="A16">
        <v>188</v>
      </c>
      <c r="B16" t="s">
        <v>48</v>
      </c>
      <c r="C16">
        <v>792700</v>
      </c>
      <c r="D16">
        <v>3.69170547344267</v>
      </c>
      <c r="E16">
        <v>29.3661153573</v>
      </c>
      <c r="F16">
        <v>305</v>
      </c>
      <c r="G16">
        <v>4850.109</v>
      </c>
      <c r="H16">
        <v>20890.1664304173</v>
      </c>
      <c r="I16">
        <v>2.13325802761534</v>
      </c>
      <c r="J16">
        <v>35.13</v>
      </c>
      <c r="K16">
        <v>2.01024262117321</v>
      </c>
    </row>
    <row r="17" spans="1:11">
      <c r="A17">
        <v>71</v>
      </c>
      <c r="B17" t="s">
        <v>49</v>
      </c>
      <c r="C17">
        <v>201000</v>
      </c>
      <c r="D17">
        <v>6.37437938533503</v>
      </c>
      <c r="E17">
        <v>8.3758816598</v>
      </c>
      <c r="F17">
        <v>0</v>
      </c>
      <c r="G17">
        <v>32416.991</v>
      </c>
      <c r="H17">
        <v>7074.68102325059</v>
      </c>
      <c r="I17">
        <v>4.09010768554509</v>
      </c>
      <c r="J17">
        <v>23.45</v>
      </c>
      <c r="K17">
        <v>2.35942495288274</v>
      </c>
    </row>
    <row r="18" spans="1:11">
      <c r="A18">
        <v>43</v>
      </c>
      <c r="B18" t="s">
        <v>50</v>
      </c>
      <c r="C18">
        <v>1076100</v>
      </c>
      <c r="D18">
        <v>48.2747901771837</v>
      </c>
      <c r="E18">
        <v>18.7720165257</v>
      </c>
      <c r="F18">
        <v>873</v>
      </c>
      <c r="G18">
        <v>51072.445</v>
      </c>
      <c r="H18">
        <v>1464.55400904329</v>
      </c>
      <c r="I18">
        <v>2.38448726521699</v>
      </c>
      <c r="J18">
        <v>22.72</v>
      </c>
      <c r="K18">
        <v>0.63605400390494</v>
      </c>
    </row>
    <row r="19" spans="1:11">
      <c r="A19">
        <v>214</v>
      </c>
      <c r="B19" t="s">
        <v>51</v>
      </c>
      <c r="C19">
        <v>7185300</v>
      </c>
      <c r="D19">
        <v>0.878132950867417</v>
      </c>
      <c r="E19">
        <v>55.5437539198</v>
      </c>
      <c r="F19">
        <v>6147</v>
      </c>
      <c r="G19">
        <v>2230425.653</v>
      </c>
      <c r="H19">
        <v>3562.93265798423</v>
      </c>
      <c r="I19">
        <v>2.09373579269109</v>
      </c>
      <c r="J19">
        <v>26.75</v>
      </c>
      <c r="K19">
        <v>2.89537834669954</v>
      </c>
    </row>
    <row r="20" spans="1:11">
      <c r="A20">
        <v>48</v>
      </c>
      <c r="B20" t="s">
        <v>52</v>
      </c>
      <c r="C20">
        <v>3136000</v>
      </c>
      <c r="D20">
        <v>0</v>
      </c>
      <c r="E20">
        <v>42.6593306154</v>
      </c>
      <c r="F20">
        <v>8140</v>
      </c>
      <c r="G20">
        <v>2613.761</v>
      </c>
      <c r="H20">
        <v>18444.9270020773</v>
      </c>
      <c r="I20">
        <v>-0.891334462262279</v>
      </c>
      <c r="J20">
        <v>43.15</v>
      </c>
      <c r="K20">
        <v>2.65013059713686</v>
      </c>
    </row>
    <row r="21" spans="1:11">
      <c r="A21">
        <v>49</v>
      </c>
      <c r="B21" t="s">
        <v>53</v>
      </c>
      <c r="C21">
        <v>482000</v>
      </c>
      <c r="D21">
        <v>0</v>
      </c>
      <c r="E21">
        <v>16.8003269471</v>
      </c>
      <c r="F21">
        <v>631974.003</v>
      </c>
      <c r="G21">
        <v>36510.084</v>
      </c>
      <c r="H21">
        <v>2184.54223632813</v>
      </c>
      <c r="I21">
        <v>-0.513715753423682</v>
      </c>
      <c r="J21">
        <v>13.2</v>
      </c>
      <c r="K21">
        <v>1.02285305945158</v>
      </c>
    </row>
    <row r="22" spans="1:11">
      <c r="A22">
        <v>50</v>
      </c>
      <c r="B22" t="s">
        <v>54</v>
      </c>
      <c r="C22">
        <v>7783000</v>
      </c>
      <c r="D22">
        <v>0.000295564172893219</v>
      </c>
      <c r="E22">
        <v>50.9785568057</v>
      </c>
      <c r="F22">
        <v>26167</v>
      </c>
      <c r="G22">
        <v>229352.8</v>
      </c>
      <c r="H22">
        <v>20627.9217793895</v>
      </c>
      <c r="I22">
        <v>1.47704544517767</v>
      </c>
      <c r="J22">
        <v>39.12</v>
      </c>
      <c r="K22">
        <v>2.51427107964854</v>
      </c>
    </row>
    <row r="23" spans="1:11">
      <c r="A23">
        <v>206</v>
      </c>
      <c r="B23" t="s">
        <v>55</v>
      </c>
      <c r="C23">
        <v>24012700</v>
      </c>
      <c r="D23">
        <v>0.682107338648975</v>
      </c>
      <c r="E23">
        <v>91.9699559937</v>
      </c>
      <c r="F23">
        <v>147889</v>
      </c>
      <c r="G23">
        <v>845336.359</v>
      </c>
      <c r="H23">
        <v>9955.24272167626</v>
      </c>
      <c r="I23">
        <v>3.68772164252655</v>
      </c>
      <c r="J23">
        <v>57.12</v>
      </c>
      <c r="K23">
        <v>2.58274847758805</v>
      </c>
    </row>
    <row r="24" spans="1:11">
      <c r="A24">
        <v>216</v>
      </c>
      <c r="B24" t="s">
        <v>56</v>
      </c>
      <c r="C24">
        <v>12031700</v>
      </c>
      <c r="D24">
        <v>4.7785318654267</v>
      </c>
      <c r="E24">
        <v>34.4686530123</v>
      </c>
      <c r="F24">
        <v>197606.063</v>
      </c>
      <c r="G24">
        <v>8761024.015</v>
      </c>
      <c r="H24">
        <v>3331.69511469189</v>
      </c>
      <c r="I24">
        <v>3.55506249544388</v>
      </c>
      <c r="J24">
        <v>36.38</v>
      </c>
      <c r="K24">
        <v>2.17304358697523</v>
      </c>
    </row>
    <row r="25" spans="1:11">
      <c r="A25">
        <v>247</v>
      </c>
      <c r="B25" t="s">
        <v>57</v>
      </c>
      <c r="C25">
        <v>128026</v>
      </c>
      <c r="D25">
        <v>0.0476190476190476</v>
      </c>
      <c r="E25">
        <v>5.9957638583</v>
      </c>
      <c r="F25">
        <v>0</v>
      </c>
      <c r="G25">
        <v>6528.636</v>
      </c>
      <c r="H25">
        <v>31164.0362528468</v>
      </c>
      <c r="I25">
        <v>-1.62537351861698</v>
      </c>
      <c r="J25">
        <v>18.21</v>
      </c>
      <c r="K25">
        <v>1.96119092967484</v>
      </c>
    </row>
    <row r="26" spans="1:11">
      <c r="A26">
        <v>203</v>
      </c>
      <c r="B26" t="s">
        <v>58</v>
      </c>
      <c r="C26">
        <v>11883003</v>
      </c>
      <c r="D26">
        <v>5.36101124797904</v>
      </c>
      <c r="E26">
        <v>50.3519709842</v>
      </c>
      <c r="F26">
        <v>1336609</v>
      </c>
      <c r="G26">
        <v>10495638.44</v>
      </c>
      <c r="H26">
        <v>1605.60544457087</v>
      </c>
      <c r="I26">
        <v>6.79675906426532</v>
      </c>
      <c r="J26">
        <v>48.43</v>
      </c>
      <c r="K26">
        <v>2.59095271061527</v>
      </c>
    </row>
    <row r="27" spans="1:11">
      <c r="A27">
        <v>204</v>
      </c>
      <c r="B27" t="s">
        <v>59</v>
      </c>
      <c r="C27">
        <v>2044651</v>
      </c>
      <c r="D27">
        <v>0.267746691294843</v>
      </c>
      <c r="E27">
        <v>11.7443999601</v>
      </c>
      <c r="F27">
        <v>1486.8</v>
      </c>
      <c r="G27">
        <v>5139525.843</v>
      </c>
      <c r="H27">
        <v>1248.45330989613</v>
      </c>
      <c r="I27">
        <v>5.36686615945435</v>
      </c>
      <c r="J27">
        <v>11.41</v>
      </c>
      <c r="K27">
        <v>1.80107982357548</v>
      </c>
    </row>
    <row r="28" spans="1:11">
      <c r="A28">
        <v>205</v>
      </c>
      <c r="B28" t="s">
        <v>60</v>
      </c>
      <c r="C28">
        <v>827249</v>
      </c>
      <c r="D28">
        <v>0</v>
      </c>
      <c r="E28">
        <v>9.4971720549</v>
      </c>
      <c r="F28">
        <v>8829</v>
      </c>
      <c r="G28">
        <v>1644915.636</v>
      </c>
      <c r="H28">
        <v>1196.74333308526</v>
      </c>
      <c r="I28">
        <v>2.49328468190495</v>
      </c>
      <c r="J28">
        <v>26.17</v>
      </c>
      <c r="K28">
        <v>0.88249053329514</v>
      </c>
    </row>
    <row r="29" spans="1:11">
      <c r="A29">
        <v>24</v>
      </c>
      <c r="B29" t="s">
        <v>61</v>
      </c>
      <c r="C29">
        <v>474000</v>
      </c>
      <c r="D29">
        <v>0.932453945872186</v>
      </c>
      <c r="E29">
        <v>8.7813995513</v>
      </c>
      <c r="F29">
        <v>869</v>
      </c>
      <c r="G29">
        <v>267735</v>
      </c>
      <c r="H29">
        <v>1162.90499489402</v>
      </c>
      <c r="I29">
        <v>5.26408933913625</v>
      </c>
      <c r="J29">
        <v>91.1</v>
      </c>
      <c r="K29">
        <v>1.04130706496217</v>
      </c>
    </row>
    <row r="30" spans="1:11">
      <c r="A30">
        <v>25</v>
      </c>
      <c r="B30" t="s">
        <v>62</v>
      </c>
      <c r="C30">
        <v>9463000</v>
      </c>
      <c r="D30">
        <v>5.87252475247525</v>
      </c>
      <c r="E30">
        <v>43.9635213318</v>
      </c>
      <c r="F30">
        <v>65</v>
      </c>
      <c r="G30">
        <v>2327329.853</v>
      </c>
      <c r="H30">
        <v>5840.05306687798</v>
      </c>
      <c r="I30">
        <v>2.72014084683276</v>
      </c>
      <c r="J30">
        <v>63.36</v>
      </c>
      <c r="K30">
        <v>1.91946959057705</v>
      </c>
    </row>
    <row r="31" spans="1:11">
      <c r="A31">
        <v>207</v>
      </c>
      <c r="B31" t="s">
        <v>63</v>
      </c>
      <c r="C31">
        <v>11089560</v>
      </c>
      <c r="D31">
        <v>0.118082240039665</v>
      </c>
      <c r="E31">
        <v>57.532561233</v>
      </c>
      <c r="F31">
        <v>202100</v>
      </c>
      <c r="G31">
        <v>8888361.24</v>
      </c>
      <c r="H31">
        <v>2581.62244157361</v>
      </c>
      <c r="I31">
        <v>5.87800780672005</v>
      </c>
      <c r="J31">
        <v>36.02</v>
      </c>
      <c r="K31">
        <v>2.56359284658977</v>
      </c>
    </row>
    <row r="32" spans="1:11">
      <c r="A32">
        <v>182</v>
      </c>
      <c r="B32" t="s">
        <v>64</v>
      </c>
      <c r="C32">
        <v>14245394</v>
      </c>
      <c r="D32">
        <v>24.8200092155282</v>
      </c>
      <c r="E32">
        <v>83.1230620332</v>
      </c>
      <c r="F32">
        <v>30000</v>
      </c>
      <c r="G32">
        <v>575466.42</v>
      </c>
      <c r="H32">
        <v>25742.3688346767</v>
      </c>
      <c r="I32">
        <v>3.91576845137082</v>
      </c>
      <c r="J32">
        <v>62.38</v>
      </c>
      <c r="K32">
        <v>2.14594037409046</v>
      </c>
    </row>
    <row r="33" spans="1:11">
      <c r="A33">
        <v>183</v>
      </c>
      <c r="B33" t="s">
        <v>65</v>
      </c>
      <c r="C33">
        <v>2702500</v>
      </c>
      <c r="D33">
        <v>30.6390281000761</v>
      </c>
      <c r="E33">
        <v>45.1662953132</v>
      </c>
      <c r="F33">
        <v>4843860</v>
      </c>
      <c r="G33">
        <v>59794.823</v>
      </c>
      <c r="H33">
        <v>19250.1065376852</v>
      </c>
      <c r="I33">
        <v>2.2144828853083</v>
      </c>
      <c r="J33">
        <v>87.26</v>
      </c>
      <c r="K33">
        <v>2.257686698575</v>
      </c>
    </row>
    <row r="34" spans="1:11">
      <c r="A34">
        <v>67</v>
      </c>
      <c r="B34" t="s">
        <v>66</v>
      </c>
      <c r="C34">
        <v>558764.1</v>
      </c>
      <c r="D34">
        <v>0</v>
      </c>
      <c r="E34">
        <v>13.3842010848</v>
      </c>
      <c r="F34">
        <v>14079</v>
      </c>
      <c r="G34">
        <v>20</v>
      </c>
      <c r="H34">
        <v>7590.44298074577</v>
      </c>
      <c r="I34">
        <v>-1.71207114944872</v>
      </c>
      <c r="J34">
        <v>17.08</v>
      </c>
      <c r="K34">
        <v>3.3410331929689</v>
      </c>
    </row>
    <row r="35" spans="1:11">
      <c r="A35">
        <v>84</v>
      </c>
      <c r="B35" t="s">
        <v>67</v>
      </c>
      <c r="C35">
        <v>1635509</v>
      </c>
      <c r="D35">
        <v>0.111921858193552</v>
      </c>
      <c r="E35">
        <v>13.1093862431</v>
      </c>
      <c r="F35">
        <v>626243</v>
      </c>
      <c r="G35">
        <v>4511.544</v>
      </c>
      <c r="H35">
        <v>4177.8895415169</v>
      </c>
      <c r="I35">
        <v>1.60049369648927</v>
      </c>
      <c r="J35">
        <v>18.61</v>
      </c>
      <c r="K35">
        <v>2.68633780958248</v>
      </c>
    </row>
    <row r="36" spans="1:11">
      <c r="A36">
        <v>191</v>
      </c>
      <c r="B36" t="s">
        <v>68</v>
      </c>
      <c r="C36">
        <v>2174000</v>
      </c>
      <c r="D36">
        <v>0.0840955981655757</v>
      </c>
      <c r="E36">
        <v>26.8794681583</v>
      </c>
      <c r="F36">
        <v>6760874</v>
      </c>
      <c r="G36">
        <v>1029004.3</v>
      </c>
      <c r="H36">
        <v>5200.68078673413</v>
      </c>
      <c r="I36">
        <v>-2.71394719288818</v>
      </c>
      <c r="J36">
        <v>15.73</v>
      </c>
      <c r="K36">
        <v>2.57584949200103</v>
      </c>
    </row>
    <row r="37" spans="1:11">
      <c r="A37">
        <v>80</v>
      </c>
      <c r="B37" t="s">
        <v>69</v>
      </c>
      <c r="C37">
        <v>3679000</v>
      </c>
      <c r="D37">
        <v>16.888580139709</v>
      </c>
      <c r="E37">
        <v>41.1983000124</v>
      </c>
      <c r="F37">
        <v>146036</v>
      </c>
      <c r="G37">
        <v>527363.789</v>
      </c>
      <c r="H37">
        <v>18083.8779056547</v>
      </c>
      <c r="I37">
        <v>0.463652786270188</v>
      </c>
      <c r="J37">
        <v>100</v>
      </c>
      <c r="K37">
        <v>2.88032290109545</v>
      </c>
    </row>
    <row r="38" spans="1:11">
      <c r="A38">
        <v>179</v>
      </c>
      <c r="B38" t="s">
        <v>70</v>
      </c>
      <c r="C38">
        <v>5381800</v>
      </c>
      <c r="D38">
        <v>6.19651673309742</v>
      </c>
      <c r="E38">
        <v>71.892672219</v>
      </c>
      <c r="F38">
        <v>183037</v>
      </c>
      <c r="G38">
        <v>687577.322</v>
      </c>
      <c r="H38">
        <v>36652.9223052178</v>
      </c>
      <c r="I38">
        <v>0.754024352327519</v>
      </c>
      <c r="J38">
        <v>56.62</v>
      </c>
      <c r="K38">
        <v>1.26383100168412</v>
      </c>
    </row>
    <row r="39" spans="1:11">
      <c r="A39">
        <v>186</v>
      </c>
      <c r="B39" t="s">
        <v>71</v>
      </c>
      <c r="C39">
        <v>24062.26</v>
      </c>
      <c r="D39">
        <v>0</v>
      </c>
      <c r="E39">
        <v>3.7626010182</v>
      </c>
      <c r="F39">
        <v>50</v>
      </c>
      <c r="G39">
        <v>3177.867</v>
      </c>
      <c r="H39">
        <v>6517.18961381857</v>
      </c>
      <c r="I39">
        <v>3.33238457780671</v>
      </c>
      <c r="J39">
        <v>73.47</v>
      </c>
      <c r="K39">
        <v>2.32094242808215</v>
      </c>
    </row>
    <row r="40" spans="1:11">
      <c r="A40">
        <v>187</v>
      </c>
      <c r="B40" t="s">
        <v>72</v>
      </c>
      <c r="C40">
        <v>181800</v>
      </c>
      <c r="D40">
        <v>9.9572877736252</v>
      </c>
      <c r="E40">
        <v>27.5611269817</v>
      </c>
      <c r="F40">
        <v>14750</v>
      </c>
      <c r="G40">
        <v>113972.096</v>
      </c>
      <c r="H40">
        <v>11933.3773788281</v>
      </c>
      <c r="I40">
        <v>3.37409280662597</v>
      </c>
      <c r="J40">
        <v>98.1</v>
      </c>
      <c r="K40">
        <v>2.03138148735167</v>
      </c>
    </row>
    <row r="41" spans="1:11">
      <c r="A41">
        <v>53</v>
      </c>
      <c r="B41" t="s">
        <v>73</v>
      </c>
      <c r="C41">
        <v>2755600</v>
      </c>
      <c r="D41">
        <v>0.757705595295009</v>
      </c>
      <c r="E41">
        <v>33.7454606614</v>
      </c>
      <c r="F41">
        <v>1082</v>
      </c>
      <c r="G41">
        <v>225789.944</v>
      </c>
      <c r="H41">
        <v>1356.66783065763</v>
      </c>
      <c r="I41">
        <v>2.56646710358595</v>
      </c>
      <c r="J41">
        <v>13.92</v>
      </c>
      <c r="K41">
        <v>1.70959098789339</v>
      </c>
    </row>
    <row r="42" spans="1:11">
      <c r="A42">
        <v>15</v>
      </c>
      <c r="B42" t="s">
        <v>74</v>
      </c>
      <c r="C42">
        <v>7210441</v>
      </c>
      <c r="D42">
        <v>14.8993484037713</v>
      </c>
      <c r="E42">
        <v>25.8463580865</v>
      </c>
      <c r="F42">
        <v>273372.47</v>
      </c>
      <c r="G42">
        <v>2051618.489</v>
      </c>
      <c r="H42">
        <v>3001.04318170863</v>
      </c>
      <c r="I42">
        <v>4.68187850527262</v>
      </c>
      <c r="J42">
        <v>99.35</v>
      </c>
      <c r="K42">
        <v>2.19012086631205</v>
      </c>
    </row>
    <row r="43" spans="1:11">
      <c r="A43">
        <v>184</v>
      </c>
      <c r="B43" t="s">
        <v>75</v>
      </c>
      <c r="C43">
        <v>9436316</v>
      </c>
      <c r="D43">
        <v>22.5058779238676</v>
      </c>
      <c r="E43">
        <v>62.3856976286</v>
      </c>
      <c r="F43">
        <v>2124</v>
      </c>
      <c r="G43">
        <v>406381.933</v>
      </c>
      <c r="H43">
        <v>30242.3861352184</v>
      </c>
      <c r="I43">
        <v>0.875477401786128</v>
      </c>
      <c r="J43">
        <v>81.67</v>
      </c>
      <c r="K43">
        <v>2.24166386475271</v>
      </c>
    </row>
    <row r="44" spans="1:11">
      <c r="A44">
        <v>40</v>
      </c>
      <c r="B44" t="s">
        <v>76</v>
      </c>
      <c r="C44">
        <v>5185000</v>
      </c>
      <c r="D44">
        <v>3.19374905173722</v>
      </c>
      <c r="E44">
        <v>52.4528228858</v>
      </c>
      <c r="F44">
        <v>28000</v>
      </c>
      <c r="G44">
        <v>78749.227</v>
      </c>
      <c r="H44">
        <v>3843.78067184442</v>
      </c>
      <c r="I44">
        <v>4.04623956631545</v>
      </c>
      <c r="J44">
        <v>43.22</v>
      </c>
      <c r="K44">
        <v>1.64312639152266</v>
      </c>
    </row>
    <row r="45" spans="2:11">
      <c r="B45" t="s">
        <v>77</v>
      </c>
      <c r="C45">
        <v>31710200</v>
      </c>
      <c r="D45">
        <v>48.2747901771837</v>
      </c>
      <c r="E45">
        <v>99.9240520934</v>
      </c>
      <c r="F45">
        <f>MAX(F2:F44)</f>
        <v>6760874</v>
      </c>
      <c r="G45">
        <v>10495638.44</v>
      </c>
      <c r="H45">
        <v>63039.1126261242</v>
      </c>
      <c r="I45">
        <v>6.79675906426532</v>
      </c>
      <c r="J45">
        <v>100</v>
      </c>
      <c r="K45">
        <v>3.42136635686828</v>
      </c>
    </row>
    <row r="46" spans="2:11">
      <c r="B46" t="s">
        <v>78</v>
      </c>
      <c r="C46">
        <v>24062.26</v>
      </c>
      <c r="D46">
        <v>0</v>
      </c>
      <c r="E46">
        <v>3.7626010182</v>
      </c>
      <c r="F46">
        <f>MIN(F2:F45)</f>
        <v>0</v>
      </c>
      <c r="G46">
        <v>0</v>
      </c>
      <c r="H46">
        <v>979.144438708991</v>
      </c>
      <c r="I46">
        <v>-29.8271446402656</v>
      </c>
      <c r="J46">
        <v>3.8</v>
      </c>
      <c r="K46">
        <v>0.63605400390494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topLeftCell="C1" workbookViewId="0">
      <selection activeCell="M1" sqref="M$1:M$1048576"/>
    </sheetView>
  </sheetViews>
  <sheetFormatPr defaultColWidth="8.89166666666667" defaultRowHeight="13.5"/>
  <cols>
    <col min="1" max="1" width="12.8916666666667"/>
    <col min="2" max="2" width="23.1083333333333" customWidth="1"/>
    <col min="3" max="3" width="16.4416666666667" customWidth="1"/>
    <col min="4" max="4" width="23.1083333333333" customWidth="1"/>
    <col min="5" max="8" width="12.8916666666667"/>
    <col min="9" max="9" width="15.225" customWidth="1"/>
    <col min="10" max="10" width="9.66666666666667" customWidth="1"/>
    <col min="11" max="11" width="18.6666666666667" customWidth="1"/>
    <col min="13" max="13" width="12.8916666666667"/>
  </cols>
  <sheetData>
    <row r="1" spans="1:11">
      <c r="A1" t="s">
        <v>0</v>
      </c>
      <c r="C1" t="s">
        <v>8</v>
      </c>
      <c r="D1" t="s">
        <v>13</v>
      </c>
      <c r="E1" t="s">
        <v>17</v>
      </c>
      <c r="F1" t="s">
        <v>20</v>
      </c>
      <c r="G1" t="s">
        <v>21</v>
      </c>
      <c r="H1" t="s">
        <v>23</v>
      </c>
      <c r="I1" t="s">
        <v>24</v>
      </c>
      <c r="J1" t="s">
        <v>25</v>
      </c>
      <c r="K1" t="s">
        <v>79</v>
      </c>
    </row>
    <row r="2" spans="1:13">
      <c r="A2">
        <v>47</v>
      </c>
      <c r="B2" t="s">
        <v>34</v>
      </c>
      <c r="C2">
        <f>('2015经济'!C2-'2015经济'!C$46)/('2015经济'!C$45-'2015经济'!C$46)*100</f>
        <v>1.11732058638712</v>
      </c>
      <c r="D2">
        <f>('2015经济'!D2-'2015经济'!D$46)/('2015经济'!D$45-'2015经济'!D$46)*100</f>
        <v>0</v>
      </c>
      <c r="E2">
        <f>('2015经济'!E2-'2015经济'!E$46)/('2015经济'!E$45-'2015经济'!E$46)*100</f>
        <v>12.5255041589179</v>
      </c>
      <c r="F2">
        <f>('2015经济'!F2-'2015经济'!F$46)/('2015经济'!F$45-'2015经济'!F$46)*100</f>
        <v>0.883364917021083</v>
      </c>
      <c r="G2">
        <f>('2015经济'!G2-'2015经济'!G$46)/('2015经济'!G$45-'2015经济'!G$46)*100</f>
        <v>0</v>
      </c>
      <c r="H2">
        <f>('2015经济'!H2-'2015经济'!H$46)/('2015经济'!H$45-'2015经济'!H$46)*100</f>
        <v>1.00332427243613</v>
      </c>
      <c r="I2">
        <f>('2015经济'!I2-'2015经济'!I$46)/('2015经济'!I$45-'2015经济'!I$46)*100</f>
        <v>0</v>
      </c>
      <c r="J2">
        <f>('2015经济'!J2-'2015经济'!J$46)/('2015经济'!J$45-'2015经济'!J$46)*100</f>
        <v>0</v>
      </c>
      <c r="K2">
        <f>('2015经济'!K$45-'2015经济'!K2)/('2015经济'!K$45-'2015经济'!K$46)*100</f>
        <v>8.38135492530782</v>
      </c>
      <c r="M2">
        <f>C2*C$45+D2*D$45+E2*E$45+F2*F$45+G2*G$45+H2*G$45+I2*I$45+J2*J$45+K2*K$45</f>
        <v>3.29434749648565</v>
      </c>
    </row>
    <row r="3" spans="1:13">
      <c r="A3">
        <v>208</v>
      </c>
      <c r="B3" t="s">
        <v>35</v>
      </c>
      <c r="C3">
        <f>('2015经济'!C3-'2015经济'!C$46)/('2015经济'!C$45-'2015经济'!C$46)*100</f>
        <v>100</v>
      </c>
      <c r="D3">
        <f>('2015经济'!D3-'2015经济'!D$46)/('2015经济'!D$45-'2015经济'!D$46)*100</f>
        <v>3.77192036298338</v>
      </c>
      <c r="E3">
        <f>('2015经济'!E3-'2015经济'!E$46)/('2015经济'!E$45-'2015经济'!E$46)*100</f>
        <v>100</v>
      </c>
      <c r="F3">
        <f>('2015经济'!F3-'2015经济'!F$46)/('2015经济'!F$45-'2015经济'!F$46)*100</f>
        <v>0.0465916093096839</v>
      </c>
      <c r="G3">
        <f>('2015经济'!G3-'2015经济'!G$46)/('2015经济'!G$45-'2015经济'!G$46)*100</f>
        <v>0.292783580300238</v>
      </c>
      <c r="H3">
        <f>('2015经济'!H3-'2015经济'!H$46)/('2015经济'!H$45-'2015经济'!H$46)*100</f>
        <v>88.0881442658026</v>
      </c>
      <c r="I3">
        <f>('2015经济'!I3-'2015经济'!I$46)/('2015经济'!I$45-'2015经济'!I$46)*100</f>
        <v>86.2536926197371</v>
      </c>
      <c r="J3">
        <f>('2015经济'!J3-'2015经济'!J$46)/('2015经济'!J$45-'2015经济'!J$46)*100</f>
        <v>46.0706860706861</v>
      </c>
      <c r="K3">
        <f>('2015经济'!K$45-'2015经济'!K3)/('2015经济'!K$45-'2015经济'!K$46)*100</f>
        <v>65.8580082387476</v>
      </c>
      <c r="M3">
        <f t="shared" ref="M3:M44" si="0">C3*C$45+D3*D$45+E3*E$45+F3*F$45+G3*G$45+H3*G$45+I3*I$45+J3*J$45+K3*K$45</f>
        <v>47.4331215964868</v>
      </c>
    </row>
    <row r="4" spans="1:13">
      <c r="A4">
        <v>61</v>
      </c>
      <c r="B4" t="s">
        <v>36</v>
      </c>
      <c r="C4">
        <f>('2015经济'!C4-'2015经济'!C$46)/('2015经济'!C$45-'2015经济'!C$46)*100</f>
        <v>1.32944331510692</v>
      </c>
      <c r="D4">
        <f>('2015经济'!D4-'2015经济'!D$46)/('2015经济'!D$45-'2015经济'!D$46)*100</f>
        <v>5.14815543026913</v>
      </c>
      <c r="E4">
        <f>('2015经济'!E4-'2015经济'!E$46)/('2015经济'!E$45-'2015经济'!E$46)*100</f>
        <v>4.57108669311005</v>
      </c>
      <c r="F4">
        <f>('2015经济'!F4-'2015经济'!F$46)/('2015经济'!F$45-'2015经济'!F$46)*100</f>
        <v>22.7127735260264</v>
      </c>
      <c r="G4">
        <f>('2015经济'!G4-'2015经济'!G$46)/('2015经济'!G$45-'2015经济'!G$46)*100</f>
        <v>0.798206116559023</v>
      </c>
      <c r="H4">
        <f>('2015经济'!H4-'2015经济'!H$46)/('2015经济'!H$45-'2015经济'!H$46)*100</f>
        <v>5.02046207015329</v>
      </c>
      <c r="I4">
        <f>('2015经济'!I4-'2015经济'!I$46)/('2015经济'!I$45-'2015经济'!I$46)*100</f>
        <v>81.2049100264633</v>
      </c>
      <c r="J4">
        <f>('2015经济'!J4-'2015经济'!J$46)/('2015经济'!J$45-'2015经济'!J$46)*100</f>
        <v>42.6611226611227</v>
      </c>
      <c r="K4">
        <f>('2015经济'!K$45-'2015经济'!K4)/('2015经济'!K$45-'2015经济'!K$46)*100</f>
        <v>24.4027019600755</v>
      </c>
      <c r="M4">
        <f t="shared" si="0"/>
        <v>12.4986361560544</v>
      </c>
    </row>
    <row r="5" spans="1:13">
      <c r="A5">
        <v>62</v>
      </c>
      <c r="B5" t="s">
        <v>37</v>
      </c>
      <c r="C5">
        <f>('2015经济'!C5-'2015经济'!C$46)/('2015经济'!C$45-'2015经济'!C$46)*100</f>
        <v>12.4374190768761</v>
      </c>
      <c r="D5">
        <f>('2015经济'!D5-'2015经济'!D$46)/('2015经济'!D$45-'2015经济'!D$46)*100</f>
        <v>16.9710359426586</v>
      </c>
      <c r="E5">
        <f>('2015经济'!E5-'2015经济'!E$46)/('2015经济'!E$45-'2015经济'!E$46)*100</f>
        <v>56.7041931934434</v>
      </c>
      <c r="F5">
        <f>('2015经济'!F5-'2015经济'!F$46)/('2015经济'!F$45-'2015经济'!F$46)*100</f>
        <v>0.000502893560802938</v>
      </c>
      <c r="G5">
        <f>('2015经济'!G5-'2015经济'!G$46)/('2015经济'!G$45-'2015经济'!G$46)*100</f>
        <v>0.0583742288287133</v>
      </c>
      <c r="H5">
        <f>('2015经济'!H5-'2015经济'!H$46)/('2015经济'!H$45-'2015经济'!H$46)*100</f>
        <v>3.05529260376924</v>
      </c>
      <c r="I5">
        <f>('2015经济'!I5-'2015经济'!I$46)/('2015经济'!I$45-'2015经济'!I$46)*100</f>
        <v>89.9146532997494</v>
      </c>
      <c r="J5">
        <f>('2015经济'!J5-'2015经济'!J$46)/('2015经济'!J$45-'2015经济'!J$46)*100</f>
        <v>54.5322245322245</v>
      </c>
      <c r="K5">
        <f>('2015经济'!K$45-'2015经济'!K5)/('2015经济'!K$45-'2015经济'!K$46)*100</f>
        <v>7.15453308348368</v>
      </c>
      <c r="M5">
        <f t="shared" si="0"/>
        <v>22.4590875021461</v>
      </c>
    </row>
    <row r="6" spans="1:13">
      <c r="A6">
        <v>190</v>
      </c>
      <c r="B6" t="s">
        <v>38</v>
      </c>
      <c r="C6">
        <f>('2015经济'!C6-'2015经济'!C$46)/('2015经济'!C$45-'2015经济'!C$46)*100</f>
        <v>1.71664260397803</v>
      </c>
      <c r="D6">
        <f>('2015经济'!D6-'2015经济'!D$46)/('2015经济'!D$45-'2015经济'!D$46)*100</f>
        <v>0</v>
      </c>
      <c r="E6">
        <f>('2015经济'!E6-'2015经济'!E$46)/('2015经济'!E$45-'2015经济'!E$46)*100</f>
        <v>6.97135370519476</v>
      </c>
      <c r="F6">
        <f>('2015经济'!F6-'2015经济'!F$46)/('2015经济'!F$45-'2015经济'!F$46)*100</f>
        <v>2.81176664437172</v>
      </c>
      <c r="G6">
        <f>('2015经济'!G6-'2015经济'!G$46)/('2015经济'!G$45-'2015经济'!G$46)*100</f>
        <v>0.000352527387557378</v>
      </c>
      <c r="H6">
        <f>('2015经济'!H6-'2015经济'!H$46)/('2015经济'!H$45-'2015经济'!H$46)*100</f>
        <v>100</v>
      </c>
      <c r="I6">
        <f>('2015经济'!I6-'2015经济'!I$46)/('2015经济'!I$45-'2015经济'!I$46)*100</f>
        <v>82.5472836570576</v>
      </c>
      <c r="J6">
        <f>('2015经济'!J6-'2015经济'!J$46)/('2015经济'!J$45-'2015经济'!J$46)*100</f>
        <v>51.4760914760915</v>
      </c>
      <c r="K6">
        <f>('2015经济'!K$45-'2015经济'!K6)/('2015经济'!K$45-'2015经济'!K$46)*100</f>
        <v>57.3445817962418</v>
      </c>
      <c r="M6">
        <f t="shared" si="0"/>
        <v>20.1635946990874</v>
      </c>
    </row>
    <row r="7" spans="1:13">
      <c r="A7">
        <v>192</v>
      </c>
      <c r="B7" t="s">
        <v>39</v>
      </c>
      <c r="C7">
        <f>('2015经济'!C7-'2015经济'!C$46)/('2015经济'!C$45-'2015经济'!C$46)*100</f>
        <v>0.267759803028616</v>
      </c>
      <c r="D7">
        <f>('2015经济'!D7-'2015经济'!D$46)/('2015经济'!D$45-'2015经济'!D$46)*100</f>
        <v>0</v>
      </c>
      <c r="E7">
        <f>('2015经济'!E7-'2015经济'!E$46)/('2015经济'!E$45-'2015经济'!E$46)*100</f>
        <v>6.90242362338041</v>
      </c>
      <c r="F7">
        <f>('2015经济'!F7-'2015经济'!F$46)/('2015经济'!F$45-'2015经济'!F$46)*100</f>
        <v>9.33491734944328</v>
      </c>
      <c r="G7">
        <f>('2015经济'!G7-'2015经济'!G$46)/('2015经济'!G$45-'2015经济'!G$46)*100</f>
        <v>1.35787833026763</v>
      </c>
      <c r="H7">
        <f>('2015经济'!H7-'2015经济'!H$46)/('2015经济'!H$45-'2015经济'!H$46)*100</f>
        <v>5.97675713839285</v>
      </c>
      <c r="I7">
        <f>('2015经济'!I7-'2015经济'!I$46)/('2015经济'!I$45-'2015经济'!I$46)*100</f>
        <v>85.0102945676589</v>
      </c>
      <c r="J7">
        <f>('2015经济'!J7-'2015经济'!J$46)/('2015经济'!J$45-'2015经济'!J$46)*100</f>
        <v>14.7297297297297</v>
      </c>
      <c r="K7">
        <f>('2015经济'!K$45-'2015经济'!K7)/('2015经济'!K$45-'2015经济'!K$46)*100</f>
        <v>0.328328485643297</v>
      </c>
      <c r="M7">
        <f t="shared" si="0"/>
        <v>4.66988583250189</v>
      </c>
    </row>
    <row r="8" spans="1:13">
      <c r="A8">
        <v>215</v>
      </c>
      <c r="B8" t="s">
        <v>40</v>
      </c>
      <c r="C8">
        <f>('2015经济'!C8-'2015经济'!C$46)/('2015经济'!C$45-'2015经济'!C$46)*100</f>
        <v>2.34467749302916</v>
      </c>
      <c r="D8">
        <f>('2015经济'!D8-'2015经济'!D$46)/('2015经济'!D$45-'2015经济'!D$46)*100</f>
        <v>1.42717559725369</v>
      </c>
      <c r="E8">
        <f>('2015经济'!E8-'2015经济'!E$46)/('2015经济'!E$45-'2015经济'!E$46)*100</f>
        <v>23.6118393924234</v>
      </c>
      <c r="F8">
        <f>('2015经济'!F8-'2015经济'!F$46)/('2015经济'!F$45-'2015经济'!F$46)*100</f>
        <v>0.00517684547885377</v>
      </c>
      <c r="G8">
        <f>('2015经济'!G8-'2015经济'!G$46)/('2015经济'!G$45-'2015经济'!G$46)*100</f>
        <v>0.0559924013541</v>
      </c>
      <c r="H8">
        <f>('2015经济'!H8-'2015经济'!H$46)/('2015经济'!H$45-'2015经济'!H$46)*100</f>
        <v>5.13207535107472</v>
      </c>
      <c r="I8">
        <f>('2015经济'!I8-'2015经济'!I$46)/('2015经济'!I$45-'2015经济'!I$46)*100</f>
        <v>77.7558796000768</v>
      </c>
      <c r="J8">
        <f>('2015经济'!J8-'2015经济'!J$46)/('2015经济'!J$45-'2015经济'!J$46)*100</f>
        <v>46.5280665280665</v>
      </c>
      <c r="K8">
        <f>('2015经济'!K$45-'2015经济'!K8)/('2015经济'!K$45-'2015经济'!K$46)*100</f>
        <v>10.5144238766206</v>
      </c>
      <c r="M8">
        <f t="shared" si="0"/>
        <v>13.2354993970489</v>
      </c>
    </row>
    <row r="9" spans="1:13">
      <c r="A9">
        <v>51</v>
      </c>
      <c r="B9" t="s">
        <v>41</v>
      </c>
      <c r="C9">
        <f>('2015经济'!C9-'2015经济'!C$46)/('2015经济'!C$45-'2015经济'!C$46)*100</f>
        <v>3.03209166066069</v>
      </c>
      <c r="D9">
        <f>('2015经济'!D9-'2015经济'!D$46)/('2015经济'!D$45-'2015经济'!D$46)*100</f>
        <v>0</v>
      </c>
      <c r="E9">
        <f>('2015经济'!E9-'2015经济'!E$46)/('2015经济'!E$45-'2015经济'!E$46)*100</f>
        <v>7.042277512539</v>
      </c>
      <c r="F9">
        <f>('2015经济'!F9-'2015经济'!F$46)/('2015经济'!F$45-'2015经济'!F$46)*100</f>
        <v>24.5404677413009</v>
      </c>
      <c r="G9">
        <f>('2015经济'!G9-'2015经济'!G$46)/('2015经济'!G$45-'2015经济'!G$46)*100</f>
        <v>0.0112618208673736</v>
      </c>
      <c r="H9">
        <f>('2015经济'!H9-'2015经济'!H$46)/('2015经济'!H$45-'2015经济'!H$46)*100</f>
        <v>46.552405936274</v>
      </c>
      <c r="I9">
        <f>('2015经济'!I9-'2015经济'!I$46)/('2015经济'!I$45-'2015经济'!I$46)*100</f>
        <v>72.7026978943642</v>
      </c>
      <c r="J9">
        <f>('2015经济'!J9-'2015经济'!J$46)/('2015经济'!J$45-'2015经济'!J$46)*100</f>
        <v>20.4054054054054</v>
      </c>
      <c r="K9">
        <f>('2015经济'!K$45-'2015经济'!K9)/('2015经济'!K$45-'2015经济'!K$46)*100</f>
        <v>34.2629926444207</v>
      </c>
      <c r="M9">
        <f t="shared" si="0"/>
        <v>11.712994764079</v>
      </c>
    </row>
    <row r="10" spans="1:13">
      <c r="A10">
        <v>52</v>
      </c>
      <c r="B10" t="s">
        <v>42</v>
      </c>
      <c r="C10">
        <f>('2015经济'!C10-'2015经济'!C$46)/('2015经济'!C$45-'2015经济'!C$46)*100</f>
        <v>1.26408508126368</v>
      </c>
      <c r="D10">
        <f>('2015经济'!D10-'2015经济'!D$46)/('2015经济'!D$45-'2015经济'!D$46)*100</f>
        <v>0</v>
      </c>
      <c r="E10">
        <f>('2015经济'!E10-'2015经济'!E$46)/('2015经济'!E$45-'2015经济'!E$46)*100</f>
        <v>18.3716521752407</v>
      </c>
      <c r="F10">
        <f>('2015经济'!F10-'2015经济'!F$46)/('2015经济'!F$45-'2015经济'!F$46)*100</f>
        <v>5.97224560019903</v>
      </c>
      <c r="G10">
        <f>('2015经济'!G10-'2015经济'!G$46)/('2015经济'!G$45-'2015经济'!G$46)*100</f>
        <v>0.000608147854605403</v>
      </c>
      <c r="H10">
        <f>('2015经济'!H10-'2015经济'!H$46)/('2015经济'!H$45-'2015经济'!H$46)*100</f>
        <v>34.8935744592433</v>
      </c>
      <c r="I10">
        <f>('2015经济'!I10-'2015经济'!I$46)/('2015经济'!I$45-'2015经济'!I$46)*100</f>
        <v>80.9295203544918</v>
      </c>
      <c r="J10">
        <f>('2015经济'!J10-'2015经济'!J$46)/('2015经济'!J$45-'2015经济'!J$46)*100</f>
        <v>74.043659043659</v>
      </c>
      <c r="K10">
        <f>('2015经济'!K$45-'2015经济'!K10)/('2015经济'!K$45-'2015经济'!K$46)*100</f>
        <v>46.2013468804964</v>
      </c>
      <c r="M10">
        <f t="shared" si="0"/>
        <v>21.7976216209424</v>
      </c>
    </row>
    <row r="11" spans="1:13">
      <c r="A11">
        <v>54</v>
      </c>
      <c r="B11" t="s">
        <v>43</v>
      </c>
      <c r="C11">
        <f>('2015经济'!C11-'2015经济'!C$46)/('2015经济'!C$45-'2015经济'!C$46)*100</f>
        <v>66.9350676754333</v>
      </c>
      <c r="D11">
        <f>('2015经济'!D11-'2015经济'!D$46)/('2015经济'!D$45-'2015经济'!D$46)*100</f>
        <v>0.481412991964718</v>
      </c>
      <c r="E11">
        <f>('2015经济'!E11-'2015经济'!E$46)/('2015经济'!E$45-'2015经济'!E$46)*100</f>
        <v>67.8932543846955</v>
      </c>
      <c r="F11">
        <f>('2015经济'!F11-'2015经济'!F$46)/('2015经济'!F$45-'2015经济'!F$46)*100</f>
        <v>0.0179442036636092</v>
      </c>
      <c r="G11">
        <f>('2015经济'!G11-'2015经济'!G$46)/('2015经济'!G$45-'2015经济'!G$46)*100</f>
        <v>0.054517884097387</v>
      </c>
      <c r="H11">
        <f>('2015经济'!H11-'2015经济'!H$46)/('2015经济'!H$45-'2015经济'!H$46)*100</f>
        <v>60.7223060495683</v>
      </c>
      <c r="I11">
        <f>('2015经济'!I11-'2015经济'!I$46)/('2015经济'!I$45-'2015经济'!I$46)*100</f>
        <v>93.7501436335557</v>
      </c>
      <c r="J11">
        <f>('2015经济'!J11-'2015经济'!J$46)/('2015经济'!J$45-'2015经济'!J$46)*100</f>
        <v>51.029106029106</v>
      </c>
      <c r="K11">
        <f>('2015经济'!K$45-'2015经济'!K11)/('2015经济'!K$45-'2015经济'!K$46)*100</f>
        <v>29.1792569312526</v>
      </c>
      <c r="M11">
        <f t="shared" si="0"/>
        <v>32.926602257372</v>
      </c>
    </row>
    <row r="12" spans="1:13">
      <c r="A12">
        <v>77</v>
      </c>
      <c r="B12" t="s">
        <v>44</v>
      </c>
      <c r="C12">
        <f>('2015经济'!C12-'2015经济'!C$46)/('2015经济'!C$45-'2015经济'!C$46)*100</f>
        <v>0.255435801813819</v>
      </c>
      <c r="D12">
        <f>('2015经济'!D12-'2015经济'!D$46)/('2015经济'!D$45-'2015经济'!D$46)*100</f>
        <v>0</v>
      </c>
      <c r="E12">
        <f>('2015经济'!E12-'2015经济'!E$46)/('2015经济'!E$45-'2015经济'!E$46)*100</f>
        <v>9.47597934017662</v>
      </c>
      <c r="F12">
        <f>('2015经济'!F12-'2015经济'!F$46)/('2015经济'!F$45-'2015经济'!F$46)*100</f>
        <v>0.661231077520451</v>
      </c>
      <c r="G12">
        <f>('2015经济'!G12-'2015经济'!G$46)/('2015经济'!G$45-'2015经济'!G$46)*100</f>
        <v>0.0780933913344675</v>
      </c>
      <c r="H12">
        <f>('2015经济'!H12-'2015经济'!H$46)/('2015经济'!H$45-'2015经济'!H$46)*100</f>
        <v>0</v>
      </c>
      <c r="I12">
        <f>('2015经济'!I12-'2015经济'!I$46)/('2015经济'!I$45-'2015经济'!I$46)*100</f>
        <v>83.2158373501366</v>
      </c>
      <c r="J12">
        <f>('2015经济'!J12-'2015经济'!J$46)/('2015经济'!J$45-'2015经济'!J$46)*100</f>
        <v>12.7130977130977</v>
      </c>
      <c r="K12">
        <f>('2015经济'!K$45-'2015经济'!K12)/('2015经济'!K$45-'2015经济'!K$46)*100</f>
        <v>32.8669034966363</v>
      </c>
      <c r="M12">
        <f t="shared" si="0"/>
        <v>8.79478633387005</v>
      </c>
    </row>
    <row r="13" spans="1:13">
      <c r="A13">
        <v>78</v>
      </c>
      <c r="B13" t="s">
        <v>45</v>
      </c>
      <c r="C13">
        <f>('2015经济'!C13-'2015经济'!C$46)/('2015经济'!C$45-'2015经济'!C$46)*100</f>
        <v>3.49028887355963</v>
      </c>
      <c r="D13">
        <f>('2015经济'!D13-'2015经济'!D$46)/('2015经济'!D$45-'2015经济'!D$46)*100</f>
        <v>0</v>
      </c>
      <c r="E13">
        <f>('2015经济'!E13-'2015经济'!E$46)/('2015经济'!E$45-'2015经济'!E$46)*100</f>
        <v>34.9674351219019</v>
      </c>
      <c r="F13">
        <f>('2015经济'!F13-'2015经济'!F$46)/('2015经济'!F$45-'2015经济'!F$46)*100</f>
        <v>0.926433475908588</v>
      </c>
      <c r="G13">
        <f>('2015经济'!G13-'2015经济'!G$46)/('2015经济'!G$45-'2015经济'!G$46)*100</f>
        <v>0.0302030221231592</v>
      </c>
      <c r="H13">
        <f>('2015经济'!H13-'2015经济'!H$46)/('2015经济'!H$45-'2015经济'!H$46)*100</f>
        <v>10.7377823003368</v>
      </c>
      <c r="I13">
        <f>('2015经济'!I13-'2015经济'!I$46)/('2015经济'!I$45-'2015经济'!I$46)*100</f>
        <v>71.2981012795903</v>
      </c>
      <c r="J13">
        <f>('2015经济'!J13-'2015经济'!J$46)/('2015经济'!J$45-'2015经济'!J$46)*100</f>
        <v>35.6756756756757</v>
      </c>
      <c r="K13">
        <f>('2015经济'!K$45-'2015经济'!K13)/('2015经济'!K$45-'2015经济'!K$46)*100</f>
        <v>3.34642995512169</v>
      </c>
      <c r="M13">
        <f t="shared" si="0"/>
        <v>12.5785793974357</v>
      </c>
    </row>
    <row r="14" spans="1:13">
      <c r="A14">
        <v>79</v>
      </c>
      <c r="B14" t="s">
        <v>46</v>
      </c>
      <c r="C14">
        <f>('2015经济'!C14-'2015经济'!C$46)/('2015经济'!C$45-'2015经济'!C$46)*100</f>
        <v>7.88337714270127</v>
      </c>
      <c r="D14">
        <f>('2015经济'!D14-'2015经济'!D$46)/('2015经济'!D$45-'2015经济'!D$46)*100</f>
        <v>3.83809474788291</v>
      </c>
      <c r="E14">
        <f>('2015经济'!E14-'2015经济'!E$46)/('2015经济'!E$45-'2015经济'!E$46)*100</f>
        <v>31.7365429412396</v>
      </c>
      <c r="F14">
        <f>('2015经济'!F14-'2015经济'!F$46)/('2015经济'!F$45-'2015经济'!F$46)*100</f>
        <v>3.91029325498449</v>
      </c>
      <c r="G14">
        <f>('2015经济'!G14-'2015经济'!G$46)/('2015经济'!G$45-'2015经济'!G$46)*100</f>
        <v>0.780505668790931</v>
      </c>
      <c r="H14">
        <f>('2015经济'!H14-'2015经济'!H$46)/('2015经济'!H$45-'2015经济'!H$46)*100</f>
        <v>56.1219945925247</v>
      </c>
      <c r="I14">
        <f>('2015经济'!I14-'2015经济'!I$46)/('2015经济'!I$45-'2015经济'!I$46)*100</f>
        <v>82.1876098666255</v>
      </c>
      <c r="J14">
        <f>('2015经济'!J14-'2015经济'!J$46)/('2015经济'!J$45-'2015经济'!J$46)*100</f>
        <v>12.7442827442827</v>
      </c>
      <c r="K14">
        <f>('2015经济'!K$45-'2015经济'!K14)/('2015经济'!K$45-'2015经济'!K$46)*100</f>
        <v>20.8293881176528</v>
      </c>
      <c r="M14">
        <f t="shared" si="0"/>
        <v>13.7426978499992</v>
      </c>
    </row>
    <row r="15" spans="1:13">
      <c r="A15">
        <v>81</v>
      </c>
      <c r="B15" t="s">
        <v>47</v>
      </c>
      <c r="C15">
        <f>('2015经济'!C15-'2015经济'!C$46)/('2015经济'!C$45-'2015经济'!C$46)*100</f>
        <v>0.897539934761389</v>
      </c>
      <c r="D15">
        <f>('2015经济'!D15-'2015经济'!D$46)/('2015经济'!D$45-'2015经济'!D$46)*100</f>
        <v>18.1876654977329</v>
      </c>
      <c r="E15">
        <f>('2015经济'!E15-'2015经济'!E$46)/('2015经济'!E$45-'2015经济'!E$46)*100</f>
        <v>15.0349156110319</v>
      </c>
      <c r="F15">
        <f>('2015经济'!F15-'2015经济'!F$46)/('2015经济'!F$45-'2015经济'!F$46)*100</f>
        <v>0.37915216287125</v>
      </c>
      <c r="G15">
        <f>('2015经济'!G15-'2015经济'!G$46)/('2015经济'!G$45-'2015经济'!G$46)*100</f>
        <v>0.341480265396795</v>
      </c>
      <c r="H15">
        <f>('2015经济'!H15-'2015经济'!H$46)/('2015经济'!H$45-'2015经济'!H$46)*100</f>
        <v>36.1411585501575</v>
      </c>
      <c r="I15">
        <f>('2015经济'!I15-'2015经济'!I$46)/('2015经济'!I$45-'2015经济'!I$46)*100</f>
        <v>92.2908773473643</v>
      </c>
      <c r="J15">
        <f>('2015经济'!J15-'2015经济'!J$46)/('2015经济'!J$45-'2015经济'!J$46)*100</f>
        <v>62.4324324324324</v>
      </c>
      <c r="K15">
        <f>('2015经济'!K$45-'2015经济'!K15)/('2015经济'!K$45-'2015经济'!K$46)*100</f>
        <v>0</v>
      </c>
      <c r="M15">
        <f t="shared" si="0"/>
        <v>15.7423541928365</v>
      </c>
    </row>
    <row r="16" spans="1:13">
      <c r="A16">
        <v>188</v>
      </c>
      <c r="B16" t="s">
        <v>48</v>
      </c>
      <c r="C16">
        <f>('2015经济'!C16-'2015经济'!C$46)/('2015经济'!C$45-'2015经济'!C$46)*100</f>
        <v>2.42578551638904</v>
      </c>
      <c r="D16">
        <f>('2015经济'!D16-'2015经济'!D$46)/('2015经济'!D$45-'2015经济'!D$46)*100</f>
        <v>7.64727399102709</v>
      </c>
      <c r="E16">
        <f>('2015经济'!E16-'2015经济'!E$46)/('2015经济'!E$45-'2015经济'!E$46)*100</f>
        <v>26.6255490665148</v>
      </c>
      <c r="F16">
        <f>('2015经济'!F16-'2015经济'!F$46)/('2015经济'!F$45-'2015经济'!F$46)*100</f>
        <v>0.004511251060144</v>
      </c>
      <c r="G16">
        <f>('2015经济'!G16-'2015经济'!G$46)/('2015经济'!G$45-'2015经济'!G$46)*100</f>
        <v>0.0462107095983386</v>
      </c>
      <c r="H16">
        <f>('2015经济'!H16-'2015经济'!H$46)/('2015经济'!H$45-'2015经济'!H$46)*100</f>
        <v>32.0835194945297</v>
      </c>
      <c r="I16">
        <f>('2015经济'!I16-'2015经济'!I$46)/('2015经济'!I$45-'2015经济'!I$46)*100</f>
        <v>87.2665102161869</v>
      </c>
      <c r="J16">
        <f>('2015经济'!J16-'2015经济'!J$46)/('2015经济'!J$45-'2015经济'!J$46)*100</f>
        <v>32.5675675675676</v>
      </c>
      <c r="K16">
        <f>('2015经济'!K$45-'2015经济'!K16)/('2015经济'!K$45-'2015经济'!K$46)*100</f>
        <v>50.6630336879005</v>
      </c>
      <c r="M16">
        <f t="shared" si="0"/>
        <v>18.8833636091863</v>
      </c>
    </row>
    <row r="17" spans="1:13">
      <c r="A17">
        <v>71</v>
      </c>
      <c r="B17" t="s">
        <v>49</v>
      </c>
      <c r="C17">
        <f>('2015经济'!C17-'2015经济'!C$46)/('2015经济'!C$45-'2015经济'!C$46)*100</f>
        <v>0.558407406582207</v>
      </c>
      <c r="D17">
        <f>('2015经济'!D17-'2015经济'!D$46)/('2015经济'!D$45-'2015经济'!D$46)*100</f>
        <v>13.2043647666599</v>
      </c>
      <c r="E17">
        <f>('2015经济'!E17-'2015经济'!E$46)/('2015经济'!E$45-'2015经济'!E$46)*100</f>
        <v>4.79743243266195</v>
      </c>
      <c r="F17">
        <f>('2015经济'!F17-'2015经济'!F$46)/('2015经济'!F$45-'2015经济'!F$46)*100</f>
        <v>0</v>
      </c>
      <c r="G17">
        <f>('2015经济'!G17-'2015经济'!G$46)/('2015经济'!G$45-'2015经济'!G$46)*100</f>
        <v>0.308861544586515</v>
      </c>
      <c r="H17">
        <f>('2015经济'!H17-'2015经济'!H$46)/('2015经济'!H$45-'2015经济'!H$46)*100</f>
        <v>9.82201048852242</v>
      </c>
      <c r="I17">
        <f>('2015经济'!I17-'2015经济'!I$46)/('2015经济'!I$45-'2015经济'!I$46)*100</f>
        <v>92.609604370532</v>
      </c>
      <c r="J17">
        <f>('2015经济'!J17-'2015经济'!J$46)/('2015经济'!J$45-'2015经济'!J$46)*100</f>
        <v>20.4261954261954</v>
      </c>
      <c r="K17">
        <f>('2015经济'!K$45-'2015经济'!K17)/('2015经济'!K$45-'2015经济'!K$46)*100</f>
        <v>38.1264744995556</v>
      </c>
      <c r="M17">
        <f t="shared" si="0"/>
        <v>11.9852982121637</v>
      </c>
    </row>
    <row r="18" spans="1:13">
      <c r="A18">
        <v>43</v>
      </c>
      <c r="B18" t="s">
        <v>50</v>
      </c>
      <c r="C18">
        <f>('2015经济'!C18-'2015经济'!C$46)/('2015经济'!C$45-'2015经济'!C$46)*100</f>
        <v>3.32018294129905</v>
      </c>
      <c r="D18">
        <f>('2015经济'!D18-'2015经济'!D$46)/('2015经济'!D$45-'2015经济'!D$46)*100</f>
        <v>100</v>
      </c>
      <c r="E18">
        <f>('2015经济'!E18-'2015经济'!E$46)/('2015经济'!E$45-'2015经济'!E$46)*100</f>
        <v>15.6085576285266</v>
      </c>
      <c r="F18">
        <f>('2015经济'!F18-'2015经济'!F$46)/('2015经济'!F$45-'2015经济'!F$46)*100</f>
        <v>0.0129125317229695</v>
      </c>
      <c r="G18">
        <f>('2015经济'!G18-'2015经济'!G$46)/('2015经济'!G$45-'2015经济'!G$46)*100</f>
        <v>0.486606367892376</v>
      </c>
      <c r="H18">
        <f>('2015经济'!H18-'2015经济'!H$46)/('2015经济'!H$45-'2015经济'!H$46)*100</f>
        <v>0.782162132066211</v>
      </c>
      <c r="I18">
        <f>('2015经济'!I18-'2015经济'!I$46)/('2015经济'!I$45-'2015经济'!I$46)*100</f>
        <v>87.952480886131</v>
      </c>
      <c r="J18">
        <f>('2015经济'!J18-'2015经济'!J$46)/('2015经济'!J$45-'2015经济'!J$46)*100</f>
        <v>19.6673596673597</v>
      </c>
      <c r="K18">
        <f>('2015经济'!K$45-'2015经济'!K18)/('2015经济'!K$45-'2015经济'!K$46)*100</f>
        <v>100</v>
      </c>
      <c r="M18">
        <f t="shared" si="0"/>
        <v>33.285915610232</v>
      </c>
    </row>
    <row r="19" spans="1:13">
      <c r="A19">
        <v>214</v>
      </c>
      <c r="B19" t="s">
        <v>51</v>
      </c>
      <c r="C19">
        <f>('2015经济'!C19-'2015经济'!C$46)/('2015经济'!C$45-'2015经济'!C$46)*100</f>
        <v>22.6005384397474</v>
      </c>
      <c r="D19">
        <f>('2015经济'!D19-'2015经济'!D$46)/('2015经济'!D$45-'2015经济'!D$46)*100</f>
        <v>1.81903007272407</v>
      </c>
      <c r="E19">
        <f>('2015经济'!E19-'2015经济'!E$46)/('2015经济'!E$45-'2015经济'!E$46)*100</f>
        <v>53.8481401046103</v>
      </c>
      <c r="F19">
        <f>('2015经济'!F19-'2015经济'!F$46)/('2015经济'!F$45-'2015经济'!F$46)*100</f>
        <v>0.0909201975957546</v>
      </c>
      <c r="G19">
        <f>('2015经济'!G19-'2015经济'!G$46)/('2015经济'!G$45-'2015经济'!G$46)*100</f>
        <v>21.2509764484608</v>
      </c>
      <c r="H19">
        <f>('2015经济'!H19-'2015经济'!H$46)/('2015经济'!H$45-'2015经济'!H$46)*100</f>
        <v>4.16337341887196</v>
      </c>
      <c r="I19">
        <f>('2015经济'!I19-'2015经济'!I$46)/('2015经济'!I$45-'2015经济'!I$46)*100</f>
        <v>87.1585964469637</v>
      </c>
      <c r="J19">
        <f>('2015经济'!J19-'2015经济'!J$46)/('2015经济'!J$45-'2015经济'!J$46)*100</f>
        <v>23.8565488565489</v>
      </c>
      <c r="K19">
        <f>('2015经济'!K$45-'2015经济'!K19)/('2015经济'!K$45-'2015经济'!K$46)*100</f>
        <v>18.8843455783023</v>
      </c>
      <c r="M19">
        <f t="shared" si="0"/>
        <v>19.1665053068103</v>
      </c>
    </row>
    <row r="20" spans="1:13">
      <c r="A20">
        <v>48</v>
      </c>
      <c r="B20" t="s">
        <v>52</v>
      </c>
      <c r="C20">
        <f>('2015经济'!C20-'2015经济'!C$46)/('2015经济'!C$45-'2015经济'!C$46)*100</f>
        <v>9.82113303153242</v>
      </c>
      <c r="D20">
        <f>('2015经济'!D20-'2015经济'!D$46)/('2015经济'!D$45-'2015经济'!D$46)*100</f>
        <v>0</v>
      </c>
      <c r="E20">
        <f>('2015经济'!E20-'2015经济'!E$46)/('2015经济'!E$45-'2015经济'!E$46)*100</f>
        <v>40.44939959026</v>
      </c>
      <c r="F20">
        <f>('2015经济'!F20-'2015经济'!F$46)/('2015经济'!F$45-'2015经济'!F$46)*100</f>
        <v>0.120398634851056</v>
      </c>
      <c r="G20">
        <f>('2015经济'!G20-'2015经济'!G$46)/('2015经济'!G$45-'2015经济'!G$46)*100</f>
        <v>0.0249033064061989</v>
      </c>
      <c r="H20">
        <f>('2015经济'!H20-'2015经济'!H$46)/('2015经济'!H$45-'2015经济'!H$46)*100</f>
        <v>28.1433959337899</v>
      </c>
      <c r="I20">
        <f>('2015经济'!I20-'2015经济'!I$46)/('2015经济'!I$45-'2015经济'!I$46)*100</f>
        <v>79.0079900041446</v>
      </c>
      <c r="J20">
        <f>('2015经济'!J20-'2015经济'!J$46)/('2015经济'!J$45-'2015经济'!J$46)*100</f>
        <v>40.9043659043659</v>
      </c>
      <c r="K20">
        <f>('2015经济'!K$45-'2015经济'!K20)/('2015经济'!K$45-'2015经济'!K$46)*100</f>
        <v>27.6893813690551</v>
      </c>
      <c r="M20">
        <f t="shared" si="0"/>
        <v>18.8186678758672</v>
      </c>
    </row>
    <row r="21" spans="1:13">
      <c r="A21">
        <v>49</v>
      </c>
      <c r="B21" t="s">
        <v>53</v>
      </c>
      <c r="C21">
        <f>('2015经济'!C21-'2015经济'!C$46)/('2015经济'!C$45-'2015经济'!C$46)*100</f>
        <v>1.44523054137301</v>
      </c>
      <c r="D21">
        <f>('2015经济'!D21-'2015经济'!D$46)/('2015经济'!D$45-'2015经济'!D$46)*100</f>
        <v>0</v>
      </c>
      <c r="E21">
        <f>('2015经济'!E21-'2015经济'!E$46)/('2015经济'!E$45-'2015经济'!E$46)*100</f>
        <v>13.5581626349464</v>
      </c>
      <c r="F21">
        <f>('2015经济'!F21-'2015经济'!F$46)/('2015经济'!F$45-'2015经济'!F$46)*100</f>
        <v>9.34751931481048</v>
      </c>
      <c r="G21">
        <f>('2015经济'!G21-'2015经济'!G$46)/('2015经济'!G$45-'2015经济'!G$46)*100</f>
        <v>0.347859581946499</v>
      </c>
      <c r="H21">
        <f>('2015经济'!H21-'2015经济'!H$46)/('2015经济'!H$45-'2015经济'!H$46)*100</f>
        <v>1.94231133663967</v>
      </c>
      <c r="I21">
        <f>('2015经济'!I21-'2015经济'!I$46)/('2015经济'!I$45-'2015经济'!I$46)*100</f>
        <v>80.0390617104408</v>
      </c>
      <c r="J21">
        <f>('2015经济'!J21-'2015经济'!J$46)/('2015经济'!J$45-'2015经济'!J$46)*100</f>
        <v>9.77130977130977</v>
      </c>
      <c r="K21">
        <f>('2015经济'!K$45-'2015经济'!K21)/('2015经济'!K$45-'2015经济'!K$46)*100</f>
        <v>86.1129020185073</v>
      </c>
      <c r="M21">
        <f t="shared" si="0"/>
        <v>16.6154824414393</v>
      </c>
    </row>
    <row r="22" spans="1:13">
      <c r="A22">
        <v>50</v>
      </c>
      <c r="B22" t="s">
        <v>54</v>
      </c>
      <c r="C22">
        <f>('2015经济'!C22-'2015经济'!C$46)/('2015经济'!C$45-'2015经济'!C$46)*100</f>
        <v>24.4868522748522</v>
      </c>
      <c r="D22">
        <f>('2015经济'!D22-'2015经济'!D$46)/('2015经济'!D$45-'2015经济'!D$46)*100</f>
        <v>0.000612253666579192</v>
      </c>
      <c r="E22">
        <f>('2015经济'!E22-'2015经济'!E$46)/('2015经济'!E$45-'2015经济'!E$46)*100</f>
        <v>49.1007105857588</v>
      </c>
      <c r="F22">
        <f>('2015经济'!F22-'2015经济'!F$46)/('2015经济'!F$45-'2015经济'!F$46)*100</f>
        <v>0.38703575898619</v>
      </c>
      <c r="G22">
        <f>('2015经济'!G22-'2015经济'!G$46)/('2015经济'!G$45-'2015经济'!G$46)*100</f>
        <v>2.18522009224243</v>
      </c>
      <c r="H22">
        <f>('2015经济'!H22-'2015经济'!H$46)/('2015经济'!H$45-'2015经济'!H$46)*100</f>
        <v>31.6609529694618</v>
      </c>
      <c r="I22">
        <f>('2015经济'!I22-'2015经济'!I$46)/('2015经济'!I$45-'2015经济'!I$46)*100</f>
        <v>85.4747498737293</v>
      </c>
      <c r="J22">
        <f>('2015经济'!J22-'2015经济'!J$46)/('2015经济'!J$45-'2015经济'!J$46)*100</f>
        <v>36.7151767151767</v>
      </c>
      <c r="K22">
        <f>('2015经济'!K$45-'2015经济'!K22)/('2015经济'!K$45-'2015经济'!K$46)*100</f>
        <v>32.5670934627733</v>
      </c>
      <c r="M22">
        <f t="shared" si="0"/>
        <v>22.2990704356443</v>
      </c>
    </row>
    <row r="23" spans="1:13">
      <c r="A23">
        <v>206</v>
      </c>
      <c r="B23" t="s">
        <v>55</v>
      </c>
      <c r="C23">
        <f>('2015经济'!C23-'2015经济'!C$46)/('2015经济'!C$45-'2015经济'!C$46)*100</f>
        <v>75.707042419743</v>
      </c>
      <c r="D23">
        <f>('2015经济'!D23-'2015经济'!D$46)/('2015经济'!D$45-'2015经济'!D$46)*100</f>
        <v>1.41296800285496</v>
      </c>
      <c r="E23">
        <f>('2015经济'!E23-'2015经济'!E$46)/('2015经济'!E$45-'2015经济'!E$46)*100</f>
        <v>91.7283942673871</v>
      </c>
      <c r="F23">
        <f>('2015经济'!F23-'2015经济'!F$46)/('2015经济'!F$45-'2015经济'!F$46)*100</f>
        <v>2.18742428863487</v>
      </c>
      <c r="G23">
        <f>('2015经济'!G23-'2015经济'!G$46)/('2015经济'!G$45-'2015经济'!G$46)*100</f>
        <v>8.05416806069017</v>
      </c>
      <c r="H23">
        <f>('2015经济'!H23-'2015经济'!H$46)/('2015经济'!H$45-'2015经济'!H$46)*100</f>
        <v>14.4635882761981</v>
      </c>
      <c r="I23">
        <f>('2015经济'!I23-'2015经济'!I$46)/('2015经济'!I$45-'2015经济'!I$46)*100</f>
        <v>91.5109065193557</v>
      </c>
      <c r="J23">
        <f>('2015经济'!J23-'2015经济'!J$46)/('2015经济'!J$45-'2015经济'!J$46)*100</f>
        <v>55.4261954261954</v>
      </c>
      <c r="K23">
        <f>('2015经济'!K$45-'2015经济'!K23)/('2015经济'!K$45-'2015经济'!K$46)*100</f>
        <v>30.1085757361472</v>
      </c>
      <c r="M23">
        <f t="shared" si="0"/>
        <v>37.57782937005</v>
      </c>
    </row>
    <row r="24" spans="1:13">
      <c r="A24">
        <v>216</v>
      </c>
      <c r="B24" t="s">
        <v>56</v>
      </c>
      <c r="C24">
        <f>('2015经济'!C24-'2015经济'!C$46)/('2015经济'!C$45-'2015经济'!C$46)*100</f>
        <v>37.8955549538049</v>
      </c>
      <c r="D24">
        <f>('2015经济'!D24-'2015经济'!D$46)/('2015经济'!D$45-'2015经济'!D$46)*100</f>
        <v>9.89860721898113</v>
      </c>
      <c r="E24">
        <f>('2015经济'!E24-'2015经济'!E$46)/('2015经济'!E$45-'2015经济'!E$46)*100</f>
        <v>31.9317685525433</v>
      </c>
      <c r="F24">
        <f>('2015经济'!F24-'2015经济'!F$46)/('2015经济'!F$45-'2015经济'!F$46)*100</f>
        <v>2.92278872524469</v>
      </c>
      <c r="G24">
        <f>('2015经济'!G24-'2015经济'!G$46)/('2015经济'!G$45-'2015经济'!G$46)*100</f>
        <v>83.4729975225785</v>
      </c>
      <c r="H24">
        <f>('2015经济'!H24-'2015经济'!H$46)/('2015经济'!H$45-'2015经济'!H$46)*100</f>
        <v>3.79077003210575</v>
      </c>
      <c r="I24">
        <f>('2015经济'!I24-'2015经济'!I$46)/('2015经济'!I$45-'2015经济'!I$46)*100</f>
        <v>91.1486864017164</v>
      </c>
      <c r="J24">
        <f>('2015经济'!J24-'2015经济'!J$46)/('2015经济'!J$45-'2015经济'!J$46)*100</f>
        <v>33.8669438669439</v>
      </c>
      <c r="K24">
        <f>('2015经济'!K$45-'2015经济'!K24)/('2015经济'!K$45-'2015经济'!K$46)*100</f>
        <v>44.8180531194262</v>
      </c>
      <c r="M24">
        <f t="shared" si="0"/>
        <v>25.4026070189901</v>
      </c>
    </row>
    <row r="25" spans="1:13">
      <c r="A25">
        <v>247</v>
      </c>
      <c r="B25" t="s">
        <v>57</v>
      </c>
      <c r="C25">
        <f>('2015经济'!C25-'2015经济'!C$46)/('2015经济'!C$45-'2015经济'!C$46)*100</f>
        <v>0.328104803599203</v>
      </c>
      <c r="D25">
        <f>('2015经济'!D25-'2015经济'!D$46)/('2015经济'!D$45-'2015经济'!D$46)*100</f>
        <v>0.0986416459693987</v>
      </c>
      <c r="E25">
        <f>('2015经济'!E25-'2015经济'!E$46)/('2015经济'!E$45-'2015经济'!E$46)*100</f>
        <v>2.32230567980263</v>
      </c>
      <c r="F25">
        <f>('2015经济'!F25-'2015经济'!F$46)/('2015经济'!F$45-'2015经济'!F$46)*100</f>
        <v>0</v>
      </c>
      <c r="G25">
        <f>('2015经济'!G25-'2015经济'!G$46)/('2015经济'!G$45-'2015经济'!G$46)*100</f>
        <v>0.0622033241457582</v>
      </c>
      <c r="H25">
        <f>('2015经济'!H25-'2015经济'!H$46)/('2015经济'!H$45-'2015经济'!H$46)*100</f>
        <v>48.6382650454836</v>
      </c>
      <c r="I25">
        <f>('2015经济'!I25-'2015经济'!I$46)/('2015经济'!I$45-'2015经济'!I$46)*100</f>
        <v>77.0037278089491</v>
      </c>
      <c r="J25">
        <f>('2015经济'!J25-'2015经济'!J$46)/('2015经济'!J$45-'2015经济'!J$46)*100</f>
        <v>14.97920997921</v>
      </c>
      <c r="K25">
        <f>('2015经济'!K$45-'2015经济'!K25)/('2015经济'!K$45-'2015经济'!K$46)*100</f>
        <v>52.424117734585</v>
      </c>
      <c r="M25">
        <f t="shared" si="0"/>
        <v>11.9265530766118</v>
      </c>
    </row>
    <row r="26" spans="1:13">
      <c r="A26">
        <v>203</v>
      </c>
      <c r="B26" t="s">
        <v>58</v>
      </c>
      <c r="C26">
        <f>('2015经济'!C26-'2015经济'!C$46)/('2015经济'!C$45-'2015经济'!C$46)*100</f>
        <v>37.4262740296981</v>
      </c>
      <c r="D26">
        <f>('2015经济'!D26-'2015经济'!D$46)/('2015经济'!D$45-'2015经济'!D$46)*100</f>
        <v>11.1051984447834</v>
      </c>
      <c r="E26">
        <f>('2015经济'!E26-'2015经济'!E$46)/('2015经济'!E$45-'2015经济'!E$46)*100</f>
        <v>48.4491128670326</v>
      </c>
      <c r="F26">
        <f>('2015经济'!F26-'2015经济'!F$46)/('2015经济'!F$45-'2015经济'!F$46)*100</f>
        <v>19.7697664532722</v>
      </c>
      <c r="G26">
        <f>('2015经济'!G26-'2015经济'!G$46)/('2015经济'!G$45-'2015经济'!G$46)*100</f>
        <v>100</v>
      </c>
      <c r="H26">
        <f>('2015经济'!H26-'2015经济'!H$46)/('2015经济'!H$45-'2015经济'!H$46)*100</f>
        <v>1.00944461326507</v>
      </c>
      <c r="I26">
        <f>('2015经济'!I26-'2015经济'!I$46)/('2015经济'!I$45-'2015经济'!I$46)*100</f>
        <v>100</v>
      </c>
      <c r="J26">
        <f>('2015经济'!J26-'2015经济'!J$46)/('2015经济'!J$45-'2015经济'!J$46)*100</f>
        <v>46.3929313929314</v>
      </c>
      <c r="K26">
        <f>('2015经济'!K$45-'2015经济'!K26)/('2015经济'!K$45-'2015经济'!K$46)*100</f>
        <v>29.8140223077501</v>
      </c>
      <c r="M26">
        <f t="shared" si="0"/>
        <v>28.6823434208345</v>
      </c>
    </row>
    <row r="27" spans="1:13">
      <c r="A27">
        <v>204</v>
      </c>
      <c r="B27" t="s">
        <v>59</v>
      </c>
      <c r="C27">
        <f>('2015经济'!C27-'2015经济'!C$46)/('2015经济'!C$45-'2015经济'!C$46)*100</f>
        <v>6.37688555348684</v>
      </c>
      <c r="D27">
        <f>('2015经济'!D27-'2015经济'!D$46)/('2015经济'!D$45-'2015经济'!D$46)*100</f>
        <v>0.55463046097586</v>
      </c>
      <c r="E27">
        <f>('2015经济'!E27-'2015经济'!E$46)/('2015经济'!E$45-'2015经济'!E$46)*100</f>
        <v>8.30041440998856</v>
      </c>
      <c r="F27">
        <f>('2015经济'!F27-'2015经济'!F$46)/('2015经济'!F$45-'2015经济'!F$46)*100</f>
        <v>0.0219912395941708</v>
      </c>
      <c r="G27">
        <f>('2015经济'!G27-'2015经济'!G$46)/('2015经济'!G$45-'2015经济'!G$46)*100</f>
        <v>48.9682059112547</v>
      </c>
      <c r="H27">
        <f>('2015经济'!H27-'2015经济'!H$46)/('2015经济'!H$45-'2015经济'!H$46)*100</f>
        <v>0.433949418687827</v>
      </c>
      <c r="I27">
        <f>('2015经济'!I27-'2015经济'!I$46)/('2015经济'!I$45-'2015经济'!I$46)*100</f>
        <v>96.0957386838201</v>
      </c>
      <c r="J27">
        <f>('2015经济'!J27-'2015经济'!J$46)/('2015经济'!J$45-'2015经济'!J$46)*100</f>
        <v>7.91060291060291</v>
      </c>
      <c r="K27">
        <f>('2015经济'!K$45-'2015经济'!K27)/('2015经济'!K$45-'2015经济'!K$46)*100</f>
        <v>58.1725253029144</v>
      </c>
      <c r="M27">
        <f t="shared" si="0"/>
        <v>13.7092952447925</v>
      </c>
    </row>
    <row r="28" spans="1:13">
      <c r="A28">
        <v>205</v>
      </c>
      <c r="B28" t="s">
        <v>60</v>
      </c>
      <c r="C28">
        <f>('2015经济'!C28-'2015经济'!C$46)/('2015经济'!C$45-'2015经济'!C$46)*100</f>
        <v>2.53482057860928</v>
      </c>
      <c r="D28">
        <f>('2015经济'!D28-'2015经济'!D$46)/('2015经济'!D$45-'2015经济'!D$46)*100</f>
        <v>0</v>
      </c>
      <c r="E28">
        <f>('2015经济'!E28-'2015经济'!E$46)/('2015经济'!E$45-'2015经济'!E$46)*100</f>
        <v>5.96348221930996</v>
      </c>
      <c r="F28">
        <f>('2015经济'!F28-'2015经济'!F$46)/('2015经济'!F$45-'2015经济'!F$46)*100</f>
        <v>0.130589624950857</v>
      </c>
      <c r="G28">
        <f>('2015经济'!G28-'2015经济'!G$46)/('2015经济'!G$45-'2015经济'!G$46)*100</f>
        <v>15.6723732949017</v>
      </c>
      <c r="H28">
        <f>('2015经济'!H28-'2015经济'!H$46)/('2015经济'!H$45-'2015经济'!H$46)*100</f>
        <v>0.350626822300555</v>
      </c>
      <c r="I28">
        <f>('2015经济'!I28-'2015经济'!I$46)/('2015经济'!I$45-'2015经济'!I$46)*100</f>
        <v>88.2495475712275</v>
      </c>
      <c r="J28">
        <f>('2015经济'!J28-'2015经济'!J$46)/('2015经济'!J$45-'2015经济'!J$46)*100</f>
        <v>23.2536382536383</v>
      </c>
      <c r="K28">
        <f>('2015经济'!K$45-'2015经济'!K28)/('2015经济'!K$45-'2015经济'!K$46)*100</f>
        <v>91.1522839035266</v>
      </c>
      <c r="M28">
        <f t="shared" si="0"/>
        <v>18.4096044159592</v>
      </c>
    </row>
    <row r="29" spans="1:13">
      <c r="A29">
        <v>24</v>
      </c>
      <c r="B29" t="s">
        <v>61</v>
      </c>
      <c r="C29">
        <f>('2015经济'!C29-'2015经济'!C$46)/('2015经济'!C$45-'2015经济'!C$46)*100</f>
        <v>1.41998290764231</v>
      </c>
      <c r="D29">
        <f>('2015经济'!D29-'2015经济'!D$46)/('2015经济'!D$45-'2015经济'!D$46)*100</f>
        <v>1.93155463224135</v>
      </c>
      <c r="E29">
        <f>('2015经济'!E29-'2015经济'!E$46)/('2015经济'!E$45-'2015经济'!E$46)*100</f>
        <v>5.21913768665492</v>
      </c>
      <c r="F29">
        <f>('2015经济'!F29-'2015经济'!F$46)/('2015经济'!F$45-'2015经济'!F$46)*100</f>
        <v>0.0128533677746398</v>
      </c>
      <c r="G29">
        <f>('2015经济'!G29-'2015经济'!G$46)/('2015经济'!G$45-'2015经济'!G$46)*100</f>
        <v>2.55091675966688</v>
      </c>
      <c r="H29">
        <f>('2015经济'!H29-'2015经济'!H$46)/('2015经济'!H$45-'2015经济'!H$46)*100</f>
        <v>0.296101595846923</v>
      </c>
      <c r="I29">
        <f>('2015经济'!I29-'2015经济'!I$46)/('2015经济'!I$45-'2015经济'!I$46)*100</f>
        <v>95.8151109791733</v>
      </c>
      <c r="J29">
        <f>('2015经济'!J29-'2015经济'!J$46)/('2015经济'!J$45-'2015经济'!J$46)*100</f>
        <v>90.7484407484407</v>
      </c>
      <c r="K29">
        <f>('2015经济'!K$45-'2015经济'!K29)/('2015经济'!K$45-'2015经济'!K$46)*100</f>
        <v>85.4503549439949</v>
      </c>
      <c r="M29">
        <f t="shared" si="0"/>
        <v>26.8307559721916</v>
      </c>
    </row>
    <row r="30" spans="1:13">
      <c r="A30">
        <v>25</v>
      </c>
      <c r="B30" t="s">
        <v>62</v>
      </c>
      <c r="C30">
        <f>('2015经济'!C30-'2015经济'!C$46)/('2015经济'!C$45-'2015经济'!C$46)*100</f>
        <v>29.788855358299</v>
      </c>
      <c r="D30">
        <f>('2015经济'!D30-'2015经济'!D$46)/('2015经济'!D$45-'2015经济'!D$46)*100</f>
        <v>12.1647856591841</v>
      </c>
      <c r="E30">
        <f>('2015经济'!E30-'2015经济'!E$46)/('2015经济'!E$45-'2015经济'!E$46)*100</f>
        <v>41.8056506678151</v>
      </c>
      <c r="F30">
        <f>('2015经济'!F30-'2015经济'!F$46)/('2015经济'!F$45-'2015经济'!F$46)*100</f>
        <v>0.000961414160358557</v>
      </c>
      <c r="G30">
        <f>('2015经济'!G30-'2015经济'!G$46)/('2015经济'!G$45-'2015经济'!G$46)*100</f>
        <v>22.1742571097943</v>
      </c>
      <c r="H30">
        <f>('2015经济'!H30-'2015经济'!H$46)/('2015经济'!H$45-'2015经济'!H$46)*100</f>
        <v>7.83259929088186</v>
      </c>
      <c r="I30">
        <f>('2015经济'!I30-'2015经济'!I$46)/('2015经济'!I$45-'2015经济'!I$46)*100</f>
        <v>88.8689686104427</v>
      </c>
      <c r="J30">
        <f>('2015经济'!J30-'2015经济'!J$46)/('2015经济'!J$45-'2015经济'!J$46)*100</f>
        <v>61.9126819126819</v>
      </c>
      <c r="K30">
        <f>('2015经济'!K$45-'2015经济'!K30)/('2015经济'!K$45-'2015经济'!K$46)*100</f>
        <v>53.922022953488</v>
      </c>
      <c r="M30">
        <f t="shared" si="0"/>
        <v>29.744926454072</v>
      </c>
    </row>
    <row r="31" spans="1:13">
      <c r="A31">
        <v>207</v>
      </c>
      <c r="B31" t="s">
        <v>63</v>
      </c>
      <c r="C31">
        <f>('2015经济'!C31-'2015经济'!C$46)/('2015经济'!C$45-'2015经济'!C$46)*100</f>
        <v>34.9222042484248</v>
      </c>
      <c r="D31">
        <f>('2015经济'!D31-'2015经济'!D$46)/('2015经济'!D$45-'2015经济'!D$46)*100</f>
        <v>0.24460435686259</v>
      </c>
      <c r="E31">
        <f>('2015经济'!E31-'2015经济'!E$46)/('2015经济'!E$45-'2015经济'!E$46)*100</f>
        <v>55.9163361342696</v>
      </c>
      <c r="F31">
        <f>('2015经济'!F31-'2015经济'!F$46)/('2015经济'!F$45-'2015经济'!F$46)*100</f>
        <v>2.98925848936099</v>
      </c>
      <c r="G31">
        <f>('2015经济'!G31-'2015经济'!G$46)/('2015经济'!G$45-'2015经济'!G$46)*100</f>
        <v>84.6862369622557</v>
      </c>
      <c r="H31">
        <f>('2015经济'!H31-'2015经济'!H$46)/('2015经济'!H$45-'2015经济'!H$46)*100</f>
        <v>2.58214441558411</v>
      </c>
      <c r="I31">
        <f>('2015经济'!I31-'2015经济'!I$46)/('2015经济'!I$45-'2015经济'!I$46)*100</f>
        <v>97.4913890530146</v>
      </c>
      <c r="J31">
        <f>('2015经济'!J31-'2015经济'!J$46)/('2015经济'!J$45-'2015经济'!J$46)*100</f>
        <v>33.4927234927235</v>
      </c>
      <c r="K31">
        <f>('2015经济'!K$45-'2015经济'!K31)/('2015经济'!K$45-'2015经济'!K$46)*100</f>
        <v>30.796313001158</v>
      </c>
      <c r="M31">
        <f t="shared" si="0"/>
        <v>25.6809080357332</v>
      </c>
    </row>
    <row r="32" spans="1:13">
      <c r="A32">
        <v>182</v>
      </c>
      <c r="B32" t="s">
        <v>64</v>
      </c>
      <c r="C32">
        <f>('2015经济'!C32-'2015经济'!C$46)/('2015经济'!C$45-'2015经济'!C$46)*100</f>
        <v>44.8818718667856</v>
      </c>
      <c r="D32">
        <f>('2015经济'!D32-'2015经济'!D$46)/('2015经济'!D$45-'2015经济'!D$46)*100</f>
        <v>51.4140178019023</v>
      </c>
      <c r="E32">
        <f>('2015经济'!E32-'2015经济'!E$46)/('2015经济'!E$45-'2015经济'!E$46)*100</f>
        <v>82.5283521906701</v>
      </c>
      <c r="F32">
        <f>('2015经济'!F32-'2015经济'!F$46)/('2015经济'!F$45-'2015经济'!F$46)*100</f>
        <v>0.44372961247318</v>
      </c>
      <c r="G32">
        <f>('2015经济'!G32-'2015经济'!G$46)/('2015经济'!G$45-'2015经济'!G$46)*100</f>
        <v>5.4829100991783</v>
      </c>
      <c r="H32">
        <f>('2015经济'!H32-'2015经济'!H$46)/('2015经济'!H$45-'2015经济'!H$46)*100</f>
        <v>39.902090057773</v>
      </c>
      <c r="I32">
        <f>('2015经济'!I32-'2015经济'!I$46)/('2015经济'!I$45-'2015经济'!I$46)*100</f>
        <v>92.1335785607746</v>
      </c>
      <c r="J32">
        <f>('2015经济'!J32-'2015经济'!J$46)/('2015经济'!J$45-'2015经济'!J$46)*100</f>
        <v>60.8939708939709</v>
      </c>
      <c r="K32">
        <f>('2015经济'!K$45-'2015经济'!K32)/('2015经济'!K$45-'2015经济'!K$46)*100</f>
        <v>45.7911293654686</v>
      </c>
      <c r="M32">
        <f t="shared" si="0"/>
        <v>42.3337144356935</v>
      </c>
    </row>
    <row r="33" spans="1:13">
      <c r="A33">
        <v>183</v>
      </c>
      <c r="B33" t="s">
        <v>65</v>
      </c>
      <c r="C33">
        <f>('2015经济'!C33-'2015经济'!C$46)/('2015经济'!C$45-'2015经济'!C$46)*100</f>
        <v>8.45302687875017</v>
      </c>
      <c r="D33">
        <f>('2015经济'!D33-'2015经济'!D$46)/('2015经济'!D$45-'2015经济'!D$46)*100</f>
        <v>63.4679674165775</v>
      </c>
      <c r="E33">
        <f>('2015经济'!E33-'2015经济'!E$46)/('2015经济'!E$45-'2015经济'!E$46)*100</f>
        <v>43.0564366823266</v>
      </c>
      <c r="F33">
        <f>('2015经济'!F33-'2015经济'!F$46)/('2015经济'!F$45-'2015经济'!F$46)*100</f>
        <v>71.6454706891446</v>
      </c>
      <c r="G33">
        <f>('2015经济'!G33-'2015经济'!G$46)/('2015经济'!G$45-'2015经济'!G$46)*100</f>
        <v>0.569711155179618</v>
      </c>
      <c r="H33">
        <f>('2015经济'!H33-'2015经济'!H$46)/('2015经济'!H$45-'2015经济'!H$46)*100</f>
        <v>29.4408177003888</v>
      </c>
      <c r="I33">
        <f>('2015经济'!I33-'2015经济'!I$46)/('2015经济'!I$45-'2015经济'!I$46)*100</f>
        <v>87.4882912102291</v>
      </c>
      <c r="J33">
        <f>('2015经济'!J33-'2015经济'!J$46)/('2015经济'!J$45-'2015经济'!J$46)*100</f>
        <v>86.7567567567568</v>
      </c>
      <c r="K33">
        <f>('2015经济'!K$45-'2015经济'!K33)/('2015经济'!K$45-'2015经济'!K$46)*100</f>
        <v>41.7791439820106</v>
      </c>
      <c r="M33">
        <f t="shared" si="0"/>
        <v>37.3774600902638</v>
      </c>
    </row>
    <row r="34" spans="1:13">
      <c r="A34">
        <v>67</v>
      </c>
      <c r="B34" t="s">
        <v>66</v>
      </c>
      <c r="C34">
        <f>('2015经济'!C34-'2015经济'!C$46)/('2015经济'!C$45-'2015经济'!C$46)*100</f>
        <v>1.68749452643136</v>
      </c>
      <c r="D34">
        <f>('2015经济'!D34-'2015经济'!D$46)/('2015经济'!D$45-'2015经济'!D$46)*100</f>
        <v>0</v>
      </c>
      <c r="E34">
        <f>('2015经济'!E34-'2015经济'!E$46)/('2015经济'!E$45-'2015经济'!E$46)*100</f>
        <v>10.005672708782</v>
      </c>
      <c r="F34">
        <f>('2015经济'!F34-'2015经济'!F$46)/('2015经济'!F$45-'2015经济'!F$46)*100</f>
        <v>0.208242307133663</v>
      </c>
      <c r="G34">
        <f>('2015经济'!G34-'2015经济'!G$46)/('2015经济'!G$45-'2015经济'!G$46)*100</f>
        <v>0.00019055534462561</v>
      </c>
      <c r="H34">
        <f>('2015经济'!H34-'2015经济'!H$46)/('2015经济'!H$45-'2015经济'!H$46)*100</f>
        <v>10.6530807783711</v>
      </c>
      <c r="I34">
        <f>('2015经济'!I34-'2015经济'!I$46)/('2015经济'!I$45-'2015经济'!I$46)*100</f>
        <v>76.7670036423196</v>
      </c>
      <c r="J34">
        <f>('2015经济'!J34-'2015经济'!J$46)/('2015经济'!J$45-'2015经济'!J$46)*100</f>
        <v>13.8045738045738</v>
      </c>
      <c r="K34">
        <f>('2015经济'!K$45-'2015经济'!K34)/('2015经济'!K$45-'2015经济'!K$46)*100</f>
        <v>2.88417073991405</v>
      </c>
      <c r="M34">
        <f t="shared" si="0"/>
        <v>5.34174152820949</v>
      </c>
    </row>
    <row r="35" spans="1:13">
      <c r="A35">
        <v>84</v>
      </c>
      <c r="B35" t="s">
        <v>67</v>
      </c>
      <c r="C35">
        <f>('2015经济'!C35-'2015经济'!C$46)/('2015经济'!C$45-'2015经济'!C$46)*100</f>
        <v>5.08565213350613</v>
      </c>
      <c r="D35">
        <f>('2015经济'!D35-'2015经济'!D$46)/('2015经济'!D$45-'2015经济'!D$46)*100</f>
        <v>0.231843282555478</v>
      </c>
      <c r="E35">
        <f>('2015经济'!E35-'2015经济'!E$46)/('2015经济'!E$45-'2015经济'!E$46)*100</f>
        <v>9.71988787647416</v>
      </c>
      <c r="F35">
        <f>('2015经济'!F35-'2015经济'!F$46)/('2015经济'!F$45-'2015经济'!F$46)*100</f>
        <v>9.26275212346806</v>
      </c>
      <c r="G35">
        <f>('2015经济'!G35-'2015经济'!G$46)/('2015经济'!G$45-'2015经济'!G$46)*100</f>
        <v>0.0429849410856802</v>
      </c>
      <c r="H35">
        <f>('2015经济'!H35-'2015经济'!H$46)/('2015经济'!H$45-'2015经济'!H$46)*100</f>
        <v>5.15428092574589</v>
      </c>
      <c r="I35">
        <f>('2015经济'!I35-'2015经济'!I$46)/('2015经济'!I$45-'2015经济'!I$46)*100</f>
        <v>85.8118200350849</v>
      </c>
      <c r="J35">
        <f>('2015经济'!J35-'2015经济'!J$46)/('2015经济'!J$45-'2015经济'!J$46)*100</f>
        <v>15.3950103950104</v>
      </c>
      <c r="K35">
        <f>('2015经济'!K$45-'2015经济'!K35)/('2015经济'!K$45-'2015经济'!K$46)*100</f>
        <v>26.3894477222201</v>
      </c>
      <c r="M35">
        <f t="shared" si="0"/>
        <v>9.31676427741633</v>
      </c>
    </row>
    <row r="36" spans="1:13">
      <c r="A36">
        <v>191</v>
      </c>
      <c r="B36" t="s">
        <v>68</v>
      </c>
      <c r="C36">
        <f>('2015经济'!C36-'2015经济'!C$46)/('2015经济'!C$45-'2015经济'!C$46)*100</f>
        <v>6.78510507541586</v>
      </c>
      <c r="D36">
        <f>('2015经济'!D36-'2015经济'!D$46)/('2015经济'!D$45-'2015经济'!D$46)*100</f>
        <v>0.174201892658504</v>
      </c>
      <c r="E36">
        <f>('2015经济'!E36-'2015经济'!E$46)/('2015经济'!E$45-'2015经济'!E$46)*100</f>
        <v>24.0396405021199</v>
      </c>
      <c r="F36">
        <f>('2015经济'!F36-'2015经济'!F$46)/('2015经济'!F$45-'2015经济'!F$46)*100</f>
        <v>100</v>
      </c>
      <c r="G36">
        <f>('2015经济'!G36-'2015经济'!G$46)/('2015经济'!G$45-'2015经济'!G$46)*100</f>
        <v>9.80411345038673</v>
      </c>
      <c r="H36">
        <f>('2015经济'!H36-'2015经济'!H$46)/('2015经济'!H$45-'2015经济'!H$46)*100</f>
        <v>6.80235016440308</v>
      </c>
      <c r="I36">
        <f>('2015经济'!I36-'2015经济'!I$46)/('2015经济'!I$45-'2015经济'!I$46)*100</f>
        <v>74.0314240287365</v>
      </c>
      <c r="J36">
        <f>('2015经济'!J36-'2015经济'!J$46)/('2015经济'!J$45-'2015经济'!J$46)*100</f>
        <v>12.4012474012474</v>
      </c>
      <c r="K36">
        <f>('2015经济'!K$45-'2015经济'!K36)/('2015经济'!K$45-'2015经济'!K$46)*100</f>
        <v>30.3562673668427</v>
      </c>
      <c r="M36">
        <f t="shared" si="0"/>
        <v>14.0612963972606</v>
      </c>
    </row>
    <row r="37" spans="1:13">
      <c r="A37">
        <v>80</v>
      </c>
      <c r="B37" t="s">
        <v>69</v>
      </c>
      <c r="C37">
        <f>('2015经济'!C37-'2015经济'!C$46)/('2015经济'!C$45-'2015经济'!C$46)*100</f>
        <v>11.5348161710036</v>
      </c>
      <c r="D37">
        <f>('2015经济'!D37-'2015经济'!D$46)/('2015经济'!D$45-'2015经济'!D$46)*100</f>
        <v>34.9842642044069</v>
      </c>
      <c r="E37">
        <f>('2015经济'!E37-'2015经济'!E$46)/('2015经济'!E$45-'2015经济'!E$46)*100</f>
        <v>38.9300479304587</v>
      </c>
      <c r="F37">
        <f>('2015经济'!F37-'2015经济'!F$46)/('2015经济'!F$45-'2015经济'!F$46)*100</f>
        <v>2.16001658957111</v>
      </c>
      <c r="G37">
        <f>('2015经济'!G37-'2015经济'!G$46)/('2015经济'!G$45-'2015经济'!G$46)*100</f>
        <v>5.02459942779812</v>
      </c>
      <c r="H37">
        <f>('2015经济'!H37-'2015经济'!H$46)/('2015经济'!H$45-'2015经济'!H$46)*100</f>
        <v>27.5616213906057</v>
      </c>
      <c r="I37">
        <f>('2015经济'!I37-'2015经济'!I$46)/('2015经济'!I$45-'2015经济'!I$46)*100</f>
        <v>82.7077246350131</v>
      </c>
      <c r="J37">
        <f>('2015经济'!J37-'2015经济'!J$46)/('2015经济'!J$45-'2015经济'!J$46)*100</f>
        <v>100</v>
      </c>
      <c r="K37">
        <f>('2015经济'!K$45-'2015经济'!K37)/('2015经济'!K$45-'2015经济'!K$46)*100</f>
        <v>19.4248754613537</v>
      </c>
      <c r="M37">
        <f t="shared" si="0"/>
        <v>30.7182548048602</v>
      </c>
    </row>
    <row r="38" spans="1:13">
      <c r="A38">
        <v>179</v>
      </c>
      <c r="B38" t="s">
        <v>70</v>
      </c>
      <c r="C38">
        <f>('2015经济'!C38-'2015经济'!C$46)/('2015经济'!C$45-'2015经济'!C$46)*100</f>
        <v>16.9087750105829</v>
      </c>
      <c r="D38">
        <f>('2015经济'!D38-'2015经济'!D$46)/('2015经济'!D$45-'2015经济'!D$46)*100</f>
        <v>12.8359268064227</v>
      </c>
      <c r="E38">
        <f>('2015经济'!E38-'2015经济'!E$46)/('2015经济'!E$45-'2015经济'!E$46)*100</f>
        <v>70.849670464645</v>
      </c>
      <c r="F38">
        <f>('2015经济'!F38-'2015经济'!F$46)/('2015经济'!F$45-'2015经济'!F$46)*100</f>
        <v>2.70729790260845</v>
      </c>
      <c r="G38">
        <f>('2015经济'!G38-'2015经济'!G$46)/('2015经济'!G$45-'2015经济'!G$46)*100</f>
        <v>6.5510766775232</v>
      </c>
      <c r="H38">
        <f>('2015经济'!H38-'2015经济'!H$46)/('2015经济'!H$45-'2015经济'!H$46)*100</f>
        <v>57.4827524222658</v>
      </c>
      <c r="I38">
        <f>('2015经济'!I38-'2015经济'!I$46)/('2015经济'!I$45-'2015经济'!I$46)*100</f>
        <v>83.5005717558442</v>
      </c>
      <c r="J38">
        <f>('2015经济'!J38-'2015经济'!J$46)/('2015经济'!J$45-'2015经济'!J$46)*100</f>
        <v>54.9064449064449</v>
      </c>
      <c r="K38">
        <f>('2015经济'!K$45-'2015经济'!K38)/('2015经济'!K$45-'2015经济'!K$46)*100</f>
        <v>77.4611634809547</v>
      </c>
      <c r="M38">
        <f t="shared" si="0"/>
        <v>35.9740786660652</v>
      </c>
    </row>
    <row r="39" spans="1:13">
      <c r="A39">
        <v>186</v>
      </c>
      <c r="B39" t="s">
        <v>71</v>
      </c>
      <c r="C39">
        <f>('2015经济'!C39-'2015经济'!C$46)/('2015经济'!C$45-'2015经济'!C$46)*100</f>
        <v>0</v>
      </c>
      <c r="D39">
        <f>('2015经济'!D39-'2015经济'!D$46)/('2015经济'!D$45-'2015经济'!D$46)*100</f>
        <v>0</v>
      </c>
      <c r="E39">
        <f>('2015经济'!E39-'2015经济'!E$46)/('2015经济'!E$45-'2015经济'!E$46)*100</f>
        <v>0</v>
      </c>
      <c r="F39">
        <f>('2015经济'!F39-'2015经济'!F$46)/('2015经济'!F$45-'2015经济'!F$46)*100</f>
        <v>0.000739549354121967</v>
      </c>
      <c r="G39">
        <f>('2015经济'!G39-'2015经济'!G$46)/('2015经济'!G$45-'2015经济'!G$46)*100</f>
        <v>0.0302779770679677</v>
      </c>
      <c r="H39">
        <f>('2015经济'!H39-'2015经济'!H$46)/('2015经济'!H$45-'2015经济'!H$46)*100</f>
        <v>8.92369966801338</v>
      </c>
      <c r="I39">
        <f>('2015经济'!I39-'2015经济'!I$46)/('2015经济'!I$45-'2015经济'!I$46)*100</f>
        <v>90.540673887721</v>
      </c>
      <c r="J39">
        <f>('2015经济'!J39-'2015经济'!J$46)/('2015经济'!J$45-'2015经济'!J$46)*100</f>
        <v>72.4220374220374</v>
      </c>
      <c r="K39">
        <f>('2015经济'!K$45-'2015经济'!K39)/('2015经济'!K$45-'2015经济'!K$46)*100</f>
        <v>39.5080978122748</v>
      </c>
      <c r="M39">
        <f t="shared" si="0"/>
        <v>16.8777327396214</v>
      </c>
    </row>
    <row r="40" spans="1:13">
      <c r="A40">
        <v>187</v>
      </c>
      <c r="B40" t="s">
        <v>72</v>
      </c>
      <c r="C40">
        <f>('2015经济'!C40-'2015经济'!C$46)/('2015经济'!C$45-'2015经济'!C$46)*100</f>
        <v>0.497813085628529</v>
      </c>
      <c r="D40">
        <f>('2015经济'!D40-'2015经济'!D$46)/('2015经济'!D$45-'2015经济'!D$46)*100</f>
        <v>20.6262683630086</v>
      </c>
      <c r="E40">
        <f>('2015经济'!E40-'2015经济'!E$46)/('2015经济'!E$45-'2015经济'!E$46)*100</f>
        <v>24.74850961316</v>
      </c>
      <c r="F40">
        <f>('2015经济'!F40-'2015经济'!F$46)/('2015经济'!F$45-'2015经济'!F$46)*100</f>
        <v>0.21816705946598</v>
      </c>
      <c r="G40">
        <f>('2015经济'!G40-'2015经济'!G$46)/('2015经济'!G$45-'2015经济'!G$46)*100</f>
        <v>1.08589960154916</v>
      </c>
      <c r="H40">
        <f>('2015经济'!H40-'2015经济'!H$46)/('2015经济'!H$45-'2015经济'!H$46)*100</f>
        <v>17.6510450457183</v>
      </c>
      <c r="I40">
        <f>('2015经济'!I40-'2015经济'!I$46)/('2015经济'!I$45-'2015经济'!I$46)*100</f>
        <v>90.6545564196208</v>
      </c>
      <c r="J40">
        <f>('2015经济'!J40-'2015经济'!J$46)/('2015经济'!J$45-'2015经济'!J$46)*100</f>
        <v>98.024948024948</v>
      </c>
      <c r="K40">
        <f>('2015经济'!K$45-'2015经济'!K40)/('2015经济'!K$45-'2015经济'!K$46)*100</f>
        <v>49.90409309167</v>
      </c>
      <c r="M40">
        <f t="shared" si="0"/>
        <v>28.7961716885848</v>
      </c>
    </row>
    <row r="41" spans="1:13">
      <c r="A41">
        <v>53</v>
      </c>
      <c r="B41" t="s">
        <v>73</v>
      </c>
      <c r="C41">
        <f>('2015经济'!C41-'2015经济'!C$46)/('2015经济'!C$45-'2015经济'!C$46)*100</f>
        <v>8.62060804763768</v>
      </c>
      <c r="D41">
        <f>('2015经济'!D41-'2015经济'!D$46)/('2015经济'!D$45-'2015经济'!D$46)*100</f>
        <v>1.56956786868258</v>
      </c>
      <c r="E41">
        <f>('2015经济'!E41-'2015经济'!E$46)/('2015经济'!E$45-'2015经济'!E$46)*100</f>
        <v>31.1797079889662</v>
      </c>
      <c r="F41">
        <f>('2015经济'!F41-'2015经济'!F$46)/('2015经济'!F$45-'2015经济'!F$46)*100</f>
        <v>0.0160038480231994</v>
      </c>
      <c r="G41">
        <f>('2015经济'!G41-'2015经济'!G$46)/('2015经济'!G$45-'2015经济'!G$46)*100</f>
        <v>2.15127402959586</v>
      </c>
      <c r="H41">
        <f>('2015经济'!H41-'2015经济'!H$46)/('2015经济'!H$45-'2015经济'!H$46)*100</f>
        <v>0.608320311748395</v>
      </c>
      <c r="I41">
        <f>('2015经济'!I41-'2015经济'!I$46)/('2015经济'!I$45-'2015经济'!I$46)*100</f>
        <v>88.4493690382983</v>
      </c>
      <c r="J41">
        <f>('2015经济'!J41-'2015经济'!J$46)/('2015经济'!J$45-'2015经济'!J$46)*100</f>
        <v>10.5197505197505</v>
      </c>
      <c r="K41">
        <f>('2015经济'!K$45-'2015经济'!K41)/('2015经济'!K$45-'2015经济'!K$46)*100</f>
        <v>61.4572138436719</v>
      </c>
      <c r="M41">
        <f t="shared" si="0"/>
        <v>17.1410574615259</v>
      </c>
    </row>
    <row r="42" spans="1:13">
      <c r="A42">
        <v>15</v>
      </c>
      <c r="B42" t="s">
        <v>74</v>
      </c>
      <c r="C42">
        <f>('2015经济'!C42-'2015经济'!C$46)/('2015经济'!C$45-'2015经济'!C$46)*100</f>
        <v>22.6798822847003</v>
      </c>
      <c r="D42">
        <f>('2015经济'!D42-'2015经济'!D$46)/('2015经济'!D$45-'2015经济'!D$46)*100</f>
        <v>30.8636212588102</v>
      </c>
      <c r="E42">
        <f>('2015经济'!E42-'2015经济'!E$46)/('2015经济'!E$45-'2015经济'!E$46)*100</f>
        <v>22.9652909990201</v>
      </c>
      <c r="F42">
        <f>('2015经济'!F42-'2015经济'!F$46)/('2015经济'!F$45-'2015经济'!F$46)*100</f>
        <v>4.04344867246454</v>
      </c>
      <c r="G42">
        <f>('2015经济'!G42-'2015经济'!G$46)/('2015经济'!G$45-'2015经济'!G$46)*100</f>
        <v>19.5473434105834</v>
      </c>
      <c r="H42">
        <f>('2015经济'!H42-'2015经济'!H$46)/('2015经济'!H$45-'2015经济'!H$46)*100</f>
        <v>3.25797579672245</v>
      </c>
      <c r="I42">
        <f>('2015经济'!I42-'2015经济'!I$46)/('2015经济'!I$45-'2015经济'!I$46)*100</f>
        <v>94.2254092407657</v>
      </c>
      <c r="J42">
        <f>('2015经济'!J42-'2015经济'!J$46)/('2015经济'!J$45-'2015经济'!J$46)*100</f>
        <v>99.3243243243243</v>
      </c>
      <c r="K42">
        <f>('2015经济'!K$45-'2015经济'!K42)/('2015经济'!K$45-'2015经济'!K$46)*100</f>
        <v>44.2049341161428</v>
      </c>
      <c r="M42">
        <f t="shared" si="0"/>
        <v>32.2194287601069</v>
      </c>
    </row>
    <row r="43" spans="1:13">
      <c r="A43">
        <v>184</v>
      </c>
      <c r="B43" t="s">
        <v>75</v>
      </c>
      <c r="C43">
        <f>('2015经济'!C43-'2015经济'!C$46)/('2015经济'!C$45-'2015经济'!C$46)*100</f>
        <v>29.7046418759903</v>
      </c>
      <c r="D43">
        <f>('2015经济'!D43-'2015经济'!D$46)/('2015经济'!D$45-'2015经济'!D$46)*100</f>
        <v>46.6203536903297</v>
      </c>
      <c r="E43">
        <f>('2015经济'!E43-'2015经济'!E$46)/('2015经济'!E$45-'2015经济'!E$46)*100</f>
        <v>60.9631988233577</v>
      </c>
      <c r="F43">
        <f>('2015经济'!F43-'2015经济'!F$46)/('2015经济'!F$45-'2015经济'!F$46)*100</f>
        <v>0.0314160565631012</v>
      </c>
      <c r="G43">
        <f>('2015经济'!G43-'2015经济'!G$46)/('2015经济'!G$45-'2015经济'!G$46)*100</f>
        <v>3.87191246462183</v>
      </c>
      <c r="H43">
        <f>('2015经济'!H43-'2015经济'!H$46)/('2015经济'!H$45-'2015经济'!H$46)*100</f>
        <v>47.1531690253807</v>
      </c>
      <c r="I43">
        <f>('2015经济'!I43-'2015经济'!I$46)/('2015经济'!I$45-'2015经济'!I$46)*100</f>
        <v>83.83219410402</v>
      </c>
      <c r="J43">
        <f>('2015经济'!J43-'2015经济'!J$46)/('2015经济'!J$45-'2015经济'!J$46)*100</f>
        <v>80.945945945946</v>
      </c>
      <c r="K43">
        <f>('2015经济'!K$45-'2015经济'!K43)/('2015经济'!K$45-'2015经济'!K$46)*100</f>
        <v>42.3544056328356</v>
      </c>
      <c r="M43">
        <f t="shared" si="0"/>
        <v>38.8477269534355</v>
      </c>
    </row>
    <row r="44" spans="1:13">
      <c r="A44">
        <v>40</v>
      </c>
      <c r="B44" t="s">
        <v>76</v>
      </c>
      <c r="C44">
        <f>('2015经济'!C44-'2015经济'!C$46)/('2015经济'!C$45-'2015经济'!C$46)*100</f>
        <v>16.2876832208077</v>
      </c>
      <c r="D44">
        <f>('2015经济'!D44-'2015经济'!D$46)/('2015经济'!D$45-'2015经济'!D$46)*100</f>
        <v>6.61576992880788</v>
      </c>
      <c r="E44">
        <f>('2015经济'!E44-'2015经济'!E$46)/('2015经济'!E$45-'2015经济'!E$46)*100</f>
        <v>50.6338260531482</v>
      </c>
      <c r="F44">
        <f>('2015经济'!F44-'2015经济'!F$46)/('2015经济'!F$45-'2015经济'!F$46)*100</f>
        <v>0.414147638308302</v>
      </c>
      <c r="G44">
        <f>('2015经济'!G44-'2015经济'!G$46)/('2015经济'!G$45-'2015经济'!G$46)*100</f>
        <v>0.75030430449927</v>
      </c>
      <c r="H44">
        <f>('2015经济'!H44-'2015经济'!H$46)/('2015经济'!H$45-'2015经济'!H$46)*100</f>
        <v>4.61591637379591</v>
      </c>
      <c r="I44">
        <f>('2015经济'!I44-'2015经济'!I$46)/('2015经济'!I$45-'2015经济'!I$46)*100</f>
        <v>92.4898243504021</v>
      </c>
      <c r="J44">
        <f>('2015经济'!J44-'2015经济'!J$46)/('2015经济'!J$45-'2015经济'!J$46)*100</f>
        <v>40.977130977131</v>
      </c>
      <c r="K44">
        <f>('2015经济'!K$45-'2015经济'!K44)/('2015经济'!K$45-'2015经济'!K$46)*100</f>
        <v>63.8434667283804</v>
      </c>
      <c r="M44">
        <f t="shared" si="0"/>
        <v>26.5307984538046</v>
      </c>
    </row>
    <row r="45" spans="3:11">
      <c r="C45">
        <v>0.1229</v>
      </c>
      <c r="D45">
        <v>0.1298</v>
      </c>
      <c r="E45">
        <v>0.1574</v>
      </c>
      <c r="F45">
        <v>0.022</v>
      </c>
      <c r="G45">
        <v>0.0278</v>
      </c>
      <c r="H45">
        <v>0.2518</v>
      </c>
      <c r="I45">
        <v>0.0121</v>
      </c>
      <c r="J45">
        <v>0.1404</v>
      </c>
      <c r="K45">
        <v>0.1358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6"/>
  <sheetViews>
    <sheetView workbookViewId="0">
      <selection activeCell="D15" sqref="D15"/>
    </sheetView>
  </sheetViews>
  <sheetFormatPr defaultColWidth="8.89166666666667" defaultRowHeight="13.5"/>
  <cols>
    <col min="3" max="3" width="13" customWidth="1"/>
    <col min="4" max="4" width="20.8916666666667" customWidth="1"/>
    <col min="5" max="5" width="16.4416666666667" customWidth="1"/>
    <col min="6" max="6" width="14.1083333333333" customWidth="1"/>
    <col min="7" max="7" width="16.4416666666667" customWidth="1"/>
    <col min="9" max="9" width="12.8916666666667"/>
    <col min="12" max="12" width="11.775"/>
    <col min="13" max="16" width="12.8916666666667"/>
  </cols>
  <sheetData>
    <row r="1" spans="1:16">
      <c r="A1" t="s">
        <v>0</v>
      </c>
      <c r="C1" t="s">
        <v>3</v>
      </c>
      <c r="D1" t="s">
        <v>6</v>
      </c>
      <c r="E1" t="s">
        <v>32</v>
      </c>
      <c r="F1" t="s">
        <v>4</v>
      </c>
      <c r="G1" t="s">
        <v>5</v>
      </c>
      <c r="H1" t="s">
        <v>22</v>
      </c>
      <c r="I1" t="s">
        <v>7</v>
      </c>
      <c r="J1" t="s">
        <v>19</v>
      </c>
      <c r="K1" t="s">
        <v>26</v>
      </c>
      <c r="L1" t="s">
        <v>15</v>
      </c>
      <c r="M1" t="s">
        <v>10</v>
      </c>
      <c r="N1" t="s">
        <v>80</v>
      </c>
      <c r="O1" t="s">
        <v>81</v>
      </c>
      <c r="P1" t="s">
        <v>82</v>
      </c>
    </row>
    <row r="2" spans="1:16">
      <c r="A2">
        <v>47</v>
      </c>
      <c r="B2" t="s">
        <v>34</v>
      </c>
      <c r="C2">
        <v>36.8455871450255</v>
      </c>
      <c r="D2">
        <v>0.511361651549982</v>
      </c>
      <c r="E2">
        <v>3340</v>
      </c>
      <c r="F2">
        <v>3.52191457890935</v>
      </c>
      <c r="G2">
        <v>0</v>
      </c>
      <c r="H2">
        <v>71.48</v>
      </c>
      <c r="I2">
        <v>85.8082295748035</v>
      </c>
      <c r="J2">
        <v>53.8</v>
      </c>
      <c r="K2">
        <v>84.89</v>
      </c>
      <c r="L2">
        <v>0.467506305</v>
      </c>
      <c r="M2">
        <v>1.81520745428973</v>
      </c>
      <c r="N2">
        <v>0.0917810790423184</v>
      </c>
      <c r="O2">
        <v>2.79721188101798</v>
      </c>
      <c r="P2">
        <v>9.8782552863954</v>
      </c>
    </row>
    <row r="3" spans="1:16">
      <c r="A3">
        <v>208</v>
      </c>
      <c r="B3" t="s">
        <v>35</v>
      </c>
      <c r="C3">
        <v>58.6047469513325</v>
      </c>
      <c r="D3">
        <v>8.20776583372071</v>
      </c>
      <c r="E3">
        <v>8390</v>
      </c>
      <c r="F3">
        <v>64.5232865093227</v>
      </c>
      <c r="G3">
        <v>1.19203902766735</v>
      </c>
      <c r="H3">
        <v>66.28</v>
      </c>
      <c r="I3">
        <v>112.942520323885</v>
      </c>
      <c r="J3">
        <v>40.7</v>
      </c>
      <c r="K3">
        <v>76.78</v>
      </c>
      <c r="L3">
        <v>0</v>
      </c>
      <c r="M3">
        <v>294.589285714286</v>
      </c>
      <c r="N3">
        <v>54.5118893775828</v>
      </c>
      <c r="O3">
        <v>6.41316345618621</v>
      </c>
      <c r="P3">
        <v>27.4687709096826</v>
      </c>
    </row>
    <row r="4" spans="1:16">
      <c r="A4">
        <v>61</v>
      </c>
      <c r="B4" t="s">
        <v>36</v>
      </c>
      <c r="C4">
        <v>15.3678995195422</v>
      </c>
      <c r="D4">
        <v>2.72630886684891</v>
      </c>
      <c r="E4">
        <v>3130</v>
      </c>
      <c r="F4">
        <v>14.156990916547</v>
      </c>
      <c r="G4">
        <v>1.98521619739147</v>
      </c>
      <c r="H4">
        <v>65.71</v>
      </c>
      <c r="I4">
        <v>386.74314362159</v>
      </c>
      <c r="J4">
        <v>50.83</v>
      </c>
      <c r="K4">
        <v>75.2</v>
      </c>
      <c r="L4">
        <v>1.04</v>
      </c>
      <c r="M4">
        <v>48.4046692607004</v>
      </c>
      <c r="N4">
        <v>1.01221978346012</v>
      </c>
      <c r="O4">
        <v>3.03871293123754</v>
      </c>
      <c r="P4">
        <v>45.638976549081</v>
      </c>
    </row>
    <row r="5" spans="1:16">
      <c r="A5">
        <v>62</v>
      </c>
      <c r="B5" t="s">
        <v>37</v>
      </c>
      <c r="C5">
        <v>16.1937307254802</v>
      </c>
      <c r="D5">
        <v>1.74274991361003</v>
      </c>
      <c r="E5">
        <v>9090</v>
      </c>
      <c r="F5">
        <v>11.3047284128874</v>
      </c>
      <c r="G5">
        <v>0</v>
      </c>
      <c r="H5">
        <v>100</v>
      </c>
      <c r="I5">
        <v>872.393026415038</v>
      </c>
      <c r="J5">
        <v>54.81</v>
      </c>
      <c r="K5">
        <v>80.34</v>
      </c>
      <c r="L5">
        <v>0.460641915</v>
      </c>
      <c r="M5">
        <v>77.1062249076334</v>
      </c>
      <c r="N5">
        <v>0.459240948279522</v>
      </c>
      <c r="O5">
        <v>8.08150676145224</v>
      </c>
      <c r="P5">
        <v>38.6534007742443</v>
      </c>
    </row>
    <row r="6" spans="1:16">
      <c r="A6">
        <v>190</v>
      </c>
      <c r="B6" t="s">
        <v>38</v>
      </c>
      <c r="C6">
        <v>57.0852266495241</v>
      </c>
      <c r="D6">
        <v>33.0435103212435</v>
      </c>
      <c r="E6">
        <v>560</v>
      </c>
      <c r="F6">
        <v>44.7645740691726</v>
      </c>
      <c r="G6">
        <v>0</v>
      </c>
      <c r="H6">
        <v>98.63</v>
      </c>
      <c r="I6">
        <v>25.5000057960303</v>
      </c>
      <c r="J6">
        <v>68.11</v>
      </c>
      <c r="K6">
        <v>89.64</v>
      </c>
      <c r="L6">
        <v>0.181319695</v>
      </c>
      <c r="M6">
        <v>209.150326797386</v>
      </c>
      <c r="N6">
        <v>4.11406784784786</v>
      </c>
      <c r="O6">
        <v>0.0244780917424012</v>
      </c>
      <c r="P6">
        <v>2.54309888852304</v>
      </c>
    </row>
    <row r="7" spans="1:16">
      <c r="A7">
        <v>192</v>
      </c>
      <c r="B7" t="s">
        <v>39</v>
      </c>
      <c r="C7">
        <v>51.6564457056428</v>
      </c>
      <c r="D7">
        <v>3.74364643899845</v>
      </c>
      <c r="E7">
        <v>3770</v>
      </c>
      <c r="F7">
        <v>42.4665102371225</v>
      </c>
      <c r="G7">
        <v>0</v>
      </c>
      <c r="H7">
        <v>97.62</v>
      </c>
      <c r="I7">
        <v>1103.7939014554</v>
      </c>
      <c r="J7">
        <v>50.63</v>
      </c>
      <c r="K7">
        <v>88.75</v>
      </c>
      <c r="L7">
        <v>0</v>
      </c>
      <c r="M7">
        <v>15.46921</v>
      </c>
      <c r="N7">
        <v>1.20977547174204</v>
      </c>
      <c r="O7">
        <v>0.0382180648741024</v>
      </c>
      <c r="P7">
        <v>2.41468682613647</v>
      </c>
    </row>
    <row r="8" spans="1:16">
      <c r="A8">
        <v>215</v>
      </c>
      <c r="B8" t="s">
        <v>40</v>
      </c>
      <c r="C8">
        <v>24.7540770489151</v>
      </c>
      <c r="D8">
        <v>2.73132251436884</v>
      </c>
      <c r="E8">
        <v>1340</v>
      </c>
      <c r="F8">
        <v>83.6795371879452</v>
      </c>
      <c r="G8">
        <v>0</v>
      </c>
      <c r="H8">
        <v>87.43</v>
      </c>
      <c r="I8">
        <v>84.3019901825696</v>
      </c>
      <c r="J8">
        <v>59.95</v>
      </c>
      <c r="K8">
        <v>84.56</v>
      </c>
      <c r="L8">
        <v>35.21878335</v>
      </c>
      <c r="M8">
        <v>176.928477402369</v>
      </c>
      <c r="N8">
        <v>2.74644011280585</v>
      </c>
      <c r="O8">
        <v>1.56711251670925</v>
      </c>
      <c r="P8">
        <v>27.5407157806276</v>
      </c>
    </row>
    <row r="9" spans="1:16">
      <c r="A9">
        <v>51</v>
      </c>
      <c r="B9" t="s">
        <v>41</v>
      </c>
      <c r="C9">
        <v>55.8716366949756</v>
      </c>
      <c r="D9">
        <v>23.2089569169229</v>
      </c>
      <c r="E9">
        <v>910</v>
      </c>
      <c r="F9">
        <v>76.3126273352253</v>
      </c>
      <c r="G9">
        <v>0</v>
      </c>
      <c r="H9">
        <v>99.38</v>
      </c>
      <c r="I9">
        <v>0</v>
      </c>
      <c r="J9">
        <v>65.71</v>
      </c>
      <c r="K9">
        <v>88.18</v>
      </c>
      <c r="L9">
        <v>1.479513778</v>
      </c>
      <c r="M9">
        <v>1122.56753246753</v>
      </c>
      <c r="N9">
        <v>1.92121772662759</v>
      </c>
      <c r="O9">
        <v>0</v>
      </c>
      <c r="P9">
        <v>2.13360073548658</v>
      </c>
    </row>
    <row r="10" spans="1:16">
      <c r="A10">
        <v>52</v>
      </c>
      <c r="B10" t="s">
        <v>42</v>
      </c>
      <c r="C10">
        <v>53.0609375635782</v>
      </c>
      <c r="D10">
        <v>22.2910180053592</v>
      </c>
      <c r="E10">
        <v>150</v>
      </c>
      <c r="F10">
        <v>84.9887712287335</v>
      </c>
      <c r="G10">
        <v>0</v>
      </c>
      <c r="H10">
        <v>94.12</v>
      </c>
      <c r="I10">
        <v>3.0770605073071</v>
      </c>
      <c r="J10">
        <v>58.26</v>
      </c>
      <c r="K10">
        <v>84.11</v>
      </c>
      <c r="L10">
        <v>1.244628446</v>
      </c>
      <c r="M10">
        <v>1587.83125</v>
      </c>
      <c r="N10">
        <v>15.5281941016536</v>
      </c>
      <c r="O10">
        <v>0.158856205643515</v>
      </c>
      <c r="P10">
        <v>1.98570257054394</v>
      </c>
    </row>
    <row r="11" spans="1:16">
      <c r="A11">
        <v>54</v>
      </c>
      <c r="B11" t="s">
        <v>43</v>
      </c>
      <c r="C11">
        <v>55.7785138164335</v>
      </c>
      <c r="D11">
        <v>21.0776419699804</v>
      </c>
      <c r="E11">
        <v>1770</v>
      </c>
      <c r="F11">
        <v>39.6647310046472</v>
      </c>
      <c r="G11">
        <v>0</v>
      </c>
      <c r="H11">
        <v>81.49</v>
      </c>
      <c r="I11">
        <v>16.408510411469</v>
      </c>
      <c r="J11">
        <v>64.39</v>
      </c>
      <c r="K11">
        <v>87.02</v>
      </c>
      <c r="L11">
        <v>4.269708103</v>
      </c>
      <c r="M11">
        <v>714.927210884354</v>
      </c>
      <c r="N11">
        <v>4.43690120241451</v>
      </c>
      <c r="O11">
        <v>0.0792335439047297</v>
      </c>
      <c r="P11">
        <v>3.0441988434448</v>
      </c>
    </row>
    <row r="12" spans="1:16">
      <c r="A12">
        <v>77</v>
      </c>
      <c r="B12" t="s">
        <v>44</v>
      </c>
      <c r="C12">
        <v>20.8737236987355</v>
      </c>
      <c r="D12">
        <v>1.40409086939025</v>
      </c>
      <c r="E12">
        <v>3190</v>
      </c>
      <c r="F12">
        <v>68.6079752871274</v>
      </c>
      <c r="G12">
        <v>0.312728699693994</v>
      </c>
      <c r="H12">
        <v>65</v>
      </c>
      <c r="I12">
        <v>348.943122098752</v>
      </c>
      <c r="J12">
        <v>39.42</v>
      </c>
      <c r="K12">
        <v>72.27</v>
      </c>
      <c r="L12">
        <v>0.245011565</v>
      </c>
      <c r="M12">
        <v>0.751945516945517</v>
      </c>
      <c r="N12">
        <v>2.90962444419197</v>
      </c>
      <c r="O12">
        <v>5.65869687096235</v>
      </c>
      <c r="P12">
        <v>69.422223568077</v>
      </c>
    </row>
    <row r="13" spans="1:16">
      <c r="A13">
        <v>78</v>
      </c>
      <c r="B13" t="s">
        <v>45</v>
      </c>
      <c r="C13">
        <v>20.1840653018238</v>
      </c>
      <c r="D13">
        <v>4.13459653530944</v>
      </c>
      <c r="E13">
        <v>890</v>
      </c>
      <c r="F13">
        <v>62.8868973393814</v>
      </c>
      <c r="G13">
        <v>3.29357950386663</v>
      </c>
      <c r="H13">
        <v>68.4</v>
      </c>
      <c r="I13">
        <v>866.798406307197</v>
      </c>
      <c r="J13">
        <v>34.12</v>
      </c>
      <c r="K13">
        <v>72.75</v>
      </c>
      <c r="L13">
        <v>0.212261465</v>
      </c>
      <c r="M13">
        <v>281.975909090909</v>
      </c>
      <c r="N13">
        <v>3.35572498826854</v>
      </c>
      <c r="O13">
        <v>3.13180826227046</v>
      </c>
      <c r="P13">
        <v>59.1798290255267</v>
      </c>
    </row>
    <row r="14" spans="1:16">
      <c r="A14">
        <v>79</v>
      </c>
      <c r="B14" t="s">
        <v>46</v>
      </c>
      <c r="C14">
        <v>23.4993468892116</v>
      </c>
      <c r="D14">
        <v>7.89250717648338</v>
      </c>
      <c r="E14">
        <v>2560</v>
      </c>
      <c r="F14">
        <v>33.7800299024786</v>
      </c>
      <c r="G14">
        <v>0</v>
      </c>
      <c r="H14">
        <v>75.17</v>
      </c>
      <c r="I14">
        <v>94.8106946463561</v>
      </c>
      <c r="J14">
        <v>30.64</v>
      </c>
      <c r="K14">
        <v>77.22</v>
      </c>
      <c r="L14">
        <v>0.032310178</v>
      </c>
      <c r="M14">
        <v>243.606998654105</v>
      </c>
      <c r="N14">
        <v>4.71518187950989</v>
      </c>
      <c r="O14">
        <v>2.85606203097841</v>
      </c>
      <c r="P14">
        <v>30.6033666630667</v>
      </c>
    </row>
    <row r="15" spans="1:16">
      <c r="A15">
        <v>81</v>
      </c>
      <c r="B15" t="s">
        <v>47</v>
      </c>
      <c r="C15">
        <v>15.0454900482794</v>
      </c>
      <c r="D15">
        <v>5.90015211594322</v>
      </c>
      <c r="E15">
        <v>350</v>
      </c>
      <c r="F15">
        <v>14.06400041664</v>
      </c>
      <c r="G15">
        <v>0</v>
      </c>
      <c r="H15">
        <v>71.65</v>
      </c>
      <c r="I15">
        <v>687.196793248706</v>
      </c>
      <c r="J15">
        <v>58.64</v>
      </c>
      <c r="K15">
        <v>72.15</v>
      </c>
      <c r="L15">
        <v>0.123118249</v>
      </c>
      <c r="M15">
        <v>157.999593413295</v>
      </c>
      <c r="N15">
        <v>3.75528835970535</v>
      </c>
      <c r="O15">
        <v>26.0759122710253</v>
      </c>
      <c r="P15">
        <v>43.0467949496207</v>
      </c>
    </row>
    <row r="16" spans="1:16">
      <c r="A16">
        <v>188</v>
      </c>
      <c r="B16" t="s">
        <v>48</v>
      </c>
      <c r="C16">
        <v>14.1359251743109</v>
      </c>
      <c r="D16">
        <v>6.36772616613116</v>
      </c>
      <c r="E16">
        <v>800</v>
      </c>
      <c r="F16">
        <v>46.1397027258811</v>
      </c>
      <c r="G16">
        <v>0</v>
      </c>
      <c r="H16">
        <v>98.9</v>
      </c>
      <c r="I16">
        <v>9075.62326309921</v>
      </c>
      <c r="J16">
        <v>28.95</v>
      </c>
      <c r="K16">
        <v>83.42</v>
      </c>
      <c r="L16">
        <v>100</v>
      </c>
      <c r="M16">
        <v>267.466348241424</v>
      </c>
      <c r="N16">
        <v>1.89005410352804</v>
      </c>
      <c r="O16">
        <v>74.583689391034</v>
      </c>
      <c r="P16">
        <v>18.7068094252094</v>
      </c>
    </row>
    <row r="17" spans="1:16">
      <c r="A17">
        <v>71</v>
      </c>
      <c r="B17" t="s">
        <v>49</v>
      </c>
      <c r="C17">
        <v>13.4881587269705</v>
      </c>
      <c r="D17">
        <v>6.20786531681232</v>
      </c>
      <c r="E17">
        <v>4030</v>
      </c>
      <c r="F17">
        <v>25.9494591531556</v>
      </c>
      <c r="G17">
        <v>0</v>
      </c>
      <c r="H17">
        <v>74.62</v>
      </c>
      <c r="I17">
        <v>2874.39391351195</v>
      </c>
      <c r="J17">
        <v>46.82</v>
      </c>
      <c r="K17">
        <v>87.91</v>
      </c>
      <c r="L17">
        <v>8.103059545</v>
      </c>
      <c r="M17">
        <v>122.002165427244</v>
      </c>
      <c r="N17">
        <v>1.69637355679774</v>
      </c>
      <c r="O17">
        <v>36.3025904976214</v>
      </c>
      <c r="P17">
        <v>59.0911433642711</v>
      </c>
    </row>
    <row r="18" spans="1:16">
      <c r="A18">
        <v>43</v>
      </c>
      <c r="B18" t="s">
        <v>50</v>
      </c>
      <c r="C18">
        <v>9.72218375415185</v>
      </c>
      <c r="D18">
        <v>0.359452717949817</v>
      </c>
      <c r="E18">
        <v>16870</v>
      </c>
      <c r="F18">
        <v>0</v>
      </c>
      <c r="G18">
        <v>38.1265076463056</v>
      </c>
      <c r="H18">
        <v>76.21</v>
      </c>
      <c r="I18">
        <v>466.810586310681</v>
      </c>
      <c r="J18">
        <v>49.93</v>
      </c>
      <c r="K18">
        <v>80.95</v>
      </c>
      <c r="L18">
        <v>0.8042676</v>
      </c>
      <c r="M18">
        <v>28.5488982758621</v>
      </c>
      <c r="N18">
        <v>0.195404766855348</v>
      </c>
      <c r="O18">
        <v>23.5123469850112</v>
      </c>
      <c r="P18">
        <v>46.9282799696728</v>
      </c>
    </row>
    <row r="19" spans="1:16">
      <c r="A19">
        <v>214</v>
      </c>
      <c r="B19" t="s">
        <v>51</v>
      </c>
      <c r="C19">
        <v>26.8815903035329</v>
      </c>
      <c r="D19">
        <v>2.44779055994331</v>
      </c>
      <c r="E19">
        <v>22370</v>
      </c>
      <c r="F19">
        <v>9.36380915933722</v>
      </c>
      <c r="G19">
        <v>5.93027578346156</v>
      </c>
      <c r="H19">
        <v>89.78</v>
      </c>
      <c r="I19">
        <v>11.5710955883578</v>
      </c>
      <c r="J19">
        <v>53.38</v>
      </c>
      <c r="K19">
        <v>82.37</v>
      </c>
      <c r="L19">
        <v>4.951564185</v>
      </c>
      <c r="M19">
        <v>566.772385319663</v>
      </c>
      <c r="N19">
        <v>0.619177616089064</v>
      </c>
      <c r="O19">
        <v>0.000107577045709573</v>
      </c>
      <c r="P19">
        <v>10.9451037845833</v>
      </c>
    </row>
    <row r="20" spans="1:16">
      <c r="A20">
        <v>48</v>
      </c>
      <c r="B20" t="s">
        <v>52</v>
      </c>
      <c r="C20">
        <v>50.3451799318084</v>
      </c>
      <c r="D20">
        <v>16.4341207448427</v>
      </c>
      <c r="E20">
        <v>1030</v>
      </c>
      <c r="F20">
        <v>4.91799605579628</v>
      </c>
      <c r="G20">
        <v>0</v>
      </c>
      <c r="H20">
        <v>95.59</v>
      </c>
      <c r="I20">
        <v>400.225148421538</v>
      </c>
      <c r="J20">
        <v>77.59</v>
      </c>
      <c r="K20">
        <v>82.6</v>
      </c>
      <c r="L20">
        <v>0.12319562</v>
      </c>
      <c r="M20">
        <v>396.961848159509</v>
      </c>
      <c r="N20">
        <v>0.25866901570199</v>
      </c>
      <c r="O20">
        <v>0.265609567206894</v>
      </c>
      <c r="P20">
        <v>1.73567176480324</v>
      </c>
    </row>
    <row r="21" spans="1:16">
      <c r="A21">
        <v>49</v>
      </c>
      <c r="B21" t="s">
        <v>53</v>
      </c>
      <c r="C21">
        <v>29.7229124230631</v>
      </c>
      <c r="D21">
        <v>0.480940392601422</v>
      </c>
      <c r="E21">
        <v>27900</v>
      </c>
      <c r="F21">
        <v>3.21455250725642</v>
      </c>
      <c r="G21">
        <v>0</v>
      </c>
      <c r="H21">
        <v>77.45</v>
      </c>
      <c r="I21">
        <v>110.516223767835</v>
      </c>
      <c r="J21">
        <v>49.85</v>
      </c>
      <c r="K21">
        <v>82.94</v>
      </c>
      <c r="L21">
        <v>15.9645193</v>
      </c>
      <c r="M21">
        <v>4.53231472681449</v>
      </c>
      <c r="N21">
        <v>0.214764278175025</v>
      </c>
      <c r="O21">
        <v>0.494366266322066</v>
      </c>
      <c r="P21">
        <v>0.581156901717679</v>
      </c>
    </row>
    <row r="22" spans="1:16">
      <c r="A22">
        <v>50</v>
      </c>
      <c r="B22" t="s">
        <v>54</v>
      </c>
      <c r="C22">
        <v>43.3830585980446</v>
      </c>
      <c r="D22">
        <v>17.8194014732166</v>
      </c>
      <c r="E22">
        <v>8310</v>
      </c>
      <c r="F22">
        <v>29.3067065415751</v>
      </c>
      <c r="G22">
        <v>0</v>
      </c>
      <c r="H22">
        <v>71.34</v>
      </c>
      <c r="I22">
        <v>82.3189104217119</v>
      </c>
      <c r="J22">
        <v>68.67</v>
      </c>
      <c r="K22">
        <v>84.97</v>
      </c>
      <c r="L22">
        <v>1.526743887</v>
      </c>
      <c r="M22">
        <v>87.6504297994269</v>
      </c>
      <c r="N22">
        <v>0.540008503577558</v>
      </c>
      <c r="O22">
        <v>0.210537282746712</v>
      </c>
      <c r="P22">
        <v>1.73679501255926</v>
      </c>
    </row>
    <row r="23" spans="1:16">
      <c r="A23">
        <v>206</v>
      </c>
      <c r="B23" t="s">
        <v>55</v>
      </c>
      <c r="C23">
        <v>23.3275660599437</v>
      </c>
      <c r="D23">
        <v>7.81408829504223</v>
      </c>
      <c r="E23">
        <v>13220</v>
      </c>
      <c r="F23">
        <v>6.97568699871208</v>
      </c>
      <c r="G23">
        <v>26.7973523247689</v>
      </c>
      <c r="H23">
        <v>86.86</v>
      </c>
      <c r="I23">
        <v>19953.0834205048</v>
      </c>
      <c r="J23">
        <v>62.57</v>
      </c>
      <c r="K23">
        <v>85.15</v>
      </c>
      <c r="L23">
        <v>1.407442088</v>
      </c>
      <c r="M23">
        <v>2105.05531254922</v>
      </c>
      <c r="N23">
        <v>1.29872113526906</v>
      </c>
      <c r="O23">
        <v>54.6723716036002</v>
      </c>
      <c r="P23">
        <v>38.4715695501097</v>
      </c>
    </row>
    <row r="24" spans="1:16">
      <c r="A24">
        <v>216</v>
      </c>
      <c r="B24" t="s">
        <v>56</v>
      </c>
      <c r="C24">
        <v>25.0968517674361</v>
      </c>
      <c r="D24">
        <v>1.89079584128382</v>
      </c>
      <c r="E24">
        <v>86970</v>
      </c>
      <c r="F24">
        <v>3.6375407928523</v>
      </c>
      <c r="G24">
        <v>21.7458142048192</v>
      </c>
      <c r="H24">
        <v>81.15</v>
      </c>
      <c r="I24">
        <v>8125.11984188558</v>
      </c>
      <c r="J24">
        <v>58.7</v>
      </c>
      <c r="K24">
        <v>83.95</v>
      </c>
      <c r="L24">
        <v>2.882554139</v>
      </c>
      <c r="M24">
        <v>228.69903907563</v>
      </c>
      <c r="N24">
        <v>1.1442334171637</v>
      </c>
      <c r="O24">
        <v>48.7676928026462</v>
      </c>
      <c r="P24">
        <v>38.5844557380179</v>
      </c>
    </row>
    <row r="25" spans="1:16">
      <c r="A25">
        <v>247</v>
      </c>
      <c r="B25" t="s">
        <v>57</v>
      </c>
      <c r="C25">
        <v>15.2150664127083</v>
      </c>
      <c r="D25">
        <v>15.4248834586623</v>
      </c>
      <c r="E25">
        <v>140</v>
      </c>
      <c r="F25">
        <v>20.9891993363124</v>
      </c>
      <c r="G25">
        <v>28.9259148495791</v>
      </c>
      <c r="H25">
        <v>100</v>
      </c>
      <c r="I25">
        <v>21303.418321441</v>
      </c>
      <c r="J25">
        <v>54.46</v>
      </c>
      <c r="K25">
        <v>88.86</v>
      </c>
      <c r="L25">
        <v>0.202347228</v>
      </c>
      <c r="M25">
        <v>141.8</v>
      </c>
      <c r="N25">
        <v>1.56694334428764</v>
      </c>
      <c r="O25">
        <v>79.0838787014648</v>
      </c>
      <c r="P25">
        <v>10.8159170914471</v>
      </c>
    </row>
    <row r="26" spans="1:16">
      <c r="A26">
        <v>203</v>
      </c>
      <c r="B26" t="s">
        <v>58</v>
      </c>
      <c r="C26">
        <v>46.9912680091931</v>
      </c>
      <c r="D26">
        <v>1.64715191355484</v>
      </c>
      <c r="E26">
        <v>252300</v>
      </c>
      <c r="F26">
        <v>2.43899757033132</v>
      </c>
      <c r="G26">
        <v>1.06857884785044</v>
      </c>
      <c r="H26">
        <v>84.94</v>
      </c>
      <c r="I26">
        <v>1142.37839308731</v>
      </c>
      <c r="J26">
        <v>33</v>
      </c>
      <c r="K26">
        <v>83.29</v>
      </c>
      <c r="L26">
        <v>0.170691586</v>
      </c>
      <c r="M26">
        <v>171.034932487725</v>
      </c>
      <c r="N26">
        <v>1.38052138678536</v>
      </c>
      <c r="O26">
        <v>18.5114468099896</v>
      </c>
      <c r="P26">
        <v>65.9569245140258</v>
      </c>
    </row>
    <row r="27" spans="1:16">
      <c r="A27">
        <v>204</v>
      </c>
      <c r="B27" t="s">
        <v>59</v>
      </c>
      <c r="C27">
        <v>67.3214998293872</v>
      </c>
      <c r="D27">
        <v>0.461997426326957</v>
      </c>
      <c r="E27">
        <v>28360</v>
      </c>
      <c r="F27">
        <v>0.0352957782911031</v>
      </c>
      <c r="G27">
        <v>0.154006341817092</v>
      </c>
      <c r="H27">
        <v>99.87</v>
      </c>
      <c r="I27">
        <v>695.337838597161</v>
      </c>
      <c r="J27">
        <v>35.34</v>
      </c>
      <c r="K27">
        <v>87.18</v>
      </c>
      <c r="L27">
        <v>5.356940135</v>
      </c>
      <c r="M27">
        <v>298.966405595274</v>
      </c>
      <c r="N27">
        <v>1.15076282647934</v>
      </c>
      <c r="O27">
        <v>15.5016643156703</v>
      </c>
      <c r="P27">
        <v>61.6825241151</v>
      </c>
    </row>
    <row r="28" spans="1:16">
      <c r="A28">
        <v>205</v>
      </c>
      <c r="B28" t="s">
        <v>60</v>
      </c>
      <c r="C28">
        <v>21.1061645747734</v>
      </c>
      <c r="D28">
        <v>0.361422536932623</v>
      </c>
      <c r="E28">
        <v>20110</v>
      </c>
      <c r="F28">
        <v>0.0735996234847591</v>
      </c>
      <c r="G28">
        <v>5.46847259434193</v>
      </c>
      <c r="H28">
        <v>88.09</v>
      </c>
      <c r="I28">
        <v>19504.5275729891</v>
      </c>
      <c r="J28">
        <v>50.78</v>
      </c>
      <c r="K28">
        <v>85.85</v>
      </c>
      <c r="L28">
        <v>0.052319647</v>
      </c>
      <c r="M28">
        <v>13.320719960859</v>
      </c>
      <c r="N28">
        <v>0.35737981156348</v>
      </c>
      <c r="O28">
        <v>34.0913913273849</v>
      </c>
      <c r="P28">
        <v>36.8437701706639</v>
      </c>
    </row>
    <row r="29" spans="1:16">
      <c r="A29">
        <v>24</v>
      </c>
      <c r="B29" t="s">
        <v>61</v>
      </c>
      <c r="C29">
        <v>15.5772962868575</v>
      </c>
      <c r="D29">
        <v>0.543119905161847</v>
      </c>
      <c r="E29">
        <v>4580</v>
      </c>
      <c r="F29">
        <v>4.5895241217699</v>
      </c>
      <c r="G29">
        <v>19.8534409007841</v>
      </c>
      <c r="H29">
        <v>77.47</v>
      </c>
      <c r="I29">
        <v>8159.42449901207</v>
      </c>
      <c r="J29">
        <v>54.11</v>
      </c>
      <c r="K29">
        <v>84.67</v>
      </c>
      <c r="L29">
        <v>0.185544615</v>
      </c>
      <c r="M29">
        <v>29.8996701610841</v>
      </c>
      <c r="N29">
        <v>0.0501524061180471</v>
      </c>
      <c r="O29">
        <v>48.4116238974004</v>
      </c>
      <c r="P29">
        <v>46.4076065088906</v>
      </c>
    </row>
    <row r="30" spans="1:16">
      <c r="A30">
        <v>25</v>
      </c>
      <c r="B30" t="s">
        <v>62</v>
      </c>
      <c r="C30">
        <v>16.0558461475604</v>
      </c>
      <c r="D30">
        <v>3.8419827984243</v>
      </c>
      <c r="E30">
        <v>19820</v>
      </c>
      <c r="F30">
        <v>6.89142114172342</v>
      </c>
      <c r="G30">
        <v>10.8502585994197</v>
      </c>
      <c r="H30">
        <v>82.95</v>
      </c>
      <c r="I30">
        <v>3309.60105407849</v>
      </c>
      <c r="J30">
        <v>58</v>
      </c>
      <c r="K30">
        <v>86.72</v>
      </c>
      <c r="L30">
        <v>1.881452831</v>
      </c>
      <c r="M30">
        <v>142.554853063653</v>
      </c>
      <c r="N30">
        <v>1.73358097263444</v>
      </c>
      <c r="O30">
        <v>23.3791445810816</v>
      </c>
      <c r="P30">
        <v>67.5180769271422</v>
      </c>
    </row>
    <row r="31" spans="1:16">
      <c r="A31">
        <v>207</v>
      </c>
      <c r="B31" t="s">
        <v>63</v>
      </c>
      <c r="C31">
        <v>20.6713996608203</v>
      </c>
      <c r="D31">
        <v>2.3808474450726</v>
      </c>
      <c r="E31">
        <v>25570</v>
      </c>
      <c r="F31">
        <v>9.60199940789013</v>
      </c>
      <c r="G31">
        <v>8.06515742785694</v>
      </c>
      <c r="H31">
        <v>66.66</v>
      </c>
      <c r="I31">
        <v>4002.36419681838</v>
      </c>
      <c r="J31">
        <v>46</v>
      </c>
      <c r="K31">
        <v>81.54</v>
      </c>
      <c r="L31">
        <v>0.560849723</v>
      </c>
      <c r="M31">
        <v>432.273603415777</v>
      </c>
      <c r="N31">
        <v>1.43143454585801</v>
      </c>
      <c r="O31">
        <v>31.3863267428198</v>
      </c>
      <c r="P31">
        <v>54.1954050684778</v>
      </c>
    </row>
    <row r="32" spans="1:16">
      <c r="A32">
        <v>182</v>
      </c>
      <c r="B32" t="s">
        <v>64</v>
      </c>
      <c r="C32">
        <v>9.70701095945174</v>
      </c>
      <c r="D32">
        <v>5.51794435986542</v>
      </c>
      <c r="E32">
        <v>20490</v>
      </c>
      <c r="F32">
        <v>21.7053401493824</v>
      </c>
      <c r="G32">
        <v>0</v>
      </c>
      <c r="H32">
        <v>97.62</v>
      </c>
      <c r="I32">
        <v>2377.43711519895</v>
      </c>
      <c r="J32">
        <v>51.44</v>
      </c>
      <c r="K32">
        <v>79.62</v>
      </c>
      <c r="L32">
        <v>8.729888608</v>
      </c>
      <c r="M32">
        <v>151.501520578716</v>
      </c>
      <c r="N32">
        <v>2.0985309355361</v>
      </c>
      <c r="O32">
        <v>39.1144327714813</v>
      </c>
      <c r="P32">
        <v>44.4569848344609</v>
      </c>
    </row>
    <row r="33" spans="1:16">
      <c r="A33">
        <v>183</v>
      </c>
      <c r="B33" t="s">
        <v>65</v>
      </c>
      <c r="C33">
        <v>8.67108216427143</v>
      </c>
      <c r="D33">
        <v>4.81266969600543</v>
      </c>
      <c r="E33">
        <v>3230</v>
      </c>
      <c r="F33">
        <v>4.19754328943092</v>
      </c>
      <c r="G33">
        <v>0</v>
      </c>
      <c r="H33">
        <v>99.12</v>
      </c>
      <c r="I33">
        <v>3613.93854250239</v>
      </c>
      <c r="J33">
        <v>54.31</v>
      </c>
      <c r="K33">
        <v>80.56</v>
      </c>
      <c r="L33">
        <v>8.356609453</v>
      </c>
      <c r="M33">
        <v>185.728195446559</v>
      </c>
      <c r="N33">
        <v>3.83145543739662</v>
      </c>
      <c r="O33">
        <v>44.3015996284267</v>
      </c>
      <c r="P33">
        <v>48.2477649452237</v>
      </c>
    </row>
    <row r="34" spans="1:16">
      <c r="A34">
        <v>67</v>
      </c>
      <c r="B34" t="s">
        <v>66</v>
      </c>
      <c r="C34">
        <v>26.7280602608043</v>
      </c>
      <c r="D34">
        <v>7.99742640101876</v>
      </c>
      <c r="E34">
        <v>1720</v>
      </c>
      <c r="F34">
        <v>10.167111328081</v>
      </c>
      <c r="G34">
        <v>0</v>
      </c>
      <c r="H34">
        <v>66.46</v>
      </c>
      <c r="I34">
        <v>111.362984006059</v>
      </c>
      <c r="J34">
        <v>53.78</v>
      </c>
      <c r="K34">
        <v>71.91</v>
      </c>
      <c r="L34">
        <v>0.636498998</v>
      </c>
      <c r="M34">
        <v>18.243023255814</v>
      </c>
      <c r="N34">
        <v>0.148836051662228</v>
      </c>
      <c r="O34">
        <v>0.389176152339091</v>
      </c>
      <c r="P34">
        <v>8.14074932339912</v>
      </c>
    </row>
    <row r="35" spans="1:16">
      <c r="A35">
        <v>84</v>
      </c>
      <c r="B35" t="s">
        <v>67</v>
      </c>
      <c r="C35">
        <v>16.0462372466655</v>
      </c>
      <c r="D35">
        <v>3.93349591226698</v>
      </c>
      <c r="E35">
        <v>12310</v>
      </c>
      <c r="F35">
        <v>16.8639556456858</v>
      </c>
      <c r="G35">
        <v>0</v>
      </c>
      <c r="H35">
        <v>99</v>
      </c>
      <c r="I35">
        <v>300.851437154819</v>
      </c>
      <c r="J35">
        <v>44.38</v>
      </c>
      <c r="K35">
        <v>74.73</v>
      </c>
      <c r="L35">
        <v>0.085275945</v>
      </c>
      <c r="M35">
        <v>23.5322496348213</v>
      </c>
      <c r="N35">
        <v>1.31135903747477</v>
      </c>
      <c r="O35">
        <v>13.179256716812</v>
      </c>
      <c r="P35">
        <v>62.7603331219661</v>
      </c>
    </row>
    <row r="36" spans="1:16">
      <c r="A36">
        <v>191</v>
      </c>
      <c r="B36" t="s">
        <v>68</v>
      </c>
      <c r="C36">
        <v>44.1460775406144</v>
      </c>
      <c r="D36">
        <v>7.63362387099342</v>
      </c>
      <c r="E36">
        <v>35670</v>
      </c>
      <c r="F36">
        <v>12.8808862418445</v>
      </c>
      <c r="G36">
        <v>0</v>
      </c>
      <c r="H36">
        <v>74.83</v>
      </c>
      <c r="I36">
        <v>1701.08819737219</v>
      </c>
      <c r="J36">
        <v>66.33</v>
      </c>
      <c r="K36">
        <v>84.89</v>
      </c>
      <c r="L36">
        <v>0.804713155</v>
      </c>
      <c r="M36">
        <v>47.4770681555117</v>
      </c>
      <c r="N36">
        <v>0.391747204963174</v>
      </c>
      <c r="O36">
        <v>0.00843944379429683</v>
      </c>
      <c r="P36">
        <v>8.80601986747817</v>
      </c>
    </row>
    <row r="37" spans="1:16">
      <c r="A37">
        <v>80</v>
      </c>
      <c r="B37" t="s">
        <v>69</v>
      </c>
      <c r="C37">
        <v>12.3334099708482</v>
      </c>
      <c r="D37">
        <v>6.28506953972522</v>
      </c>
      <c r="E37">
        <v>4490</v>
      </c>
      <c r="F37">
        <v>9.36380972765515</v>
      </c>
      <c r="G37">
        <v>0.0186604764610222</v>
      </c>
      <c r="H37">
        <v>92</v>
      </c>
      <c r="I37">
        <v>5251.23967735297</v>
      </c>
      <c r="J37">
        <v>59.76</v>
      </c>
      <c r="K37">
        <v>79.56</v>
      </c>
      <c r="L37">
        <v>1.457183473</v>
      </c>
      <c r="M37">
        <v>118.272685398434</v>
      </c>
      <c r="N37">
        <v>1.44441288730042</v>
      </c>
      <c r="O37">
        <v>29.6944282858274</v>
      </c>
      <c r="P37">
        <v>43.0226844022006</v>
      </c>
    </row>
    <row r="38" spans="1:16">
      <c r="A38">
        <v>179</v>
      </c>
      <c r="B38" t="s">
        <v>70</v>
      </c>
      <c r="C38">
        <v>9.46046935676594</v>
      </c>
      <c r="D38">
        <v>4.67780722830743</v>
      </c>
      <c r="E38">
        <v>39150</v>
      </c>
      <c r="F38">
        <v>22.8847866521553</v>
      </c>
      <c r="G38">
        <v>0</v>
      </c>
      <c r="H38">
        <v>98.21</v>
      </c>
      <c r="I38">
        <v>3046.00314585113</v>
      </c>
      <c r="J38">
        <v>51.64</v>
      </c>
      <c r="K38">
        <v>76.49</v>
      </c>
      <c r="L38">
        <v>26.16684852</v>
      </c>
      <c r="M38">
        <v>170.400948118645</v>
      </c>
      <c r="N38">
        <v>3.51856492661639</v>
      </c>
      <c r="O38">
        <v>22.7218539977284</v>
      </c>
      <c r="P38">
        <v>56.4801096264519</v>
      </c>
    </row>
    <row r="39" spans="1:16">
      <c r="A39">
        <v>186</v>
      </c>
      <c r="B39" t="s">
        <v>71</v>
      </c>
      <c r="C39">
        <v>15.3776703808874</v>
      </c>
      <c r="D39">
        <v>3.79324239478305</v>
      </c>
      <c r="E39">
        <v>160</v>
      </c>
      <c r="F39">
        <v>20.9975547886829</v>
      </c>
      <c r="G39">
        <v>0</v>
      </c>
      <c r="H39">
        <v>74.62</v>
      </c>
      <c r="I39">
        <v>0</v>
      </c>
      <c r="J39">
        <v>59.36</v>
      </c>
      <c r="K39">
        <v>75.12</v>
      </c>
      <c r="L39">
        <v>0</v>
      </c>
      <c r="M39">
        <v>262.467816091954</v>
      </c>
      <c r="N39">
        <v>0.726175607505815</v>
      </c>
      <c r="O39">
        <v>67.4547434837511</v>
      </c>
      <c r="P39">
        <v>16.4357052254682</v>
      </c>
    </row>
    <row r="40" spans="1:16">
      <c r="A40">
        <v>187</v>
      </c>
      <c r="B40" t="s">
        <v>72</v>
      </c>
      <c r="C40">
        <v>14.5480543892983</v>
      </c>
      <c r="D40">
        <v>3.94899243160624</v>
      </c>
      <c r="E40">
        <v>1840</v>
      </c>
      <c r="F40">
        <v>8.91655841935194</v>
      </c>
      <c r="G40">
        <v>0.906778987302067</v>
      </c>
      <c r="H40">
        <v>64.88</v>
      </c>
      <c r="I40">
        <v>8834.0921817441</v>
      </c>
      <c r="J40">
        <v>64.97</v>
      </c>
      <c r="K40">
        <v>76.48</v>
      </c>
      <c r="L40">
        <v>8.540921417</v>
      </c>
      <c r="M40">
        <v>181.786179921773</v>
      </c>
      <c r="N40">
        <v>0.87359486605276</v>
      </c>
      <c r="O40">
        <v>56.3750209608196</v>
      </c>
      <c r="P40">
        <v>30.3420259154181</v>
      </c>
    </row>
    <row r="41" spans="1:16">
      <c r="A41">
        <v>53</v>
      </c>
      <c r="B41" t="s">
        <v>73</v>
      </c>
      <c r="C41">
        <v>67.0487678590024</v>
      </c>
      <c r="D41">
        <v>0.823008136130992</v>
      </c>
      <c r="E41">
        <v>58250</v>
      </c>
      <c r="F41">
        <v>3.61447412897665</v>
      </c>
      <c r="G41">
        <v>1.56153455685647</v>
      </c>
      <c r="H41">
        <v>45.25</v>
      </c>
      <c r="I41">
        <v>293.677719405623</v>
      </c>
      <c r="J41">
        <v>47</v>
      </c>
      <c r="K41">
        <v>74.92</v>
      </c>
      <c r="L41">
        <v>0.766350953</v>
      </c>
      <c r="M41">
        <v>137.471578947368</v>
      </c>
      <c r="N41">
        <v>0.590706639625008</v>
      </c>
      <c r="O41">
        <v>0.427190607373196</v>
      </c>
      <c r="P41">
        <v>13.0055917647291</v>
      </c>
    </row>
    <row r="42" spans="1:16">
      <c r="A42">
        <v>15</v>
      </c>
      <c r="B42" t="s">
        <v>74</v>
      </c>
      <c r="C42">
        <v>9.52672721130924</v>
      </c>
      <c r="D42">
        <v>1.08712679275029</v>
      </c>
      <c r="E42">
        <v>12610</v>
      </c>
      <c r="F42">
        <v>3.94613260456399</v>
      </c>
      <c r="G42">
        <v>26.8947420966248</v>
      </c>
      <c r="H42">
        <v>91.02</v>
      </c>
      <c r="I42">
        <v>4927.34283244795</v>
      </c>
      <c r="J42">
        <v>52.28</v>
      </c>
      <c r="K42">
        <v>80.37</v>
      </c>
      <c r="L42">
        <v>1.159055757</v>
      </c>
      <c r="M42">
        <v>139.423425760286</v>
      </c>
      <c r="N42">
        <v>0.746493551863353</v>
      </c>
      <c r="O42">
        <v>32.098903408746</v>
      </c>
      <c r="P42">
        <v>63.0457751153275</v>
      </c>
    </row>
    <row r="43" spans="1:16">
      <c r="A43">
        <v>184</v>
      </c>
      <c r="B43" t="s">
        <v>75</v>
      </c>
      <c r="C43">
        <v>15.0922313296726</v>
      </c>
      <c r="D43">
        <v>5.56325946870661</v>
      </c>
      <c r="E43">
        <v>16330</v>
      </c>
      <c r="F43">
        <v>26.148708187439</v>
      </c>
      <c r="G43">
        <v>0</v>
      </c>
      <c r="H43">
        <v>72.26</v>
      </c>
      <c r="I43">
        <v>3065.18084390626</v>
      </c>
      <c r="J43">
        <v>51.95</v>
      </c>
      <c r="K43">
        <v>78.5</v>
      </c>
      <c r="L43">
        <v>8.783571883</v>
      </c>
      <c r="M43">
        <v>134.126950462051</v>
      </c>
      <c r="N43">
        <v>3.7930340703509</v>
      </c>
      <c r="O43">
        <v>27.3616345840026</v>
      </c>
      <c r="P43">
        <v>59.177557421438</v>
      </c>
    </row>
    <row r="44" spans="1:16">
      <c r="A44">
        <v>40</v>
      </c>
      <c r="B44" t="s">
        <v>76</v>
      </c>
      <c r="C44">
        <v>15.3240994991604</v>
      </c>
      <c r="D44">
        <v>0.97091085409402</v>
      </c>
      <c r="E44">
        <v>3220</v>
      </c>
      <c r="F44">
        <v>2.08592126055666</v>
      </c>
      <c r="G44">
        <v>0.456348977818059</v>
      </c>
      <c r="H44">
        <v>78.88</v>
      </c>
      <c r="I44">
        <v>2585.06728210823</v>
      </c>
      <c r="J44">
        <v>58.02</v>
      </c>
      <c r="K44">
        <v>86.5</v>
      </c>
      <c r="L44">
        <v>0.07470721</v>
      </c>
      <c r="M44">
        <v>307.147076923077</v>
      </c>
      <c r="N44">
        <v>1.14602407553645</v>
      </c>
      <c r="O44">
        <v>35.5800093074734</v>
      </c>
      <c r="P44">
        <v>48.5009781979991</v>
      </c>
    </row>
    <row r="45" spans="2:16">
      <c r="B45" t="s">
        <v>77</v>
      </c>
      <c r="C45">
        <f>MAX(C2:C44)</f>
        <v>67.3214998293872</v>
      </c>
      <c r="D45">
        <f t="shared" ref="D45:P45" si="0">MAX(D2:D44)</f>
        <v>33.0435103212435</v>
      </c>
      <c r="E45">
        <f t="shared" si="0"/>
        <v>252300</v>
      </c>
      <c r="F45">
        <f t="shared" si="0"/>
        <v>84.9887712287335</v>
      </c>
      <c r="G45">
        <f t="shared" si="0"/>
        <v>38.1265076463056</v>
      </c>
      <c r="H45">
        <f t="shared" si="0"/>
        <v>100</v>
      </c>
      <c r="I45">
        <f t="shared" si="0"/>
        <v>21303.418321441</v>
      </c>
      <c r="J45">
        <f t="shared" si="0"/>
        <v>77.59</v>
      </c>
      <c r="K45">
        <f t="shared" si="0"/>
        <v>89.64</v>
      </c>
      <c r="L45">
        <f t="shared" si="0"/>
        <v>100</v>
      </c>
      <c r="M45">
        <f t="shared" si="0"/>
        <v>2105.05531254922</v>
      </c>
      <c r="N45">
        <f t="shared" si="0"/>
        <v>54.5118893775828</v>
      </c>
      <c r="O45">
        <f t="shared" si="0"/>
        <v>79.0838787014648</v>
      </c>
      <c r="P45">
        <f t="shared" si="0"/>
        <v>69.422223568077</v>
      </c>
    </row>
    <row r="46" spans="2:16">
      <c r="B46" t="s">
        <v>78</v>
      </c>
      <c r="C46">
        <f>MIN(C2:C45)</f>
        <v>8.67108216427143</v>
      </c>
      <c r="D46">
        <f t="shared" ref="D46:P46" si="1">MIN(D2:D45)</f>
        <v>0.359452717949817</v>
      </c>
      <c r="E46">
        <f t="shared" si="1"/>
        <v>140</v>
      </c>
      <c r="F46">
        <f t="shared" si="1"/>
        <v>0</v>
      </c>
      <c r="G46">
        <f t="shared" si="1"/>
        <v>0</v>
      </c>
      <c r="H46">
        <f t="shared" si="1"/>
        <v>45.25</v>
      </c>
      <c r="I46">
        <f t="shared" si="1"/>
        <v>0</v>
      </c>
      <c r="J46">
        <f t="shared" si="1"/>
        <v>28.95</v>
      </c>
      <c r="K46">
        <f t="shared" si="1"/>
        <v>71.91</v>
      </c>
      <c r="L46">
        <f t="shared" si="1"/>
        <v>0</v>
      </c>
      <c r="M46">
        <f t="shared" si="1"/>
        <v>0.751945516945517</v>
      </c>
      <c r="N46">
        <f t="shared" si="1"/>
        <v>0.0501524061180471</v>
      </c>
      <c r="O46">
        <f t="shared" si="1"/>
        <v>0</v>
      </c>
      <c r="P46">
        <f t="shared" si="1"/>
        <v>0.581156901717679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5"/>
  <sheetViews>
    <sheetView topLeftCell="O1" workbookViewId="0">
      <selection activeCell="AB23" sqref="AB23"/>
    </sheetView>
  </sheetViews>
  <sheetFormatPr defaultColWidth="8.89166666666667" defaultRowHeight="13.5"/>
  <cols>
    <col min="3" max="16" width="12.8916666666667"/>
    <col min="17" max="20" width="8.89166666666667" style="1"/>
    <col min="21" max="21" width="12.8916666666667" style="1"/>
    <col min="22" max="28" width="12.8916666666667"/>
  </cols>
  <sheetData>
    <row r="1" spans="1:22">
      <c r="A1" t="s">
        <v>0</v>
      </c>
      <c r="C1" t="s">
        <v>3</v>
      </c>
      <c r="D1" t="s">
        <v>6</v>
      </c>
      <c r="E1" t="s">
        <v>32</v>
      </c>
      <c r="F1" t="s">
        <v>4</v>
      </c>
      <c r="G1" t="s">
        <v>5</v>
      </c>
      <c r="H1" t="s">
        <v>22</v>
      </c>
      <c r="I1" t="s">
        <v>7</v>
      </c>
      <c r="J1" t="s">
        <v>19</v>
      </c>
      <c r="K1" t="s">
        <v>26</v>
      </c>
      <c r="L1" t="s">
        <v>15</v>
      </c>
      <c r="M1" t="s">
        <v>10</v>
      </c>
      <c r="N1" t="s">
        <v>80</v>
      </c>
      <c r="O1" t="s">
        <v>81</v>
      </c>
      <c r="P1" t="s">
        <v>82</v>
      </c>
      <c r="Q1" s="1" t="s">
        <v>83</v>
      </c>
      <c r="R1" s="1" t="s">
        <v>84</v>
      </c>
      <c r="S1" s="1" t="s">
        <v>85</v>
      </c>
      <c r="T1" s="1" t="s">
        <v>26</v>
      </c>
      <c r="U1" s="1" t="s">
        <v>86</v>
      </c>
      <c r="V1" t="s">
        <v>87</v>
      </c>
    </row>
    <row r="2" spans="1:22">
      <c r="A2">
        <v>47</v>
      </c>
      <c r="B2" t="s">
        <v>34</v>
      </c>
      <c r="C2">
        <f>('2015自然'!C$45-'2015自然'!C2)/('2015自然'!C$45-'2015自然'!C$46)*100</f>
        <v>51.9619704302434</v>
      </c>
      <c r="D2">
        <f>('2015自然'!D$45-'2015自然'!D2)/('2015自然'!D$45-'2015自然'!D$46)*100</f>
        <v>99.5352200897331</v>
      </c>
      <c r="E2">
        <f>('2015自然'!E$45-'2015自然'!E2)/('2015自然'!E$45-'2015自然'!E$46)*100</f>
        <v>98.7309644670051</v>
      </c>
      <c r="F2">
        <f>('2015自然'!F$45-'2015自然'!F2)/('2015自然'!F$45-'2015自然'!F$46)*100</f>
        <v>95.8560236511354</v>
      </c>
      <c r="G2">
        <f>('2015自然'!G2-'2015自然'!G$46)/('2015自然'!G$45-'2015自然'!G$46)*100</f>
        <v>0</v>
      </c>
      <c r="H2">
        <f>('2015自然'!H2-'2015自然'!H$46)/('2015自然'!H$45-'2015自然'!H$46)*100</f>
        <v>47.9086757990868</v>
      </c>
      <c r="I2">
        <f>('2015自然'!I2-'2015自然'!I$46)/('2015自然'!I$45-'2015自然'!I$46)*100</f>
        <v>0.402790896184211</v>
      </c>
      <c r="J2">
        <f>('2015自然'!J2-'2015自然'!J$46)/('2015自然'!J$45-'2015自然'!J$46)*100</f>
        <v>51.0896381578947</v>
      </c>
      <c r="K2">
        <f>('2015自然'!K2-'2015自然'!K$46)/('2015自然'!K$45-'2015自然'!K$46)*100</f>
        <v>73.2092498589961</v>
      </c>
      <c r="L2">
        <f>('2015自然'!L2-'2015自然'!L$46)/('2015自然'!L$45-'2015自然'!L$46)*100</f>
        <v>0.467506305</v>
      </c>
      <c r="M2">
        <f>('2015自然'!M$45-'2015自然'!M2)/('2015自然'!M$45-'2015自然'!M$46)*100</f>
        <v>99.9494720222378</v>
      </c>
      <c r="N2">
        <f>('2015自然'!N$45-'2015自然'!N2)/('2015自然'!N$45-'2015自然'!N$46)*100</f>
        <v>99.9235634497921</v>
      </c>
      <c r="O2">
        <f>('2015自然'!O2-'2015自然'!O$46)/('2015自然'!O$45-'2015自然'!O$46)*100</f>
        <v>3.53701908270992</v>
      </c>
      <c r="P2">
        <f>('2015自然'!P$45-'2015自然'!P2)/('2015自然'!P$45-'2015自然'!P$46)*100</f>
        <v>86.4948368250358</v>
      </c>
      <c r="Q2" s="1">
        <f t="shared" ref="Q2:Q44" si="0">C2*C$45+D2*D$45+E2*E$45</f>
        <v>70.8937385205861</v>
      </c>
      <c r="R2" s="1">
        <f t="shared" ref="R2:R44" si="1">G2*G$45+H2*H$45+F2*F$45</f>
        <v>41.5764372375932</v>
      </c>
      <c r="S2" s="1">
        <f t="shared" ref="S2:S44" si="2">I2*I$45+J2*J$45</f>
        <v>31.4028666814464</v>
      </c>
      <c r="T2" s="1">
        <f t="shared" ref="T2:T44" si="3">L2*L$45+K2*K$45</f>
        <v>45.8292575852719</v>
      </c>
      <c r="U2" s="1">
        <f t="shared" ref="U2:U44" si="4">M2*M$45+N$45*N2+O2*O$45+P$45*P2</f>
        <v>31.5322358051607</v>
      </c>
      <c r="V2">
        <f>(Q2+R2+S2+T2+U2)/5</f>
        <v>44.2469071660117</v>
      </c>
    </row>
    <row r="3" spans="1:22">
      <c r="A3">
        <v>208</v>
      </c>
      <c r="B3" t="s">
        <v>35</v>
      </c>
      <c r="C3">
        <f>('2015自然'!C$45-'2015自然'!C3)/('2015自然'!C$45-'2015自然'!C$46)*100</f>
        <v>14.8622179092158</v>
      </c>
      <c r="D3">
        <f>('2015自然'!D$45-'2015自然'!D3)/('2015自然'!D$45-'2015自然'!D$46)*100</f>
        <v>75.9873354433814</v>
      </c>
      <c r="E3">
        <f>('2015自然'!E$45-'2015自然'!E3)/('2015自然'!E$45-'2015自然'!E$46)*100</f>
        <v>96.7282677664975</v>
      </c>
      <c r="F3">
        <f>('2015自然'!F$45-'2015自然'!F3)/('2015自然'!F$45-'2015自然'!F$46)*100</f>
        <v>24.0802219205303</v>
      </c>
      <c r="G3">
        <f>('2015自然'!G3-'2015自然'!G$46)/('2015自然'!G$45-'2015自然'!G$46)*100</f>
        <v>3.12653610639016</v>
      </c>
      <c r="H3">
        <f>('2015自然'!H3-'2015自然'!H$46)/('2015自然'!H$45-'2015自然'!H$46)*100</f>
        <v>38.4109589041096</v>
      </c>
      <c r="I3">
        <f>('2015自然'!I3-'2015自然'!I$46)/('2015自然'!I$45-'2015自然'!I$46)*100</f>
        <v>0.530161491549049</v>
      </c>
      <c r="J3">
        <f>('2015自然'!J3-'2015自然'!J$46)/('2015自然'!J$45-'2015自然'!J$46)*100</f>
        <v>24.1570723684211</v>
      </c>
      <c r="K3">
        <f>('2015自然'!K3-'2015自然'!K$46)/('2015自然'!K$45-'2015自然'!K$46)*100</f>
        <v>27.4675690919346</v>
      </c>
      <c r="L3">
        <f>('2015自然'!L3-'2015自然'!L$46)/('2015自然'!L$45-'2015自然'!L$46)*100</f>
        <v>0</v>
      </c>
      <c r="M3">
        <f>('2015自然'!M$45-'2015自然'!M3)/('2015自然'!M$45-'2015自然'!M$46)*100</f>
        <v>86.0363603080794</v>
      </c>
      <c r="N3">
        <f>('2015自然'!N$45-'2015自然'!N3)/('2015自然'!N$45-'2015自然'!N$46)*100</f>
        <v>0</v>
      </c>
      <c r="O3">
        <f>('2015自然'!O3-'2015自然'!O$46)/('2015自然'!O$45-'2015自然'!O$46)*100</f>
        <v>8.10931831049331</v>
      </c>
      <c r="P3">
        <f>('2015自然'!P$45-'2015自然'!P3)/('2015自然'!P$45-'2015自然'!P$46)*100</f>
        <v>60.9424790898772</v>
      </c>
      <c r="Q3" s="1">
        <f t="shared" si="0"/>
        <v>42.0851080385956</v>
      </c>
      <c r="R3" s="1">
        <f t="shared" si="1"/>
        <v>25.9433266503511</v>
      </c>
      <c r="S3" s="1">
        <f t="shared" si="2"/>
        <v>14.980380183844</v>
      </c>
      <c r="T3" s="1">
        <f t="shared" si="3"/>
        <v>17.1287760857304</v>
      </c>
      <c r="U3" s="1">
        <f t="shared" si="4"/>
        <v>24.7310458407761</v>
      </c>
      <c r="V3">
        <f t="shared" ref="V3:V45" si="5">(Q3+R3+S3+T3+U3)/5</f>
        <v>24.9737273598594</v>
      </c>
    </row>
    <row r="4" spans="1:22">
      <c r="A4">
        <v>61</v>
      </c>
      <c r="B4" t="s">
        <v>36</v>
      </c>
      <c r="C4">
        <f>('2015自然'!C$45-'2015自然'!C4)/('2015自然'!C$45-'2015自然'!C$46)*100</f>
        <v>88.5818079020196</v>
      </c>
      <c r="D4">
        <f>('2015自然'!D$45-'2015自然'!D4)/('2015自然'!D$45-'2015自然'!D$46)*100</f>
        <v>92.758377256499</v>
      </c>
      <c r="E4">
        <f>('2015自然'!E$45-'2015自然'!E4)/('2015自然'!E$45-'2015自然'!E$46)*100</f>
        <v>98.8142449238579</v>
      </c>
      <c r="F4">
        <f>('2015自然'!F$45-'2015自然'!F4)/('2015自然'!F$45-'2015自然'!F$46)*100</f>
        <v>83.3425160619798</v>
      </c>
      <c r="G4">
        <f>('2015自然'!G4-'2015自然'!G$46)/('2015自然'!G$45-'2015自然'!G$46)*100</f>
        <v>5.20691854551182</v>
      </c>
      <c r="H4">
        <f>('2015自然'!H4-'2015自然'!H$46)/('2015自然'!H$45-'2015自然'!H$46)*100</f>
        <v>37.3698630136986</v>
      </c>
      <c r="I4">
        <f>('2015自然'!I4-'2015自然'!I$46)/('2015自然'!I$45-'2015自然'!I$46)*100</f>
        <v>1.8154041655951</v>
      </c>
      <c r="J4">
        <f>('2015自然'!J4-'2015自然'!J$46)/('2015自然'!J$45-'2015自然'!J$46)*100</f>
        <v>44.9835526315789</v>
      </c>
      <c r="K4">
        <f>('2015自然'!K4-'2015自然'!K$46)/('2015自然'!K$45-'2015自然'!K$46)*100</f>
        <v>18.556119571348</v>
      </c>
      <c r="L4">
        <f>('2015自然'!L4-'2015自然'!L$46)/('2015自然'!L$45-'2015自然'!L$46)*100</f>
        <v>1.04</v>
      </c>
      <c r="M4">
        <f>('2015自然'!M$45-'2015自然'!M4)/('2015自然'!M$45-'2015自然'!M$46)*100</f>
        <v>97.735463218359</v>
      </c>
      <c r="N4">
        <f>('2015自然'!N$45-'2015自然'!N4)/('2015自然'!N$45-'2015自然'!N$46)*100</f>
        <v>98.233498542571</v>
      </c>
      <c r="O4">
        <f>('2015自然'!O4-'2015自然'!O$46)/('2015自然'!O$45-'2015自然'!O$46)*100</f>
        <v>3.84239238278693</v>
      </c>
      <c r="P4">
        <f>('2015自然'!P$45-'2015自然'!P4)/('2015自然'!P$45-'2015自然'!P$46)*100</f>
        <v>34.5480512878488</v>
      </c>
      <c r="Q4" s="1">
        <f t="shared" si="0"/>
        <v>91.0593069442077</v>
      </c>
      <c r="R4" s="1">
        <f t="shared" si="1"/>
        <v>35.2855916493483</v>
      </c>
      <c r="S4" s="1">
        <f t="shared" si="2"/>
        <v>28.2170437673908</v>
      </c>
      <c r="T4" s="1">
        <f t="shared" si="3"/>
        <v>11.9630521646926</v>
      </c>
      <c r="U4" s="1">
        <f t="shared" si="4"/>
        <v>18.4794682681988</v>
      </c>
      <c r="V4">
        <f t="shared" si="5"/>
        <v>37.0008925587677</v>
      </c>
    </row>
    <row r="5" spans="1:22">
      <c r="A5">
        <v>62</v>
      </c>
      <c r="B5" t="s">
        <v>37</v>
      </c>
      <c r="C5">
        <f>('2015自然'!C$45-'2015自然'!C5)/('2015自然'!C$45-'2015自然'!C$46)*100</f>
        <v>87.1737510819414</v>
      </c>
      <c r="D5">
        <f>('2015自然'!D$45-'2015自然'!D5)/('2015自然'!D$45-'2015自然'!D$46)*100</f>
        <v>95.7676699372822</v>
      </c>
      <c r="E5">
        <f>('2015自然'!E$45-'2015自然'!E5)/('2015自然'!E$45-'2015自然'!E$46)*100</f>
        <v>96.4506662436548</v>
      </c>
      <c r="F5">
        <f>('2015自然'!F$45-'2015自然'!F5)/('2015自然'!F$45-'2015自然'!F$46)*100</f>
        <v>86.698562351887</v>
      </c>
      <c r="G5">
        <f>('2015自然'!G5-'2015自然'!G$46)/('2015自然'!G$45-'2015自然'!G$46)*100</f>
        <v>0</v>
      </c>
      <c r="H5">
        <f>('2015自然'!H5-'2015自然'!H$46)/('2015自然'!H$45-'2015自然'!H$46)*100</f>
        <v>100</v>
      </c>
      <c r="I5">
        <f>('2015自然'!I5-'2015自然'!I$46)/('2015自然'!I$45-'2015自然'!I$46)*100</f>
        <v>4.09508471012378</v>
      </c>
      <c r="J5">
        <f>('2015自然'!J5-'2015自然'!J$46)/('2015自然'!J$45-'2015自然'!J$46)*100</f>
        <v>53.1661184210526</v>
      </c>
      <c r="K5">
        <f>('2015自然'!K5-'2015自然'!K$46)/('2015自然'!K$45-'2015自然'!K$46)*100</f>
        <v>47.5465313028765</v>
      </c>
      <c r="L5">
        <f>('2015自然'!L5-'2015自然'!L$46)/('2015自然'!L$45-'2015自然'!L$46)*100</f>
        <v>0.460641915</v>
      </c>
      <c r="M5">
        <f>('2015自然'!M$45-'2015自然'!M5)/('2015自然'!M$45-'2015自然'!M$46)*100</f>
        <v>96.3715175013776</v>
      </c>
      <c r="N5">
        <f>('2015自然'!N$45-'2015自然'!N5)/('2015自然'!N$45-'2015自然'!N$46)*100</f>
        <v>99.2488514599235</v>
      </c>
      <c r="O5">
        <f>('2015自然'!O5-'2015自然'!O$46)/('2015自然'!O$45-'2015自然'!O$46)*100</f>
        <v>10.2189054130226</v>
      </c>
      <c r="P5">
        <f>('2015自然'!P$45-'2015自然'!P5)/('2015自然'!P$45-'2015自然'!P$46)*100</f>
        <v>44.6954474760754</v>
      </c>
      <c r="Q5" s="1">
        <f t="shared" si="0"/>
        <v>90.703944216227</v>
      </c>
      <c r="R5" s="1">
        <f t="shared" si="1"/>
        <v>68.9590140017166</v>
      </c>
      <c r="S5" s="1">
        <f t="shared" si="2"/>
        <v>34.1069289277279</v>
      </c>
      <c r="T5" s="1">
        <f t="shared" si="3"/>
        <v>29.8234025372798</v>
      </c>
      <c r="U5" s="1">
        <f t="shared" si="4"/>
        <v>25.3080089188399</v>
      </c>
      <c r="V5">
        <f t="shared" si="5"/>
        <v>49.7802597203582</v>
      </c>
    </row>
    <row r="6" spans="1:22">
      <c r="A6">
        <v>190</v>
      </c>
      <c r="B6" t="s">
        <v>38</v>
      </c>
      <c r="C6">
        <f>('2015自然'!C$45-'2015自然'!C6)/('2015自然'!C$45-'2015自然'!C$46)*100</f>
        <v>17.4530269133129</v>
      </c>
      <c r="D6">
        <f>('2015自然'!D$45-'2015自然'!D6)/('2015自然'!D$45-'2015自然'!D$46)*100</f>
        <v>0</v>
      </c>
      <c r="E6">
        <f>('2015自然'!E$45-'2015自然'!E6)/('2015自然'!E$45-'2015自然'!E$46)*100</f>
        <v>99.8334390862944</v>
      </c>
      <c r="F6">
        <f>('2015自然'!F$45-'2015自然'!F6)/('2015自然'!F$45-'2015自然'!F$46)*100</f>
        <v>47.3288371840369</v>
      </c>
      <c r="G6">
        <f>('2015自然'!G6-'2015自然'!G$46)/('2015自然'!G$45-'2015自然'!G$46)*100</f>
        <v>0</v>
      </c>
      <c r="H6">
        <f>('2015自然'!H6-'2015自然'!H$46)/('2015自然'!H$45-'2015自然'!H$46)*100</f>
        <v>97.4977168949772</v>
      </c>
      <c r="I6">
        <f>('2015自然'!I6-'2015自然'!I$46)/('2015自然'!I$45-'2015自然'!I$46)*100</f>
        <v>0.119699127207044</v>
      </c>
      <c r="J6">
        <f>('2015自然'!J6-'2015自然'!J$46)/('2015自然'!J$45-'2015自然'!J$46)*100</f>
        <v>80.5098684210526</v>
      </c>
      <c r="K6">
        <f>('2015自然'!K6-'2015自然'!K$46)/('2015自然'!K$45-'2015自然'!K$46)*100</f>
        <v>100</v>
      </c>
      <c r="L6">
        <f>('2015自然'!L6-'2015自然'!L$46)/('2015自然'!L$45-'2015自然'!L$46)*100</f>
        <v>0.181319695</v>
      </c>
      <c r="M6">
        <f>('2015自然'!M$45-'2015自然'!M6)/('2015自然'!M$45-'2015自然'!M$46)*100</f>
        <v>90.0965619052187</v>
      </c>
      <c r="N6">
        <f>('2015自然'!N$45-'2015自然'!N6)/('2015自然'!N$45-'2015自然'!N$46)*100</f>
        <v>92.5380355682392</v>
      </c>
      <c r="O6">
        <f>('2015自然'!O6-'2015自然'!O$46)/('2015自然'!O$45-'2015自然'!O$46)*100</f>
        <v>0.0309520627267208</v>
      </c>
      <c r="P6">
        <f>('2015自然'!P$45-'2015自然'!P6)/('2015自然'!P$45-'2015自然'!P$46)*100</f>
        <v>97.1500412735991</v>
      </c>
      <c r="Q6" s="1">
        <f t="shared" si="0"/>
        <v>23.7561562849909</v>
      </c>
      <c r="R6" s="1">
        <f t="shared" si="1"/>
        <v>61.3855799633215</v>
      </c>
      <c r="S6" s="1">
        <f t="shared" si="2"/>
        <v>49.286326667323</v>
      </c>
      <c r="T6" s="1">
        <f t="shared" si="3"/>
        <v>62.428248733198</v>
      </c>
      <c r="U6" s="1">
        <f t="shared" si="4"/>
        <v>31.2052182299522</v>
      </c>
      <c r="V6">
        <f t="shared" si="5"/>
        <v>45.6123059757571</v>
      </c>
    </row>
    <row r="7" spans="1:22">
      <c r="A7">
        <v>192</v>
      </c>
      <c r="B7" t="s">
        <v>39</v>
      </c>
      <c r="C7">
        <f>('2015自然'!C$45-'2015自然'!C7)/('2015自然'!C$45-'2015自然'!C$46)*100</f>
        <v>26.7091944906331</v>
      </c>
      <c r="D7">
        <f>('2015自然'!D$45-'2015自然'!D7)/('2015自然'!D$45-'2015自然'!D$46)*100</f>
        <v>89.6457356607167</v>
      </c>
      <c r="E7">
        <f>('2015自然'!E$45-'2015自然'!E7)/('2015自然'!E$45-'2015自然'!E$46)*100</f>
        <v>98.5604378172589</v>
      </c>
      <c r="F7">
        <f>('2015自然'!F$45-'2015自然'!F7)/('2015自然'!F$45-'2015自然'!F$46)*100</f>
        <v>50.0327988943024</v>
      </c>
      <c r="G7">
        <f>('2015自然'!G7-'2015自然'!G$46)/('2015自然'!G$45-'2015自然'!G$46)*100</f>
        <v>0</v>
      </c>
      <c r="H7">
        <f>('2015自然'!H7-'2015自然'!H$46)/('2015自然'!H$45-'2015自然'!H$46)*100</f>
        <v>95.6529680365297</v>
      </c>
      <c r="I7">
        <f>('2015自然'!I7-'2015自然'!I$46)/('2015自然'!I$45-'2015自然'!I$46)*100</f>
        <v>5.18129947410589</v>
      </c>
      <c r="J7">
        <f>('2015自然'!J7-'2015自然'!J$46)/('2015自然'!J$45-'2015自然'!J$46)*100</f>
        <v>44.5723684210526</v>
      </c>
      <c r="K7">
        <f>('2015自然'!K7-'2015自然'!K$46)/('2015自然'!K$45-'2015自然'!K$46)*100</f>
        <v>94.9802594472645</v>
      </c>
      <c r="L7">
        <f>('2015自然'!L7-'2015自然'!L$46)/('2015自然'!L$45-'2015自然'!L$46)*100</f>
        <v>0</v>
      </c>
      <c r="M7">
        <f>('2015自然'!M$45-'2015自然'!M7)/('2015自然'!M$45-'2015自然'!M$46)*100</f>
        <v>99.3006110851873</v>
      </c>
      <c r="N7">
        <f>('2015自然'!N$45-'2015自然'!N7)/('2015自然'!N$45-'2015自然'!N$46)*100</f>
        <v>97.8707563693174</v>
      </c>
      <c r="O7">
        <f>('2015自然'!O7-'2015自然'!O$46)/('2015自然'!O$45-'2015自然'!O$46)*100</f>
        <v>0.0483259869162115</v>
      </c>
      <c r="P7">
        <f>('2015自然'!P$45-'2015自然'!P7)/('2015自然'!P$45-'2015自然'!P$46)*100</f>
        <v>97.3365753710571</v>
      </c>
      <c r="Q7" s="1">
        <f t="shared" si="0"/>
        <v>53.0829451239363</v>
      </c>
      <c r="R7" s="1">
        <f t="shared" si="1"/>
        <v>60.7899432007962</v>
      </c>
      <c r="S7" s="1">
        <f t="shared" si="2"/>
        <v>29.2728772420585</v>
      </c>
      <c r="T7" s="1">
        <f t="shared" si="3"/>
        <v>59.2296897913142</v>
      </c>
      <c r="U7" s="1">
        <f t="shared" si="4"/>
        <v>31.8289684831509</v>
      </c>
      <c r="V7">
        <f t="shared" si="5"/>
        <v>46.8408847682512</v>
      </c>
    </row>
    <row r="8" spans="1:22">
      <c r="A8">
        <v>215</v>
      </c>
      <c r="B8" t="s">
        <v>40</v>
      </c>
      <c r="C8">
        <f>('2015自然'!C$45-'2015自然'!C8)/('2015自然'!C$45-'2015自然'!C$46)*100</f>
        <v>72.5782091161312</v>
      </c>
      <c r="D8">
        <f>('2015自然'!D$45-'2015自然'!D8)/('2015自然'!D$45-'2015自然'!D$46)*100</f>
        <v>92.743037522428</v>
      </c>
      <c r="E8">
        <f>('2015自然'!E$45-'2015自然'!E8)/('2015自然'!E$45-'2015自然'!E$46)*100</f>
        <v>99.5241116751269</v>
      </c>
      <c r="F8">
        <f>('2015自然'!F$45-'2015自然'!F8)/('2015自然'!F$45-'2015自然'!F$46)*100</f>
        <v>1.54047884427545</v>
      </c>
      <c r="G8">
        <f>('2015自然'!G8-'2015自然'!G$46)/('2015自然'!G$45-'2015自然'!G$46)*100</f>
        <v>0</v>
      </c>
      <c r="H8">
        <f>('2015自然'!H8-'2015自然'!H$46)/('2015自然'!H$45-'2015自然'!H$46)*100</f>
        <v>77.041095890411</v>
      </c>
      <c r="I8">
        <f>('2015自然'!I8-'2015自然'!I$46)/('2015自然'!I$45-'2015自然'!I$46)*100</f>
        <v>0.395720484433821</v>
      </c>
      <c r="J8">
        <f>('2015自然'!J8-'2015自然'!J$46)/('2015自然'!J$45-'2015自然'!J$46)*100</f>
        <v>63.733552631579</v>
      </c>
      <c r="K8">
        <f>('2015自然'!K8-'2015自然'!K$46)/('2015自然'!K$45-'2015自然'!K$46)*100</f>
        <v>71.3479977439368</v>
      </c>
      <c r="L8">
        <f>('2015自然'!L8-'2015自然'!L$46)/('2015自然'!L$45-'2015自然'!L$46)*100</f>
        <v>35.21878335</v>
      </c>
      <c r="M8">
        <f>('2015自然'!M$45-'2015自然'!M8)/('2015自然'!M$45-'2015自然'!M$46)*100</f>
        <v>91.6277978429561</v>
      </c>
      <c r="N8">
        <f>('2015自然'!N$45-'2015自然'!N8)/('2015自然'!N$45-'2015自然'!N$46)*100</f>
        <v>95.0492072845555</v>
      </c>
      <c r="O8">
        <f>('2015自然'!O8-'2015自然'!O$46)/('2015自然'!O$45-'2015自然'!O$46)*100</f>
        <v>1.98158277317805</v>
      </c>
      <c r="P8">
        <f>('2015自然'!P$45-'2015自然'!P8)/('2015自然'!P$45-'2015自然'!P$46)*100</f>
        <v>60.8379704376598</v>
      </c>
      <c r="Q8" s="1">
        <f t="shared" si="0"/>
        <v>81.5507344140554</v>
      </c>
      <c r="R8" s="1">
        <f t="shared" si="1"/>
        <v>42.8690016304845</v>
      </c>
      <c r="S8" s="1">
        <f t="shared" si="2"/>
        <v>39.1331386256278</v>
      </c>
      <c r="T8" s="1">
        <f t="shared" si="3"/>
        <v>57.748961446059</v>
      </c>
      <c r="U8" s="1">
        <f t="shared" si="4"/>
        <v>23.49517956811</v>
      </c>
      <c r="V8">
        <f t="shared" si="5"/>
        <v>48.9594031368673</v>
      </c>
    </row>
    <row r="9" spans="1:22">
      <c r="A9">
        <v>51</v>
      </c>
      <c r="B9" t="s">
        <v>41</v>
      </c>
      <c r="C9">
        <f>('2015自然'!C$45-'2015自然'!C9)/('2015自然'!C$45-'2015自然'!C$46)*100</f>
        <v>19.5222192615719</v>
      </c>
      <c r="D9">
        <f>('2015自然'!D$45-'2015自然'!D9)/('2015自然'!D$45-'2015自然'!D$46)*100</f>
        <v>30.0897566749165</v>
      </c>
      <c r="E9">
        <f>('2015自然'!E$45-'2015自然'!E9)/('2015自然'!E$45-'2015自然'!E$46)*100</f>
        <v>99.6946383248731</v>
      </c>
      <c r="F9">
        <f>('2015自然'!F$45-'2015自然'!F9)/('2015自然'!F$45-'2015自然'!F$46)*100</f>
        <v>10.2085766955705</v>
      </c>
      <c r="G9">
        <f>('2015自然'!G9-'2015自然'!G$46)/('2015自然'!G$45-'2015自然'!G$46)*100</f>
        <v>0</v>
      </c>
      <c r="H9">
        <f>('2015自然'!H9-'2015自然'!H$46)/('2015自然'!H$45-'2015自然'!H$46)*100</f>
        <v>98.8675799086758</v>
      </c>
      <c r="I9">
        <f>('2015自然'!I9-'2015自然'!I$46)/('2015自然'!I$45-'2015自然'!I$46)*100</f>
        <v>0</v>
      </c>
      <c r="J9">
        <f>('2015自然'!J9-'2015自然'!J$46)/('2015自然'!J$45-'2015自然'!J$46)*100</f>
        <v>75.5756578947368</v>
      </c>
      <c r="K9">
        <f>('2015自然'!K9-'2015自然'!K$46)/('2015自然'!K$45-'2015自然'!K$46)*100</f>
        <v>91.7653694303441</v>
      </c>
      <c r="L9">
        <f>('2015自然'!L9-'2015自然'!L$46)/('2015自然'!L$45-'2015自然'!L$46)*100</f>
        <v>1.479513778</v>
      </c>
      <c r="M9">
        <f>('2015自然'!M$45-'2015自然'!M9)/('2015自然'!M$45-'2015自然'!M$46)*100</f>
        <v>46.6894553073545</v>
      </c>
      <c r="N9">
        <f>('2015自然'!N$45-'2015自然'!N9)/('2015自然'!N$45-'2015自然'!N$46)*100</f>
        <v>96.5644406062739</v>
      </c>
      <c r="O9">
        <f>('2015自然'!O9-'2015自然'!O$46)/('2015自然'!O$45-'2015自然'!O$46)*100</f>
        <v>0</v>
      </c>
      <c r="P9">
        <f>('2015自然'!P$45-'2015自然'!P9)/('2015自然'!P$45-'2015自然'!P$46)*100</f>
        <v>97.7448870144722</v>
      </c>
      <c r="Q9" s="1">
        <f t="shared" si="0"/>
        <v>33.0157574820016</v>
      </c>
      <c r="R9" s="1">
        <f t="shared" si="1"/>
        <v>56.308220220014</v>
      </c>
      <c r="S9" s="1">
        <f t="shared" si="2"/>
        <v>46.222072368421</v>
      </c>
      <c r="T9" s="1">
        <f t="shared" si="3"/>
        <v>57.7817733628018</v>
      </c>
      <c r="U9" s="1">
        <f t="shared" si="4"/>
        <v>29.4899646978508</v>
      </c>
      <c r="V9">
        <f t="shared" si="5"/>
        <v>44.5635576262178</v>
      </c>
    </row>
    <row r="10" spans="1:22">
      <c r="A10">
        <v>52</v>
      </c>
      <c r="B10" t="s">
        <v>42</v>
      </c>
      <c r="C10">
        <f>('2015自然'!C$45-'2015自然'!C10)/('2015自然'!C$45-'2015自然'!C$46)*100</f>
        <v>24.314511018889</v>
      </c>
      <c r="D10">
        <f>('2015自然'!D$45-'2015自然'!D10)/('2015自然'!D$45-'2015自然'!D$46)*100</f>
        <v>32.8982785625758</v>
      </c>
      <c r="E10">
        <f>('2015自然'!E$45-'2015自然'!E10)/('2015自然'!E$45-'2015自然'!E$46)*100</f>
        <v>99.9960342639594</v>
      </c>
      <c r="F10">
        <f>('2015自然'!F$45-'2015自然'!F10)/('2015自然'!F$45-'2015自然'!F$46)*100</f>
        <v>0</v>
      </c>
      <c r="G10">
        <f>('2015自然'!G10-'2015自然'!G$46)/('2015自然'!G$45-'2015自然'!G$46)*100</f>
        <v>0</v>
      </c>
      <c r="H10">
        <f>('2015自然'!H10-'2015自然'!H$46)/('2015自然'!H$45-'2015自然'!H$46)*100</f>
        <v>89.2602739726027</v>
      </c>
      <c r="I10">
        <f>('2015自然'!I10-'2015自然'!I$46)/('2015自然'!I$45-'2015自然'!I$46)*100</f>
        <v>0.0144439754262825</v>
      </c>
      <c r="J10">
        <f>('2015自然'!J10-'2015自然'!J$46)/('2015自然'!J$45-'2015自然'!J$46)*100</f>
        <v>60.2590460526316</v>
      </c>
      <c r="K10">
        <f>('2015自然'!K10-'2015自然'!K$46)/('2015自然'!K$45-'2015自然'!K$46)*100</f>
        <v>68.809926677947</v>
      </c>
      <c r="L10">
        <f>('2015自然'!L10-'2015自然'!L$46)/('2015自然'!L$45-'2015自然'!L$46)*100</f>
        <v>1.244628446</v>
      </c>
      <c r="M10">
        <f>('2015自然'!M$45-'2015自然'!M10)/('2015自然'!M$45-'2015自然'!M$46)*100</f>
        <v>24.5793487123802</v>
      </c>
      <c r="N10">
        <f>('2015自然'!N$45-'2015自然'!N10)/('2015自然'!N$45-'2015自然'!N$46)*100</f>
        <v>71.5799705329903</v>
      </c>
      <c r="O10">
        <f>('2015自然'!O10-'2015自然'!O$46)/('2015自然'!O$45-'2015自然'!O$46)*100</f>
        <v>0.200870529179765</v>
      </c>
      <c r="P10">
        <f>('2015自然'!P$45-'2015自然'!P10)/('2015自然'!P$45-'2015自然'!P$46)*100</f>
        <v>97.9597270396267</v>
      </c>
      <c r="Q10" s="1">
        <f t="shared" si="0"/>
        <v>36.6804460737266</v>
      </c>
      <c r="R10" s="1">
        <f t="shared" si="1"/>
        <v>49.3877095890411</v>
      </c>
      <c r="S10" s="1">
        <f t="shared" si="2"/>
        <v>36.860042605845</v>
      </c>
      <c r="T10" s="1">
        <f t="shared" si="3"/>
        <v>43.3783484234421</v>
      </c>
      <c r="U10" s="1">
        <f t="shared" si="4"/>
        <v>27.980427988586</v>
      </c>
      <c r="V10">
        <f t="shared" si="5"/>
        <v>38.8573949361282</v>
      </c>
    </row>
    <row r="11" spans="1:22">
      <c r="A11">
        <v>54</v>
      </c>
      <c r="B11" t="s">
        <v>43</v>
      </c>
      <c r="C11">
        <f>('2015自然'!C$45-'2015自然'!C11)/('2015自然'!C$45-'2015自然'!C$46)*100</f>
        <v>19.6809954173937</v>
      </c>
      <c r="D11">
        <f>('2015自然'!D$45-'2015自然'!D11)/('2015自然'!D$45-'2015自然'!D$46)*100</f>
        <v>36.6107185848836</v>
      </c>
      <c r="E11">
        <f>('2015自然'!E$45-'2015自然'!E11)/('2015自然'!E$45-'2015自然'!E$46)*100</f>
        <v>99.3535850253807</v>
      </c>
      <c r="F11">
        <f>('2015自然'!F$45-'2015自然'!F11)/('2015自然'!F$45-'2015自然'!F$46)*100</f>
        <v>53.3294452535429</v>
      </c>
      <c r="G11">
        <f>('2015自然'!G11-'2015自然'!G$46)/('2015自然'!G$45-'2015自然'!G$46)*100</f>
        <v>0</v>
      </c>
      <c r="H11">
        <f>('2015自然'!H11-'2015自然'!H$46)/('2015自然'!H$45-'2015自然'!H$46)*100</f>
        <v>66.1917808219178</v>
      </c>
      <c r="I11">
        <f>('2015自然'!I11-'2015自然'!I$46)/('2015自然'!I$45-'2015自然'!I$46)*100</f>
        <v>0.0770228991605282</v>
      </c>
      <c r="J11">
        <f>('2015自然'!J11-'2015自然'!J$46)/('2015自然'!J$45-'2015自然'!J$46)*100</f>
        <v>72.8618421052632</v>
      </c>
      <c r="K11">
        <f>('2015自然'!K11-'2015自然'!K$46)/('2015自然'!K$45-'2015自然'!K$46)*100</f>
        <v>85.2227862380146</v>
      </c>
      <c r="L11">
        <f>('2015自然'!L11-'2015自然'!L$46)/('2015自然'!L$45-'2015自然'!L$46)*100</f>
        <v>4.269708103</v>
      </c>
      <c r="M11">
        <f>('2015自然'!M$45-'2015自然'!M11)/('2015自然'!M$45-'2015自然'!M$46)*100</f>
        <v>66.0612021747312</v>
      </c>
      <c r="N11">
        <f>('2015自然'!N$45-'2015自然'!N11)/('2015自然'!N$45-'2015自然'!N$46)*100</f>
        <v>91.9452646201958</v>
      </c>
      <c r="O11">
        <f>('2015自然'!O11-'2015自然'!O$46)/('2015自然'!O$45-'2015自然'!O$46)*100</f>
        <v>0.100189248688509</v>
      </c>
      <c r="P11">
        <f>('2015自然'!P$45-'2015自然'!P11)/('2015自然'!P$45-'2015自然'!P$46)*100</f>
        <v>96.422132803862</v>
      </c>
      <c r="Q11" s="1">
        <f t="shared" si="0"/>
        <v>34.8073461522533</v>
      </c>
      <c r="R11" s="1">
        <f t="shared" si="1"/>
        <v>45.0073011226241</v>
      </c>
      <c r="S11" s="1">
        <f t="shared" si="2"/>
        <v>44.5922183256129</v>
      </c>
      <c r="T11" s="1">
        <f t="shared" si="3"/>
        <v>54.7520476279951</v>
      </c>
      <c r="U11" s="1">
        <f t="shared" si="4"/>
        <v>29.9675361029182</v>
      </c>
      <c r="V11">
        <f t="shared" si="5"/>
        <v>41.8252898662807</v>
      </c>
    </row>
    <row r="12" spans="1:22">
      <c r="A12">
        <v>77</v>
      </c>
      <c r="B12" t="s">
        <v>44</v>
      </c>
      <c r="C12">
        <f>('2015自然'!C$45-'2015自然'!C12)/('2015自然'!C$45-'2015自然'!C$46)*100</f>
        <v>79.1942802451312</v>
      </c>
      <c r="D12">
        <f>('2015自然'!D$45-'2015自然'!D12)/('2015自然'!D$45-'2015自然'!D$46)*100</f>
        <v>96.8038296709673</v>
      </c>
      <c r="E12">
        <f>('2015自然'!E$45-'2015自然'!E12)/('2015自然'!E$45-'2015自然'!E$46)*100</f>
        <v>98.7904505076142</v>
      </c>
      <c r="F12">
        <f>('2015自然'!F$45-'2015自然'!F12)/('2015自然'!F$45-'2015自然'!F$46)*100</f>
        <v>19.2740708034475</v>
      </c>
      <c r="G12">
        <f>('2015自然'!G12-'2015自然'!G$46)/('2015自然'!G$45-'2015自然'!G$46)*100</f>
        <v>0.820239562970559</v>
      </c>
      <c r="H12">
        <f>('2015自然'!H12-'2015自然'!H$46)/('2015自然'!H$45-'2015自然'!H$46)*100</f>
        <v>36.0730593607306</v>
      </c>
      <c r="I12">
        <f>('2015自然'!I12-'2015自然'!I$46)/('2015自然'!I$45-'2015自然'!I$46)*100</f>
        <v>1.63796775162395</v>
      </c>
      <c r="J12">
        <f>('2015自然'!J12-'2015自然'!J$46)/('2015自然'!J$45-'2015自然'!J$46)*100</f>
        <v>21.5254934210526</v>
      </c>
      <c r="K12">
        <f>('2015自然'!K12-'2015自然'!K$46)/('2015自然'!K$45-'2015自然'!K$46)*100</f>
        <v>2.03045685279187</v>
      </c>
      <c r="L12">
        <f>('2015自然'!L12-'2015自然'!L$46)/('2015自然'!L$45-'2015自然'!L$46)*100</f>
        <v>0.245011565</v>
      </c>
      <c r="M12">
        <f>('2015自然'!M$45-'2015自然'!M12)/('2015自然'!M$45-'2015自然'!M$46)*100</f>
        <v>100</v>
      </c>
      <c r="N12">
        <f>('2015自然'!N$45-'2015自然'!N12)/('2015自然'!N$45-'2015自然'!N$46)*100</f>
        <v>94.7495761298026</v>
      </c>
      <c r="O12">
        <f>('2015自然'!O12-'2015自然'!O$46)/('2015自然'!O$45-'2015自然'!O$46)*100</f>
        <v>7.15531024005977</v>
      </c>
      <c r="P12">
        <f>('2015自然'!P$45-'2015自然'!P12)/('2015自然'!P$45-'2015自然'!P$46)*100</f>
        <v>0</v>
      </c>
      <c r="Q12" s="1">
        <f t="shared" si="0"/>
        <v>86.5060411587085</v>
      </c>
      <c r="R12" s="1">
        <f t="shared" si="1"/>
        <v>23.2265670280742</v>
      </c>
      <c r="S12" s="1">
        <f t="shared" si="2"/>
        <v>13.8011784510465</v>
      </c>
      <c r="T12" s="1">
        <f t="shared" si="3"/>
        <v>1.35841524646701</v>
      </c>
      <c r="U12" s="1">
        <f t="shared" si="4"/>
        <v>11.9980043151438</v>
      </c>
      <c r="V12">
        <f t="shared" si="5"/>
        <v>27.378041239888</v>
      </c>
    </row>
    <row r="13" spans="1:22">
      <c r="A13">
        <v>78</v>
      </c>
      <c r="B13" t="s">
        <v>45</v>
      </c>
      <c r="C13">
        <f>('2015自然'!C$45-'2015自然'!C13)/('2015自然'!C$45-'2015自然'!C$46)*100</f>
        <v>80.3701600160981</v>
      </c>
      <c r="D13">
        <f>('2015自然'!D$45-'2015自然'!D13)/('2015自然'!D$45-'2015自然'!D$46)*100</f>
        <v>88.4495864522672</v>
      </c>
      <c r="E13">
        <f>('2015自然'!E$45-'2015自然'!E13)/('2015自然'!E$45-'2015自然'!E$46)*100</f>
        <v>99.7025697969543</v>
      </c>
      <c r="F13">
        <f>('2015自然'!F$45-'2015自然'!F13)/('2015自然'!F$45-'2015自然'!F$46)*100</f>
        <v>26.0056400037465</v>
      </c>
      <c r="G13">
        <f>('2015自然'!G13-'2015自然'!G$46)/('2015自然'!G$45-'2015自然'!G$46)*100</f>
        <v>8.63855544919224</v>
      </c>
      <c r="H13">
        <f>('2015自然'!H13-'2015自然'!H$46)/('2015自然'!H$45-'2015自然'!H$46)*100</f>
        <v>42.2831050228311</v>
      </c>
      <c r="I13">
        <f>('2015自然'!I13-'2015自然'!I$46)/('2015自然'!I$45-'2015自然'!I$46)*100</f>
        <v>4.06882310260415</v>
      </c>
      <c r="J13">
        <f>('2015自然'!J13-'2015自然'!J$46)/('2015自然'!J$45-'2015自然'!J$46)*100</f>
        <v>10.6291118421053</v>
      </c>
      <c r="K13">
        <f>('2015自然'!K13-'2015自然'!K$46)/('2015自然'!K$45-'2015自然'!K$46)*100</f>
        <v>4.7377326565144</v>
      </c>
      <c r="L13">
        <f>('2015自然'!L13-'2015自然'!L$46)/('2015自然'!L$45-'2015自然'!L$46)*100</f>
        <v>0.212261465</v>
      </c>
      <c r="M13">
        <f>('2015自然'!M$45-'2015自然'!M13)/('2015自然'!M$45-'2015自然'!M$46)*100</f>
        <v>86.6357689684935</v>
      </c>
      <c r="N13">
        <f>('2015自然'!N$45-'2015自然'!N13)/('2015自然'!N$45-'2015自然'!N$46)*100</f>
        <v>93.9304679469139</v>
      </c>
      <c r="O13">
        <f>('2015自然'!O13-'2015自然'!O$46)/('2015自然'!O$45-'2015自然'!O$46)*100</f>
        <v>3.96010958705349</v>
      </c>
      <c r="P13">
        <f>('2015自然'!P$45-'2015自然'!P13)/('2015自然'!P$45-'2015自然'!P$46)*100</f>
        <v>14.8783205120723</v>
      </c>
      <c r="Q13" s="1">
        <f t="shared" si="0"/>
        <v>85.1013185590308</v>
      </c>
      <c r="R13" s="1">
        <f t="shared" si="1"/>
        <v>29.9841904202625</v>
      </c>
      <c r="S13" s="1">
        <f t="shared" si="2"/>
        <v>8.08109569568303</v>
      </c>
      <c r="T13" s="1">
        <f t="shared" si="3"/>
        <v>3.03434530002838</v>
      </c>
      <c r="U13" s="1">
        <f t="shared" si="4"/>
        <v>12.9727053325433</v>
      </c>
      <c r="V13">
        <f t="shared" si="5"/>
        <v>27.8347310615096</v>
      </c>
    </row>
    <row r="14" spans="1:22">
      <c r="A14">
        <v>79</v>
      </c>
      <c r="B14" t="s">
        <v>46</v>
      </c>
      <c r="C14">
        <f>('2015自然'!C$45-'2015自然'!C14)/('2015自然'!C$45-'2015自然'!C$46)*100</f>
        <v>74.7175462421988</v>
      </c>
      <c r="D14">
        <f>('2015自然'!D$45-'2015自然'!D14)/('2015自然'!D$45-'2015自然'!D$46)*100</f>
        <v>76.9518994551814</v>
      </c>
      <c r="E14">
        <f>('2015自然'!E$45-'2015自然'!E14)/('2015自然'!E$45-'2015自然'!E$46)*100</f>
        <v>99.0402918781726</v>
      </c>
      <c r="F14">
        <f>('2015自然'!F$45-'2015自然'!F14)/('2015自然'!F$45-'2015自然'!F$46)*100</f>
        <v>60.2535377155117</v>
      </c>
      <c r="G14">
        <f>('2015自然'!G14-'2015自然'!G$46)/('2015自然'!G$45-'2015自然'!G$46)*100</f>
        <v>0</v>
      </c>
      <c r="H14">
        <f>('2015自然'!H14-'2015自然'!H$46)/('2015自然'!H$45-'2015自然'!H$46)*100</f>
        <v>54.648401826484</v>
      </c>
      <c r="I14">
        <f>('2015自然'!I14-'2015自然'!I$46)/('2015自然'!I$45-'2015自然'!I$46)*100</f>
        <v>0.445049208609555</v>
      </c>
      <c r="J14">
        <f>('2015自然'!J14-'2015自然'!J$46)/('2015自然'!J$45-'2015自然'!J$46)*100</f>
        <v>3.47450657894737</v>
      </c>
      <c r="K14">
        <f>('2015自然'!K14-'2015自然'!K$46)/('2015自然'!K$45-'2015自然'!K$46)*100</f>
        <v>29.9492385786802</v>
      </c>
      <c r="L14">
        <f>('2015自然'!L14-'2015自然'!L$46)/('2015自然'!L$45-'2015自然'!L$46)*100</f>
        <v>0.032310178</v>
      </c>
      <c r="M14">
        <f>('2015自然'!M$45-'2015自然'!M14)/('2015自然'!M$45-'2015自然'!M$46)*100</f>
        <v>88.4591234827676</v>
      </c>
      <c r="N14">
        <f>('2015自然'!N$45-'2015自然'!N14)/('2015自然'!N$45-'2015自然'!N$46)*100</f>
        <v>91.4342991376935</v>
      </c>
      <c r="O14">
        <f>('2015自然'!O14-'2015自然'!O$46)/('2015自然'!O$45-'2015自然'!O$46)*100</f>
        <v>3.61143393302675</v>
      </c>
      <c r="P14">
        <f>('2015自然'!P$45-'2015自然'!P14)/('2015自然'!P$45-'2015自然'!P$46)*100</f>
        <v>56.389098520433</v>
      </c>
      <c r="Q14" s="1">
        <f t="shared" si="0"/>
        <v>78.5516994295346</v>
      </c>
      <c r="R14" s="1">
        <f t="shared" si="1"/>
        <v>39.7088168594721</v>
      </c>
      <c r="S14" s="1">
        <f t="shared" si="2"/>
        <v>2.29786533630816</v>
      </c>
      <c r="T14" s="1">
        <f t="shared" si="3"/>
        <v>18.6885067286642</v>
      </c>
      <c r="U14" s="1">
        <f t="shared" si="4"/>
        <v>23.2269697858325</v>
      </c>
      <c r="V14">
        <f t="shared" si="5"/>
        <v>32.4947716279623</v>
      </c>
    </row>
    <row r="15" spans="1:22">
      <c r="A15">
        <v>81</v>
      </c>
      <c r="B15" t="s">
        <v>47</v>
      </c>
      <c r="C15">
        <f>('2015自然'!C$45-'2015自然'!C15)/('2015自然'!C$45-'2015自然'!C$46)*100</f>
        <v>89.1315217558982</v>
      </c>
      <c r="D15">
        <f>('2015自然'!D$45-'2015自然'!D15)/('2015自然'!D$45-'2015自然'!D$46)*100</f>
        <v>83.0477003031746</v>
      </c>
      <c r="E15">
        <f>('2015自然'!E$45-'2015自然'!E15)/('2015自然'!E$45-'2015自然'!E$46)*100</f>
        <v>99.9167195431472</v>
      </c>
      <c r="F15">
        <f>('2015自然'!F$45-'2015自然'!F15)/('2015自然'!F$45-'2015自然'!F$46)*100</f>
        <v>83.451931104182</v>
      </c>
      <c r="G15">
        <f>('2015自然'!G15-'2015自然'!G$46)/('2015自然'!G$45-'2015自然'!G$46)*100</f>
        <v>0</v>
      </c>
      <c r="H15">
        <f>('2015自然'!H15-'2015自然'!H$46)/('2015自然'!H$45-'2015自然'!H$46)*100</f>
        <v>48.2191780821918</v>
      </c>
      <c r="I15">
        <f>('2015自然'!I15-'2015自然'!I$46)/('2015自然'!I$45-'2015自然'!I$46)*100</f>
        <v>3.22575834018652</v>
      </c>
      <c r="J15">
        <f>('2015自然'!J15-'2015自然'!J$46)/('2015自然'!J$45-'2015自然'!J$46)*100</f>
        <v>61.0402960526316</v>
      </c>
      <c r="K15">
        <f>('2015自然'!K15-'2015自然'!K$46)/('2015自然'!K$45-'2015自然'!K$46)*100</f>
        <v>1.3536379018613</v>
      </c>
      <c r="L15">
        <f>('2015自然'!L15-'2015自然'!L$46)/('2015自然'!L$45-'2015自然'!L$46)*100</f>
        <v>0.123118249</v>
      </c>
      <c r="M15">
        <f>('2015自然'!M$45-'2015自然'!M15)/('2015自然'!M$45-'2015自然'!M$46)*100</f>
        <v>92.5273299297089</v>
      </c>
      <c r="N15">
        <f>('2015自然'!N$45-'2015自然'!N15)/('2015自然'!N$45-'2015自然'!N$46)*100</f>
        <v>93.1968090633455</v>
      </c>
      <c r="O15">
        <f>('2015自然'!O15-'2015自然'!O$46)/('2015自然'!O$45-'2015自然'!O$46)*100</f>
        <v>32.9724751734292</v>
      </c>
      <c r="P15">
        <f>('2015自然'!P$45-'2015自然'!P15)/('2015自然'!P$45-'2015自然'!P$46)*100</f>
        <v>38.3135095019456</v>
      </c>
      <c r="Q15" s="1">
        <f t="shared" si="0"/>
        <v>88.9420428713585</v>
      </c>
      <c r="R15" s="1">
        <f t="shared" si="1"/>
        <v>39.7983148024541</v>
      </c>
      <c r="S15" s="1">
        <f t="shared" si="2"/>
        <v>38.5851296051179</v>
      </c>
      <c r="T15" s="1">
        <f t="shared" si="3"/>
        <v>0.890470304524309</v>
      </c>
      <c r="U15" s="1">
        <f t="shared" si="4"/>
        <v>38.6987799697616</v>
      </c>
      <c r="V15">
        <f t="shared" si="5"/>
        <v>41.3829475106433</v>
      </c>
    </row>
    <row r="16" spans="1:22">
      <c r="A16">
        <v>188</v>
      </c>
      <c r="B16" t="s">
        <v>48</v>
      </c>
      <c r="C16">
        <f>('2015自然'!C$45-'2015自然'!C16)/('2015自然'!C$45-'2015自然'!C$46)*100</f>
        <v>90.6823459617239</v>
      </c>
      <c r="D16">
        <f>('2015自然'!D$45-'2015自然'!D16)/('2015自然'!D$45-'2015自然'!D$46)*100</f>
        <v>81.617112779853</v>
      </c>
      <c r="E16">
        <f>('2015自然'!E$45-'2015自然'!E16)/('2015自然'!E$45-'2015自然'!E$46)*100</f>
        <v>99.7382614213198</v>
      </c>
      <c r="F16">
        <f>('2015自然'!F$45-'2015自然'!F16)/('2015自然'!F$45-'2015自然'!F$46)*100</f>
        <v>45.7108250198093</v>
      </c>
      <c r="G16">
        <f>('2015自然'!G16-'2015自然'!G$46)/('2015自然'!G$45-'2015自然'!G$46)*100</f>
        <v>0</v>
      </c>
      <c r="H16">
        <f>('2015自然'!H16-'2015自然'!H$46)/('2015自然'!H$45-'2015自然'!H$46)*100</f>
        <v>97.9908675799087</v>
      </c>
      <c r="I16">
        <f>('2015自然'!I16-'2015自然'!I$46)/('2015自然'!I$45-'2015自然'!I$46)*100</f>
        <v>42.6017230012564</v>
      </c>
      <c r="J16">
        <f>('2015自然'!J16-'2015自然'!J$46)/('2015自然'!J$45-'2015自然'!J$46)*100</f>
        <v>0</v>
      </c>
      <c r="K16">
        <f>('2015自然'!K16-'2015自然'!K$46)/('2015自然'!K$45-'2015自然'!K$46)*100</f>
        <v>64.9182177100959</v>
      </c>
      <c r="L16">
        <f>('2015自然'!L16-'2015自然'!L$46)/('2015自然'!L$45-'2015自然'!L$46)*100</f>
        <v>100</v>
      </c>
      <c r="M16">
        <f>('2015自然'!M$45-'2015自然'!M16)/('2015自然'!M$45-'2015自然'!M$46)*100</f>
        <v>87.3252874607795</v>
      </c>
      <c r="N16">
        <f>('2015自然'!N$45-'2015自然'!N16)/('2015自然'!N$45-'2015自然'!N$46)*100</f>
        <v>96.6216617395549</v>
      </c>
      <c r="O16">
        <f>('2015自然'!O16-'2015自然'!O$46)/('2015自然'!O$45-'2015自然'!O$46)*100</f>
        <v>94.3095996499885</v>
      </c>
      <c r="P16">
        <f>('2015自然'!P$45-'2015自然'!P16)/('2015自然'!P$45-'2015自然'!P$46)*100</f>
        <v>73.6702910032782</v>
      </c>
      <c r="Q16" s="1">
        <f t="shared" si="0"/>
        <v>89.4663645265184</v>
      </c>
      <c r="R16" s="1">
        <f t="shared" si="1"/>
        <v>61.4040887250775</v>
      </c>
      <c r="S16" s="1">
        <f t="shared" si="2"/>
        <v>16.546509213688</v>
      </c>
      <c r="T16" s="1">
        <f t="shared" si="3"/>
        <v>78.1230005640158</v>
      </c>
      <c r="U16" s="1">
        <f t="shared" si="4"/>
        <v>88.8502146125423</v>
      </c>
      <c r="V16">
        <f t="shared" si="5"/>
        <v>66.8780355283684</v>
      </c>
    </row>
    <row r="17" spans="1:22">
      <c r="A17">
        <v>71</v>
      </c>
      <c r="B17" t="s">
        <v>49</v>
      </c>
      <c r="C17">
        <f>('2015自然'!C$45-'2015自然'!C17)/('2015自然'!C$45-'2015自然'!C$46)*100</f>
        <v>91.7867992173495</v>
      </c>
      <c r="D17">
        <f>('2015自然'!D$45-'2015自然'!D17)/('2015自然'!D$45-'2015自然'!D$46)*100</f>
        <v>82.1062223367482</v>
      </c>
      <c r="E17">
        <f>('2015自然'!E$45-'2015自然'!E17)/('2015自然'!E$45-'2015自然'!E$46)*100</f>
        <v>98.457328680203</v>
      </c>
      <c r="F17">
        <f>('2015自然'!F$45-'2015自然'!F17)/('2015自然'!F$45-'2015自然'!F$46)*100</f>
        <v>69.4671910441947</v>
      </c>
      <c r="G17">
        <f>('2015自然'!G17-'2015自然'!G$46)/('2015自然'!G$45-'2015自然'!G$46)*100</f>
        <v>0</v>
      </c>
      <c r="H17">
        <f>('2015自然'!H17-'2015自然'!H$46)/('2015自然'!H$45-'2015自然'!H$46)*100</f>
        <v>53.6438356164384</v>
      </c>
      <c r="I17">
        <f>('2015自然'!I17-'2015自然'!I$46)/('2015自然'!I$45-'2015自然'!I$46)*100</f>
        <v>13.492641744818</v>
      </c>
      <c r="J17">
        <f>('2015自然'!J17-'2015自然'!J$46)/('2015自然'!J$45-'2015自然'!J$46)*100</f>
        <v>36.7393092105263</v>
      </c>
      <c r="K17">
        <f>('2015自然'!K17-'2015自然'!K$46)/('2015自然'!K$45-'2015自然'!K$46)*100</f>
        <v>90.2425267907501</v>
      </c>
      <c r="L17">
        <f>('2015自然'!L17-'2015自然'!L$46)/('2015自然'!L$45-'2015自然'!L$46)*100</f>
        <v>8.103059545</v>
      </c>
      <c r="M17">
        <f>('2015自然'!M$45-'2015自然'!M17)/('2015自然'!M$45-'2015自然'!M$46)*100</f>
        <v>94.237987649029</v>
      </c>
      <c r="N17">
        <f>('2015自然'!N$45-'2015自然'!N17)/('2015自然'!N$45-'2015自然'!N$46)*100</f>
        <v>96.977288565838</v>
      </c>
      <c r="O17">
        <f>('2015自然'!O17-'2015自然'!O$46)/('2015自然'!O$45-'2015自然'!O$46)*100</f>
        <v>45.9039074634423</v>
      </c>
      <c r="P17">
        <f>('2015自然'!P$45-'2015自然'!P17)/('2015自然'!P$45-'2015自然'!P$46)*100</f>
        <v>15.0071471929333</v>
      </c>
      <c r="Q17" s="1">
        <f t="shared" si="0"/>
        <v>90.0889646040467</v>
      </c>
      <c r="R17" s="1">
        <f t="shared" si="1"/>
        <v>40.6013766787228</v>
      </c>
      <c r="S17" s="1">
        <f t="shared" si="2"/>
        <v>27.7103035668452</v>
      </c>
      <c r="T17" s="1">
        <f t="shared" si="3"/>
        <v>59.3252313194498</v>
      </c>
      <c r="U17" s="1">
        <f t="shared" si="4"/>
        <v>41.7205941965131</v>
      </c>
      <c r="V17">
        <f t="shared" si="5"/>
        <v>51.8892940731155</v>
      </c>
    </row>
    <row r="18" spans="1:22">
      <c r="A18">
        <v>43</v>
      </c>
      <c r="B18" t="s">
        <v>50</v>
      </c>
      <c r="C18">
        <f>('2015自然'!C$45-'2015自然'!C18)/('2015自然'!C$45-'2015自然'!C$46)*100</f>
        <v>98.207853188903</v>
      </c>
      <c r="D18">
        <f>('2015自然'!D$45-'2015自然'!D18)/('2015自然'!D$45-'2015自然'!D$46)*100</f>
        <v>100</v>
      </c>
      <c r="E18">
        <f>('2015自然'!E$45-'2015自然'!E18)/('2015自然'!E$45-'2015自然'!E$46)*100</f>
        <v>93.3653236040609</v>
      </c>
      <c r="F18">
        <f>('2015自然'!F$45-'2015自然'!F18)/('2015自然'!F$45-'2015自然'!F$46)*100</f>
        <v>100</v>
      </c>
      <c r="G18">
        <f>('2015自然'!G18-'2015自然'!G$46)/('2015自然'!G$45-'2015自然'!G$46)*100</f>
        <v>100</v>
      </c>
      <c r="H18">
        <f>('2015自然'!H18-'2015自然'!H$46)/('2015自然'!H$45-'2015自然'!H$46)*100</f>
        <v>56.5479452054794</v>
      </c>
      <c r="I18">
        <f>('2015自然'!I18-'2015自然'!I$46)/('2015自然'!I$45-'2015自然'!I$46)*100</f>
        <v>2.19124733536709</v>
      </c>
      <c r="J18">
        <f>('2015自然'!J18-'2015自然'!J$46)/('2015自然'!J$45-'2015自然'!J$46)*100</f>
        <v>43.1332236842105</v>
      </c>
      <c r="K18">
        <f>('2015自然'!K18-'2015自然'!K$46)/('2015自然'!K$45-'2015自然'!K$46)*100</f>
        <v>50.9870276367739</v>
      </c>
      <c r="L18">
        <f>('2015自然'!L18-'2015自然'!L$46)/('2015自然'!L$45-'2015自然'!L$46)*100</f>
        <v>0.8042676</v>
      </c>
      <c r="M18">
        <f>('2015自然'!M$45-'2015自然'!M18)/('2015自然'!M$45-'2015自然'!M$46)*100</f>
        <v>98.6790425185643</v>
      </c>
      <c r="N18">
        <f>('2015自然'!N$45-'2015自然'!N18)/('2015自然'!N$45-'2015自然'!N$46)*100</f>
        <v>99.733294660041</v>
      </c>
      <c r="O18">
        <f>('2015自然'!O18-'2015自然'!O$46)/('2015自然'!O$45-'2015自然'!O$46)*100</f>
        <v>29.7308975875708</v>
      </c>
      <c r="P18">
        <f>('2015自然'!P$45-'2015自然'!P18)/('2015自然'!P$45-'2015自然'!P$46)*100</f>
        <v>32.6751816723322</v>
      </c>
      <c r="Q18" s="1">
        <f t="shared" si="0"/>
        <v>98.0419949144046</v>
      </c>
      <c r="R18" s="1">
        <f t="shared" si="1"/>
        <v>75.9579780821918</v>
      </c>
      <c r="S18" s="1">
        <f t="shared" si="2"/>
        <v>27.2313600703197</v>
      </c>
      <c r="T18" s="1">
        <f t="shared" si="3"/>
        <v>32.0982367589322</v>
      </c>
      <c r="U18" s="1">
        <f t="shared" si="4"/>
        <v>35.5506635846888</v>
      </c>
      <c r="V18">
        <f t="shared" si="5"/>
        <v>53.7760466821074</v>
      </c>
    </row>
    <row r="19" spans="1:22">
      <c r="A19">
        <v>214</v>
      </c>
      <c r="B19" t="s">
        <v>51</v>
      </c>
      <c r="C19">
        <f>('2015自然'!C$45-'2015自然'!C19)/('2015自然'!C$45-'2015自然'!C$46)*100</f>
        <v>68.9507613684177</v>
      </c>
      <c r="D19">
        <f>('2015自然'!D$45-'2015自然'!D19)/('2015自然'!D$45-'2015自然'!D$46)*100</f>
        <v>93.6105306527699</v>
      </c>
      <c r="E19">
        <f>('2015自然'!E$45-'2015自然'!E19)/('2015自然'!E$45-'2015自然'!E$46)*100</f>
        <v>91.1841687817259</v>
      </c>
      <c r="F19">
        <f>('2015自然'!F$45-'2015自然'!F19)/('2015自然'!F$45-'2015自然'!F$46)*100</f>
        <v>88.9822984566561</v>
      </c>
      <c r="G19">
        <f>('2015自然'!G19-'2015自然'!G$46)/('2015自然'!G$45-'2015自然'!G$46)*100</f>
        <v>15.5542066387929</v>
      </c>
      <c r="H19">
        <f>('2015自然'!H19-'2015自然'!H$46)/('2015自然'!H$45-'2015自然'!H$46)*100</f>
        <v>81.3333333333333</v>
      </c>
      <c r="I19">
        <f>('2015自然'!I19-'2015自然'!I$46)/('2015自然'!I$45-'2015自然'!I$46)*100</f>
        <v>0.0543156756055059</v>
      </c>
      <c r="J19">
        <f>('2015自然'!J19-'2015自然'!J$46)/('2015自然'!J$45-'2015自然'!J$46)*100</f>
        <v>50.2261513157895</v>
      </c>
      <c r="K19">
        <f>('2015自然'!K19-'2015自然'!K$46)/('2015自然'!K$45-'2015自然'!K$46)*100</f>
        <v>58.9960518894529</v>
      </c>
      <c r="L19">
        <f>('2015自然'!L19-'2015自然'!L$46)/('2015自然'!L$45-'2015自然'!L$46)*100</f>
        <v>4.951564185</v>
      </c>
      <c r="M19">
        <f>('2015自然'!M$45-'2015自然'!M19)/('2015自然'!M$45-'2015自然'!M$46)*100</f>
        <v>73.1017661868315</v>
      </c>
      <c r="N19">
        <f>('2015自然'!N$45-'2015自然'!N19)/('2015自然'!N$45-'2015自然'!N$46)*100</f>
        <v>98.9551835075162</v>
      </c>
      <c r="O19">
        <f>('2015自然'!O19-'2015自然'!O$46)/('2015自然'!O$45-'2015自然'!O$46)*100</f>
        <v>0.000136029045964813</v>
      </c>
      <c r="P19">
        <f>('2015自然'!P$45-'2015自然'!P19)/('2015自然'!P$45-'2015自然'!P$46)*100</f>
        <v>84.9451099688869</v>
      </c>
      <c r="Q19" s="1">
        <f t="shared" si="0"/>
        <v>78.4966522709795</v>
      </c>
      <c r="R19" s="1">
        <f t="shared" si="1"/>
        <v>63.4926934726502</v>
      </c>
      <c r="S19" s="1">
        <f t="shared" si="2"/>
        <v>30.739410353142</v>
      </c>
      <c r="T19" s="1">
        <f t="shared" si="3"/>
        <v>38.6537067174969</v>
      </c>
      <c r="U19" s="1">
        <f t="shared" si="4"/>
        <v>27.517767805723</v>
      </c>
      <c r="V19">
        <f t="shared" si="5"/>
        <v>47.7800461239983</v>
      </c>
    </row>
    <row r="20" spans="1:22">
      <c r="A20">
        <v>48</v>
      </c>
      <c r="B20" t="s">
        <v>52</v>
      </c>
      <c r="C20">
        <f>('2015自然'!C$45-'2015自然'!C20)/('2015自然'!C$45-'2015自然'!C$46)*100</f>
        <v>28.9449258392511</v>
      </c>
      <c r="D20">
        <f>('2015自然'!D$45-'2015自然'!D20)/('2015自然'!D$45-'2015自然'!D$46)*100</f>
        <v>50.8180158595945</v>
      </c>
      <c r="E20">
        <f>('2015自然'!E$45-'2015自然'!E20)/('2015自然'!E$45-'2015自然'!E$46)*100</f>
        <v>99.6470494923858</v>
      </c>
      <c r="F20">
        <f>('2015自然'!F$45-'2015自然'!F20)/('2015自然'!F$45-'2015自然'!F$46)*100</f>
        <v>94.2133578534036</v>
      </c>
      <c r="G20">
        <f>('2015自然'!G20-'2015自然'!G$46)/('2015自然'!G$45-'2015自然'!G$46)*100</f>
        <v>0</v>
      </c>
      <c r="H20">
        <f>('2015自然'!H20-'2015自然'!H$46)/('2015自然'!H$45-'2015自然'!H$46)*100</f>
        <v>91.9452054794521</v>
      </c>
      <c r="I20">
        <f>('2015自然'!I20-'2015自然'!I$46)/('2015自然'!I$45-'2015自然'!I$46)*100</f>
        <v>1.87868980640881</v>
      </c>
      <c r="J20">
        <f>('2015自然'!J20-'2015自然'!J$46)/('2015自然'!J$45-'2015自然'!J$46)*100</f>
        <v>100</v>
      </c>
      <c r="K20">
        <f>('2015自然'!K20-'2015自然'!K$46)/('2015自然'!K$45-'2015自然'!K$46)*100</f>
        <v>60.2932882120699</v>
      </c>
      <c r="L20">
        <f>('2015自然'!L20-'2015自然'!L$46)/('2015自然'!L$45-'2015自然'!L$46)*100</f>
        <v>0.12319562</v>
      </c>
      <c r="M20">
        <f>('2015自然'!M$45-'2015自然'!M20)/('2015自然'!M$45-'2015自然'!M$46)*100</f>
        <v>81.1714456741405</v>
      </c>
      <c r="N20">
        <f>('2015自然'!N$45-'2015自然'!N20)/('2015自然'!N$45-'2015自然'!N$46)*100</f>
        <v>99.6171319146629</v>
      </c>
      <c r="O20">
        <f>('2015自然'!O20-'2015自然'!O$46)/('2015自然'!O$45-'2015自然'!O$46)*100</f>
        <v>0.335858042837717</v>
      </c>
      <c r="P20">
        <f>('2015自然'!P$45-'2015自然'!P20)/('2015自然'!P$45-'2015自然'!P$46)*100</f>
        <v>98.3229271145943</v>
      </c>
      <c r="Q20" s="1">
        <f t="shared" si="0"/>
        <v>44.1976808419171</v>
      </c>
      <c r="R20" s="1">
        <f t="shared" si="1"/>
        <v>65.6836220463359</v>
      </c>
      <c r="S20" s="1">
        <f t="shared" si="2"/>
        <v>61.8896831208092</v>
      </c>
      <c r="T20" s="1">
        <f t="shared" si="3"/>
        <v>37.6452653604148</v>
      </c>
      <c r="U20" s="1">
        <f t="shared" si="4"/>
        <v>31.5032830745191</v>
      </c>
      <c r="V20">
        <f t="shared" si="5"/>
        <v>48.1839068887992</v>
      </c>
    </row>
    <row r="21" spans="1:22">
      <c r="A21">
        <v>49</v>
      </c>
      <c r="B21" t="s">
        <v>53</v>
      </c>
      <c r="C21">
        <f>('2015自然'!C$45-'2015自然'!C21)/('2015自然'!C$45-'2015自然'!C$46)*100</f>
        <v>64.1062568744281</v>
      </c>
      <c r="D21">
        <f>('2015自然'!D$45-'2015自然'!D21)/('2015自然'!D$45-'2015自然'!D$46)*100</f>
        <v>99.6282968408446</v>
      </c>
      <c r="E21">
        <f>('2015自然'!E$45-'2015自然'!E21)/('2015自然'!E$45-'2015自然'!E$46)*100</f>
        <v>88.991116751269</v>
      </c>
      <c r="F21">
        <f>('2015自然'!F$45-'2015自然'!F21)/('2015自然'!F$45-'2015自然'!F$46)*100</f>
        <v>96.2176738635214</v>
      </c>
      <c r="G21">
        <f>('2015自然'!G21-'2015自然'!G$46)/('2015自然'!G$45-'2015自然'!G$46)*100</f>
        <v>0</v>
      </c>
      <c r="H21">
        <f>('2015自然'!H21-'2015自然'!H$46)/('2015自然'!H$45-'2015自然'!H$46)*100</f>
        <v>58.8127853881279</v>
      </c>
      <c r="I21">
        <f>('2015自然'!I21-'2015自然'!I$46)/('2015自然'!I$45-'2015自然'!I$46)*100</f>
        <v>0.518772255702293</v>
      </c>
      <c r="J21">
        <f>('2015自然'!J21-'2015自然'!J$46)/('2015自然'!J$45-'2015自然'!J$46)*100</f>
        <v>42.96875</v>
      </c>
      <c r="K21">
        <f>('2015自然'!K21-'2015自然'!K$46)/('2015自然'!K$45-'2015自然'!K$46)*100</f>
        <v>62.2109419063734</v>
      </c>
      <c r="L21">
        <f>('2015自然'!L21-'2015自然'!L$46)/('2015自然'!L$45-'2015自然'!L$46)*100</f>
        <v>15.9645193</v>
      </c>
      <c r="M21">
        <f>('2015自然'!M$45-'2015自然'!M21)/('2015自然'!M$45-'2015自然'!M$46)*100</f>
        <v>99.8203505602331</v>
      </c>
      <c r="N21">
        <f>('2015自然'!N$45-'2015自然'!N21)/('2015自然'!N$45-'2015自然'!N$46)*100</f>
        <v>99.6977476643038</v>
      </c>
      <c r="O21">
        <f>('2015自然'!O21-'2015自然'!O$46)/('2015自然'!O$45-'2015自然'!O$46)*100</f>
        <v>0.625116363081101</v>
      </c>
      <c r="P21">
        <f>('2015自然'!P$45-'2015自然'!P21)/('2015自然'!P$45-'2015自然'!P$46)*100</f>
        <v>100</v>
      </c>
      <c r="Q21" s="1">
        <f t="shared" si="0"/>
        <v>76.9063685990655</v>
      </c>
      <c r="R21" s="1">
        <f t="shared" si="1"/>
        <v>47.6665324865967</v>
      </c>
      <c r="S21" s="1">
        <f t="shared" si="2"/>
        <v>26.4811786441148</v>
      </c>
      <c r="T21" s="1">
        <f t="shared" si="3"/>
        <v>44.8037884373344</v>
      </c>
      <c r="U21" s="1">
        <f t="shared" si="4"/>
        <v>32.9649829948953</v>
      </c>
      <c r="V21">
        <f t="shared" si="5"/>
        <v>45.7645702324014</v>
      </c>
    </row>
    <row r="22" spans="1:22">
      <c r="A22">
        <v>50</v>
      </c>
      <c r="B22" t="s">
        <v>54</v>
      </c>
      <c r="C22">
        <f>('2015自然'!C$45-'2015自然'!C22)/('2015自然'!C$45-'2015自然'!C$46)*100</f>
        <v>40.8154659153958</v>
      </c>
      <c r="D22">
        <f>('2015自然'!D$45-'2015自然'!D22)/('2015自然'!D$45-'2015自然'!D$46)*100</f>
        <v>46.5796169888426</v>
      </c>
      <c r="E22">
        <f>('2015自然'!E$45-'2015自然'!E22)/('2015自然'!E$45-'2015自然'!E$46)*100</f>
        <v>96.7599936548223</v>
      </c>
      <c r="F22">
        <f>('2015自然'!F$45-'2015自然'!F22)/('2015自然'!F$45-'2015自然'!F$46)*100</f>
        <v>65.5169663970069</v>
      </c>
      <c r="G22">
        <f>('2015自然'!G22-'2015自然'!G$46)/('2015自然'!G$45-'2015自然'!G$46)*100</f>
        <v>0</v>
      </c>
      <c r="H22">
        <f>('2015自然'!H22-'2015自然'!H$46)/('2015自然'!H$45-'2015自然'!H$46)*100</f>
        <v>47.6529680365297</v>
      </c>
      <c r="I22">
        <f>('2015自然'!I22-'2015自然'!I$46)/('2015自然'!I$45-'2015自然'!I$46)*100</f>
        <v>0.386411744723904</v>
      </c>
      <c r="J22">
        <f>('2015自然'!J22-'2015自然'!J$46)/('2015自然'!J$45-'2015自然'!J$46)*100</f>
        <v>81.6611842105263</v>
      </c>
      <c r="K22">
        <f>('2015自然'!K22-'2015自然'!K$46)/('2015自然'!K$45-'2015自然'!K$46)*100</f>
        <v>73.6604624929498</v>
      </c>
      <c r="L22">
        <f>('2015自然'!L22-'2015自然'!L$46)/('2015自然'!L$45-'2015自然'!L$46)*100</f>
        <v>1.526743887</v>
      </c>
      <c r="M22">
        <f>('2015自然'!M$45-'2015自然'!M22)/('2015自然'!M$45-'2015自然'!M$46)*100</f>
        <v>95.8704393271472</v>
      </c>
      <c r="N22">
        <f>('2015自然'!N$45-'2015自然'!N22)/('2015自然'!N$45-'2015自然'!N$46)*100</f>
        <v>99.1005499921602</v>
      </c>
      <c r="O22">
        <f>('2015自然'!O22-'2015自然'!O$46)/('2015自然'!O$45-'2015自然'!O$46)*100</f>
        <v>0.266220228703594</v>
      </c>
      <c r="P22">
        <f>('2015自然'!P$45-'2015自然'!P22)/('2015自然'!P$45-'2015自然'!P$46)*100</f>
        <v>98.3212954609747</v>
      </c>
      <c r="Q22" s="1">
        <f t="shared" si="0"/>
        <v>49.8012873092311</v>
      </c>
      <c r="R22" s="1">
        <f t="shared" si="1"/>
        <v>36.6656543322214</v>
      </c>
      <c r="S22" s="1">
        <f t="shared" si="2"/>
        <v>50.0940625848087</v>
      </c>
      <c r="T22" s="1">
        <f t="shared" si="3"/>
        <v>46.5093308096703</v>
      </c>
      <c r="U22" s="1">
        <f t="shared" si="4"/>
        <v>32.1043161650218</v>
      </c>
      <c r="V22">
        <f t="shared" si="5"/>
        <v>43.0349302401906</v>
      </c>
    </row>
    <row r="23" spans="1:28">
      <c r="A23">
        <v>206</v>
      </c>
      <c r="B23" t="s">
        <v>55</v>
      </c>
      <c r="C23">
        <f>('2015自然'!C$45-'2015自然'!C23)/('2015自然'!C$45-'2015自然'!C$46)*100</f>
        <v>75.0104355959434</v>
      </c>
      <c r="D23">
        <f>('2015自然'!D$45-'2015自然'!D23)/('2015自然'!D$45-'2015自然'!D$46)*100</f>
        <v>77.1918295225952</v>
      </c>
      <c r="E23">
        <f>('2015自然'!E$45-'2015自然'!E23)/('2015自然'!E$45-'2015自然'!E$46)*100</f>
        <v>94.8128172588833</v>
      </c>
      <c r="F23">
        <f>('2015自然'!F$45-'2015自然'!F23)/('2015自然'!F$45-'2015自然'!F$46)*100</f>
        <v>91.7922251400269</v>
      </c>
      <c r="G23">
        <f>('2015自然'!G23-'2015自然'!G$46)/('2015自然'!G$45-'2015自然'!G$46)*100</f>
        <v>70.2853578233923</v>
      </c>
      <c r="H23">
        <f>('2015自然'!H23-'2015自然'!H$46)/('2015自然'!H$45-'2015自然'!H$46)*100</f>
        <v>76</v>
      </c>
      <c r="I23">
        <f>('2015自然'!I23-'2015自然'!I$46)/('2015自然'!I$45-'2015自然'!I$46)*100</f>
        <v>93.6614167709548</v>
      </c>
      <c r="J23">
        <f>('2015自然'!J23-'2015自然'!J$46)/('2015自然'!J$45-'2015自然'!J$46)*100</f>
        <v>69.1200657894737</v>
      </c>
      <c r="K23">
        <f>('2015自然'!K23-'2015自然'!K$46)/('2015自然'!K$45-'2015自然'!K$46)*100</f>
        <v>74.6756909193458</v>
      </c>
      <c r="L23">
        <f>('2015自然'!L23-'2015自然'!L$46)/('2015自然'!L$45-'2015自然'!L$46)*100</f>
        <v>1.407442088</v>
      </c>
      <c r="M23">
        <f>('2015自然'!M$45-'2015自然'!M23)/('2015自然'!M$45-'2015自然'!M$46)*100</f>
        <v>0</v>
      </c>
      <c r="N23">
        <f>('2015自然'!N$45-'2015自然'!N23)/('2015自然'!N$45-'2015自然'!N$46)*100</f>
        <v>97.7074386558673</v>
      </c>
      <c r="O23">
        <f>('2015自然'!O23-'2015自然'!O$46)/('2015自然'!O$45-'2015自然'!O$46)*100</f>
        <v>69.1321322389661</v>
      </c>
      <c r="P23">
        <f>('2015自然'!P$45-'2015自然'!P23)/('2015自然'!P$45-'2015自然'!P$46)*100</f>
        <v>44.9595793859074</v>
      </c>
      <c r="Q23" s="1">
        <f t="shared" si="0"/>
        <v>78.2287829130894</v>
      </c>
      <c r="R23" s="1">
        <f t="shared" si="1"/>
        <v>76.8281488818843</v>
      </c>
      <c r="S23" s="1">
        <f t="shared" si="2"/>
        <v>78.651926510681</v>
      </c>
      <c r="T23" s="1">
        <f t="shared" si="3"/>
        <v>47.0975220592272</v>
      </c>
      <c r="U23" s="1">
        <f t="shared" si="4"/>
        <v>60.7160868451916</v>
      </c>
      <c r="V23">
        <f t="shared" si="5"/>
        <v>68.3044934420147</v>
      </c>
      <c r="W23">
        <v>48.2287829130894</v>
      </c>
      <c r="X23">
        <v>46.8281488818843</v>
      </c>
      <c r="Y23">
        <v>48.651926510681</v>
      </c>
      <c r="Z23">
        <v>37.0975220592272</v>
      </c>
      <c r="AA23">
        <v>40.7160868451916</v>
      </c>
      <c r="AB23">
        <f>0.2*(W23+X23+Y23+Z23+AA23)</f>
        <v>44.3044934420147</v>
      </c>
    </row>
    <row r="24" spans="1:22">
      <c r="A24">
        <v>216</v>
      </c>
      <c r="B24" t="s">
        <v>56</v>
      </c>
      <c r="C24">
        <f>('2015自然'!C$45-'2015自然'!C24)/('2015自然'!C$45-'2015自然'!C$46)*100</f>
        <v>71.9937721552929</v>
      </c>
      <c r="D24">
        <f>('2015自然'!D$45-'2015自然'!D24)/('2015自然'!D$45-'2015自然'!D$46)*100</f>
        <v>95.3147092630883</v>
      </c>
      <c r="E24">
        <f>('2015自然'!E$45-'2015自然'!E24)/('2015自然'!E$45-'2015自然'!E$46)*100</f>
        <v>65.5655139593909</v>
      </c>
      <c r="F24">
        <f>('2015自然'!F$45-'2015自然'!F24)/('2015自然'!F$45-'2015自然'!F$46)*100</f>
        <v>95.7199748387202</v>
      </c>
      <c r="G24">
        <f>('2015自然'!G24-'2015自然'!G$46)/('2015自然'!G$45-'2015自然'!G$46)*100</f>
        <v>57.035945716697</v>
      </c>
      <c r="H24">
        <f>('2015自然'!H24-'2015自然'!H$46)/('2015自然'!H$45-'2015自然'!H$46)*100</f>
        <v>65.5707762557078</v>
      </c>
      <c r="I24">
        <f>('2015自然'!I24-'2015自然'!I$46)/('2015自然'!I$45-'2015自然'!I$46)*100</f>
        <v>38.1399816653273</v>
      </c>
      <c r="J24">
        <f>('2015自然'!J24-'2015自然'!J$46)/('2015自然'!J$45-'2015自然'!J$46)*100</f>
        <v>61.1636513157895</v>
      </c>
      <c r="K24">
        <f>('2015自然'!K24-'2015自然'!K$46)/('2015自然'!K$45-'2015自然'!K$46)*100</f>
        <v>67.9075014100395</v>
      </c>
      <c r="L24">
        <f>('2015自然'!L24-'2015自然'!L$46)/('2015自然'!L$45-'2015自然'!L$46)*100</f>
        <v>2.882554139</v>
      </c>
      <c r="M24">
        <f>('2015自然'!M$45-'2015自然'!M24)/('2015自然'!M$45-'2015自然'!M$46)*100</f>
        <v>89.1675745460522</v>
      </c>
      <c r="N24">
        <f>('2015自然'!N$45-'2015自然'!N24)/('2015自然'!N$45-'2015自然'!N$46)*100</f>
        <v>97.9911015111051</v>
      </c>
      <c r="O24">
        <f>('2015自然'!O24-'2015自然'!O$46)/('2015自然'!O$45-'2015自然'!O$46)*100</f>
        <v>61.6657827150085</v>
      </c>
      <c r="P24">
        <f>('2015自然'!P$45-'2015自然'!P24)/('2015自然'!P$45-'2015自然'!P$46)*100</f>
        <v>44.7955985044733</v>
      </c>
      <c r="Q24" s="1">
        <f t="shared" si="0"/>
        <v>77.3671932909105</v>
      </c>
      <c r="R24" s="1">
        <f t="shared" si="1"/>
        <v>67.8393968319137</v>
      </c>
      <c r="S24" s="1">
        <f t="shared" si="2"/>
        <v>52.22125802355</v>
      </c>
      <c r="T24" s="1">
        <f t="shared" si="3"/>
        <v>43.4321112572202</v>
      </c>
      <c r="U24" s="1">
        <f t="shared" si="4"/>
        <v>59.6688204900198</v>
      </c>
      <c r="V24">
        <f t="shared" si="5"/>
        <v>60.1057559787228</v>
      </c>
    </row>
    <row r="25" spans="1:22">
      <c r="A25">
        <v>247</v>
      </c>
      <c r="B25" t="s">
        <v>57</v>
      </c>
      <c r="C25">
        <f>('2015自然'!C$45-'2015自然'!C25)/('2015自然'!C$45-'2015自然'!C$46)*100</f>
        <v>88.8423910537143</v>
      </c>
      <c r="D25">
        <f>('2015自然'!D$45-'2015自然'!D25)/('2015自然'!D$45-'2015自然'!D$46)*100</f>
        <v>53.9058738557777</v>
      </c>
      <c r="E25">
        <f>('2015自然'!E$45-'2015自然'!E25)/('2015自然'!E$45-'2015自然'!E$46)*100</f>
        <v>100</v>
      </c>
      <c r="F25">
        <f>('2015自然'!F$45-'2015自然'!F25)/('2015自然'!F$45-'2015自然'!F$46)*100</f>
        <v>75.3035618319232</v>
      </c>
      <c r="G25">
        <f>('2015自然'!G25-'2015自然'!G$46)/('2015自然'!G$45-'2015自然'!G$46)*100</f>
        <v>75.8682518680202</v>
      </c>
      <c r="H25">
        <f>('2015自然'!H25-'2015自然'!H$46)/('2015自然'!H$45-'2015自然'!H$46)*100</f>
        <v>100</v>
      </c>
      <c r="I25">
        <f>('2015自然'!I25-'2015自然'!I$46)/('2015自然'!I$45-'2015自然'!I$46)*100</f>
        <v>100</v>
      </c>
      <c r="J25">
        <f>('2015自然'!J25-'2015自然'!J$46)/('2015自然'!J$45-'2015自然'!J$46)*100</f>
        <v>52.4465460526316</v>
      </c>
      <c r="K25">
        <f>('2015自然'!K25-'2015自然'!K$46)/('2015自然'!K$45-'2015自然'!K$46)*100</f>
        <v>95.6006768189509</v>
      </c>
      <c r="L25">
        <f>('2015自然'!L25-'2015自然'!L$46)/('2015自然'!L$45-'2015自然'!L$46)*100</f>
        <v>0.202347228</v>
      </c>
      <c r="M25">
        <f>('2015自然'!M$45-'2015自然'!M25)/('2015自然'!M$45-'2015自然'!M$46)*100</f>
        <v>93.2971615835992</v>
      </c>
      <c r="N25">
        <f>('2015自然'!N$45-'2015自然'!N25)/('2015自然'!N$45-'2015自然'!N$46)*100</f>
        <v>97.2149420446059</v>
      </c>
      <c r="O25">
        <f>('2015自然'!O25-'2015自然'!O$46)/('2015自然'!O$45-'2015自然'!O$46)*100</f>
        <v>100</v>
      </c>
      <c r="P25">
        <f>('2015自然'!P$45-'2015自然'!P25)/('2015自然'!P$45-'2015自然'!P$46)*100</f>
        <v>85.1327693114743</v>
      </c>
      <c r="Q25" s="1">
        <f t="shared" si="0"/>
        <v>80.9959250608961</v>
      </c>
      <c r="R25" s="1">
        <f t="shared" si="1"/>
        <v>89.1315788357702</v>
      </c>
      <c r="S25" s="1">
        <f t="shared" si="2"/>
        <v>70.9163075657895</v>
      </c>
      <c r="T25" s="1">
        <f t="shared" si="3"/>
        <v>59.692745560917</v>
      </c>
      <c r="U25" s="1">
        <f t="shared" si="4"/>
        <v>95.8669528330899</v>
      </c>
      <c r="V25">
        <f t="shared" si="5"/>
        <v>79.3207019712925</v>
      </c>
    </row>
    <row r="26" spans="1:22">
      <c r="A26">
        <v>203</v>
      </c>
      <c r="B26" t="s">
        <v>58</v>
      </c>
      <c r="C26">
        <f>('2015自然'!C$45-'2015自然'!C26)/('2015自然'!C$45-'2015自然'!C$46)*100</f>
        <v>34.6634050183178</v>
      </c>
      <c r="D26">
        <f>('2015自然'!D$45-'2015自然'!D26)/('2015自然'!D$45-'2015自然'!D$46)*100</f>
        <v>96.0601611610327</v>
      </c>
      <c r="E26">
        <f>('2015自然'!E$45-'2015自然'!E26)/('2015自然'!E$45-'2015自然'!E$46)*100</f>
        <v>0</v>
      </c>
      <c r="F26">
        <f>('2015自然'!F$45-'2015自然'!F26)/('2015自然'!F$45-'2015自然'!F$46)*100</f>
        <v>97.1302119855726</v>
      </c>
      <c r="G26">
        <f>('2015自然'!G26-'2015自然'!G$46)/('2015自然'!G$45-'2015自然'!G$46)*100</f>
        <v>2.80271893183478</v>
      </c>
      <c r="H26">
        <f>('2015自然'!H26-'2015自然'!H$46)/('2015自然'!H$45-'2015自然'!H$46)*100</f>
        <v>72.4931506849315</v>
      </c>
      <c r="I26">
        <f>('2015自然'!I26-'2015自然'!I$46)/('2015自然'!I$45-'2015自然'!I$46)*100</f>
        <v>5.36241825537244</v>
      </c>
      <c r="J26">
        <f>('2015自然'!J26-'2015自然'!J$46)/('2015自然'!J$45-'2015自然'!J$46)*100</f>
        <v>8.3264802631579</v>
      </c>
      <c r="K26">
        <f>('2015自然'!K26-'2015自然'!K$46)/('2015自然'!K$45-'2015自然'!K$46)*100</f>
        <v>64.1849971799211</v>
      </c>
      <c r="L26">
        <f>('2015自然'!L26-'2015自然'!L$46)/('2015自然'!L$45-'2015自然'!L$46)*100</f>
        <v>0.170691586</v>
      </c>
      <c r="M26">
        <f>('2015自然'!M$45-'2015自然'!M26)/('2015自然'!M$45-'2015自然'!M$46)*100</f>
        <v>91.9078689109864</v>
      </c>
      <c r="N26">
        <f>('2015自然'!N$45-'2015自然'!N26)/('2015自然'!N$45-'2015自然'!N$46)*100</f>
        <v>97.5572410013945</v>
      </c>
      <c r="O26">
        <f>('2015自然'!O26-'2015自然'!O$46)/('2015自然'!O$45-'2015自然'!O$46)*100</f>
        <v>23.4073582554907</v>
      </c>
      <c r="P26">
        <f>('2015自然'!P$45-'2015自然'!P26)/('2015自然'!P$45-'2015自然'!P$46)*100</f>
        <v>5.03376722915388</v>
      </c>
      <c r="Q26" s="1">
        <f t="shared" si="0"/>
        <v>46.4487793760988</v>
      </c>
      <c r="R26" s="1">
        <f t="shared" si="1"/>
        <v>56.1907167288708</v>
      </c>
      <c r="S26" s="1">
        <f t="shared" si="2"/>
        <v>7.17523857933403</v>
      </c>
      <c r="T26" s="1">
        <f t="shared" si="3"/>
        <v>40.0900125543692</v>
      </c>
      <c r="U26" s="1">
        <f t="shared" si="4"/>
        <v>23.942848616166</v>
      </c>
      <c r="V26">
        <f t="shared" si="5"/>
        <v>34.7695191709678</v>
      </c>
    </row>
    <row r="27" spans="1:22">
      <c r="A27">
        <v>204</v>
      </c>
      <c r="B27" t="s">
        <v>59</v>
      </c>
      <c r="C27">
        <f>('2015自然'!C$45-'2015自然'!C27)/('2015自然'!C$45-'2015自然'!C$46)*100</f>
        <v>0</v>
      </c>
      <c r="D27">
        <f>('2015自然'!D$45-'2015自然'!D27)/('2015自然'!D$45-'2015自然'!D$46)*100</f>
        <v>99.6862546577852</v>
      </c>
      <c r="E27">
        <f>('2015自然'!E$45-'2015自然'!E27)/('2015自然'!E$45-'2015自然'!E$46)*100</f>
        <v>88.808692893401</v>
      </c>
      <c r="F27">
        <f>('2015自然'!F$45-'2015自然'!F27)/('2015自然'!F$45-'2015自然'!F$46)*100</f>
        <v>99.9584700687152</v>
      </c>
      <c r="G27">
        <f>('2015自然'!G27-'2015自然'!G$46)/('2015自然'!G$45-'2015自然'!G$46)*100</f>
        <v>0.403935086963086</v>
      </c>
      <c r="H27">
        <f>('2015自然'!H27-'2015自然'!H$46)/('2015自然'!H$45-'2015自然'!H$46)*100</f>
        <v>99.7625570776256</v>
      </c>
      <c r="I27">
        <f>('2015自然'!I27-'2015自然'!I$46)/('2015自然'!I$45-'2015自然'!I$46)*100</f>
        <v>3.2639730774912</v>
      </c>
      <c r="J27">
        <f>('2015自然'!J27-'2015自然'!J$46)/('2015自然'!J$45-'2015自然'!J$46)*100</f>
        <v>13.1373355263158</v>
      </c>
      <c r="K27">
        <f>('2015自然'!K27-'2015自然'!K$46)/('2015自然'!K$45-'2015自然'!K$46)*100</f>
        <v>86.1252115059222</v>
      </c>
      <c r="L27">
        <f>('2015自然'!L27-'2015自然'!L$46)/('2015自然'!L$45-'2015自然'!L$46)*100</f>
        <v>5.356940135</v>
      </c>
      <c r="M27">
        <f>('2015自然'!M$45-'2015自然'!M27)/('2015自然'!M$45-'2015自然'!M$46)*100</f>
        <v>85.8283522827365</v>
      </c>
      <c r="N27">
        <f>('2015自然'!N$45-'2015自然'!N27)/('2015自然'!N$45-'2015自然'!N$46)*100</f>
        <v>97.9791125264</v>
      </c>
      <c r="O27">
        <f>('2015自然'!O27-'2015自然'!O$46)/('2015自然'!O$45-'2015自然'!O$46)*100</f>
        <v>19.6015478378189</v>
      </c>
      <c r="P27">
        <f>('2015自然'!P$45-'2015自然'!P27)/('2015自然'!P$45-'2015自然'!P$46)*100</f>
        <v>11.2428523086193</v>
      </c>
      <c r="Q27" s="1">
        <f t="shared" si="0"/>
        <v>38.4466356432061</v>
      </c>
      <c r="R27" s="1">
        <f t="shared" si="1"/>
        <v>71.0290335335281</v>
      </c>
      <c r="S27" s="1">
        <f t="shared" si="2"/>
        <v>9.30252155119232</v>
      </c>
      <c r="T27" s="1">
        <f t="shared" si="3"/>
        <v>55.7240341619071</v>
      </c>
      <c r="U27" s="1">
        <f t="shared" si="4"/>
        <v>22.6810515344639</v>
      </c>
      <c r="V27">
        <f t="shared" si="5"/>
        <v>39.4366552848595</v>
      </c>
    </row>
    <row r="28" spans="1:22">
      <c r="A28">
        <v>205</v>
      </c>
      <c r="B28" t="s">
        <v>60</v>
      </c>
      <c r="C28">
        <f>('2015自然'!C$45-'2015自然'!C28)/('2015自然'!C$45-'2015自然'!C$46)*100</f>
        <v>78.7979644382002</v>
      </c>
      <c r="D28">
        <f>('2015自然'!D$45-'2015自然'!D28)/('2015自然'!D$45-'2015自然'!D$46)*100</f>
        <v>99.9939731504371</v>
      </c>
      <c r="E28">
        <f>('2015自然'!E$45-'2015自然'!E28)/('2015自然'!E$45-'2015自然'!E$46)*100</f>
        <v>92.0804251269035</v>
      </c>
      <c r="F28">
        <f>('2015自然'!F$45-'2015自然'!F28)/('2015自然'!F$45-'2015自然'!F$46)*100</f>
        <v>99.91340076763</v>
      </c>
      <c r="G28">
        <f>('2015自然'!G28-'2015自然'!G$46)/('2015自然'!G$45-'2015自然'!G$46)*100</f>
        <v>14.3429674836001</v>
      </c>
      <c r="H28">
        <f>('2015自然'!H28-'2015自然'!H$46)/('2015自然'!H$45-'2015自然'!H$46)*100</f>
        <v>78.2465753424658</v>
      </c>
      <c r="I28">
        <f>('2015自然'!I28-'2015自然'!I$46)/('2015自然'!I$45-'2015自然'!I$46)*100</f>
        <v>91.5558586828228</v>
      </c>
      <c r="J28">
        <f>('2015自然'!J28-'2015自然'!J$46)/('2015自然'!J$45-'2015自然'!J$46)*100</f>
        <v>44.8807565789474</v>
      </c>
      <c r="K28">
        <f>('2015自然'!K28-'2015自然'!K$46)/('2015自然'!K$45-'2015自然'!K$46)*100</f>
        <v>78.623801466441</v>
      </c>
      <c r="L28">
        <f>('2015自然'!L28-'2015自然'!L$46)/('2015自然'!L$45-'2015自然'!L$46)*100</f>
        <v>0.052319647</v>
      </c>
      <c r="M28">
        <f>('2015自然'!M$45-'2015自然'!M28)/('2015自然'!M$45-'2015自然'!M$46)*100</f>
        <v>99.4027109094237</v>
      </c>
      <c r="N28">
        <f>('2015自然'!N$45-'2015自然'!N28)/('2015自然'!N$45-'2015自然'!N$46)*100</f>
        <v>99.4358839388351</v>
      </c>
      <c r="O28">
        <f>('2015自然'!O28-'2015自然'!O$46)/('2015自然'!O$45-'2015自然'!O$46)*100</f>
        <v>43.1078898596731</v>
      </c>
      <c r="P28">
        <f>('2015自然'!P$45-'2015自然'!P28)/('2015自然'!P$45-'2015自然'!P$46)*100</f>
        <v>47.3241554424276</v>
      </c>
      <c r="Q28" s="1">
        <f t="shared" si="0"/>
        <v>86.2273138829051</v>
      </c>
      <c r="R28" s="1">
        <f t="shared" si="1"/>
        <v>63.15250582416</v>
      </c>
      <c r="S28" s="1">
        <f t="shared" si="2"/>
        <v>63.0093662360926</v>
      </c>
      <c r="T28" s="1">
        <f t="shared" si="3"/>
        <v>49.0494957096034</v>
      </c>
      <c r="U28" s="1">
        <f t="shared" si="4"/>
        <v>48.2937883557285</v>
      </c>
      <c r="V28">
        <f t="shared" si="5"/>
        <v>61.9464940016979</v>
      </c>
    </row>
    <row r="29" spans="1:22">
      <c r="A29">
        <v>24</v>
      </c>
      <c r="B29" t="s">
        <v>61</v>
      </c>
      <c r="C29">
        <f>('2015自然'!C$45-'2015自然'!C29)/('2015自然'!C$45-'2015自然'!C$46)*100</f>
        <v>88.2247827082504</v>
      </c>
      <c r="D29">
        <f>('2015自然'!D$45-'2015自然'!D29)/('2015自然'!D$45-'2015自然'!D$46)*100</f>
        <v>99.4380526755848</v>
      </c>
      <c r="E29">
        <f>('2015自然'!E$45-'2015自然'!E29)/('2015自然'!E$45-'2015自然'!E$46)*100</f>
        <v>98.2392131979695</v>
      </c>
      <c r="F29">
        <f>('2015自然'!F$45-'2015自然'!F29)/('2015自然'!F$45-'2015自然'!F$46)*100</f>
        <v>94.5998464792273</v>
      </c>
      <c r="G29">
        <f>('2015自然'!G29-'2015自然'!G$46)/('2015自然'!G$45-'2015自然'!G$46)*100</f>
        <v>52.0725398847483</v>
      </c>
      <c r="H29">
        <f>('2015自然'!H29-'2015自然'!H$46)/('2015自然'!H$45-'2015自然'!H$46)*100</f>
        <v>58.8493150684931</v>
      </c>
      <c r="I29">
        <f>('2015自然'!I29-'2015自然'!I$46)/('2015自然'!I$45-'2015自然'!I$46)*100</f>
        <v>38.3010105509685</v>
      </c>
      <c r="J29">
        <f>('2015自然'!J29-'2015自然'!J$46)/('2015自然'!J$45-'2015自然'!J$46)*100</f>
        <v>51.7269736842105</v>
      </c>
      <c r="K29">
        <f>('2015自然'!K29-'2015自然'!K$46)/('2015自然'!K$45-'2015自然'!K$46)*100</f>
        <v>71.9684151156233</v>
      </c>
      <c r="L29">
        <f>('2015自然'!L29-'2015自然'!L$46)/('2015自然'!L$45-'2015自然'!L$46)*100</f>
        <v>0.185544615</v>
      </c>
      <c r="M29">
        <f>('2015自然'!M$45-'2015自然'!M29)/('2015自然'!M$45-'2015自然'!M$46)*100</f>
        <v>98.6148515893292</v>
      </c>
      <c r="N29">
        <f>('2015自然'!N$45-'2015自然'!N29)/('2015自然'!N$45-'2015自然'!N$46)*100</f>
        <v>100</v>
      </c>
      <c r="O29">
        <f>('2015自然'!O29-'2015自然'!O$46)/('2015自然'!O$45-'2015自然'!O$46)*100</f>
        <v>61.215540628894</v>
      </c>
      <c r="P29">
        <f>('2015自然'!P$45-'2015自然'!P29)/('2015自然'!P$45-'2015自然'!P$46)*100</f>
        <v>33.4315230336676</v>
      </c>
      <c r="Q29" s="1">
        <f t="shared" si="0"/>
        <v>92.552767814707</v>
      </c>
      <c r="R29" s="1">
        <f t="shared" si="1"/>
        <v>62.5074221905664</v>
      </c>
      <c r="S29" s="1">
        <f t="shared" si="2"/>
        <v>46.5123296032593</v>
      </c>
      <c r="T29" s="1">
        <f t="shared" si="3"/>
        <v>44.9493426591887</v>
      </c>
      <c r="U29" s="1">
        <f t="shared" si="4"/>
        <v>56.9794068205026</v>
      </c>
      <c r="V29">
        <f t="shared" si="5"/>
        <v>60.7002538176448</v>
      </c>
    </row>
    <row r="30" spans="1:22">
      <c r="A30">
        <v>25</v>
      </c>
      <c r="B30" t="s">
        <v>62</v>
      </c>
      <c r="C30">
        <f>('2015自然'!C$45-'2015自然'!C30)/('2015自然'!C$45-'2015自然'!C$46)*100</f>
        <v>87.4088467273076</v>
      </c>
      <c r="D30">
        <f>('2015自然'!D$45-'2015自然'!D30)/('2015自然'!D$45-'2015自然'!D$46)*100</f>
        <v>89.3448661645868</v>
      </c>
      <c r="E30">
        <f>('2015自然'!E$45-'2015自然'!E30)/('2015自然'!E$45-'2015自然'!E$46)*100</f>
        <v>92.1954314720812</v>
      </c>
      <c r="F30">
        <f>('2015自然'!F$45-'2015自然'!F30)/('2015自然'!F$45-'2015自然'!F$46)*100</f>
        <v>91.8913745403187</v>
      </c>
      <c r="G30">
        <f>('2015自然'!G30-'2015自然'!G$46)/('2015自然'!G$45-'2015自然'!G$46)*100</f>
        <v>28.45856929797</v>
      </c>
      <c r="H30">
        <f>('2015自然'!H30-'2015自然'!H$46)/('2015自然'!H$45-'2015自然'!H$46)*100</f>
        <v>68.8584474885845</v>
      </c>
      <c r="I30">
        <f>('2015自然'!I30-'2015自然'!I$46)/('2015自然'!I$45-'2015自然'!I$46)*100</f>
        <v>15.5355399032254</v>
      </c>
      <c r="J30">
        <f>('2015自然'!J30-'2015自然'!J$46)/('2015自然'!J$45-'2015自然'!J$46)*100</f>
        <v>59.7245065789474</v>
      </c>
      <c r="K30">
        <f>('2015自然'!K30-'2015自然'!K$46)/('2015自然'!K$45-'2015自然'!K$46)*100</f>
        <v>83.5307388606881</v>
      </c>
      <c r="L30">
        <f>('2015自然'!L30-'2015自然'!L$46)/('2015自然'!L$45-'2015自然'!L$46)*100</f>
        <v>1.881452831</v>
      </c>
      <c r="M30">
        <f>('2015自然'!M$45-'2015自然'!M30)/('2015自然'!M$45-'2015自然'!M$46)*100</f>
        <v>93.2612897090644</v>
      </c>
      <c r="N30">
        <f>('2015自然'!N$45-'2015自然'!N30)/('2015自然'!N$45-'2015自然'!N$46)*100</f>
        <v>96.9089701134607</v>
      </c>
      <c r="O30">
        <f>('2015自然'!O30-'2015自然'!O$46)/('2015自然'!O$45-'2015自然'!O$46)*100</f>
        <v>29.5624657831162</v>
      </c>
      <c r="P30">
        <f>('2015自然'!P$45-'2015自然'!P30)/('2015自然'!P$45-'2015自然'!P$46)*100</f>
        <v>2.76600397574206</v>
      </c>
      <c r="Q30" s="1">
        <f t="shared" si="0"/>
        <v>88.5630519485343</v>
      </c>
      <c r="R30" s="1">
        <f t="shared" si="1"/>
        <v>60.7834588849342</v>
      </c>
      <c r="S30" s="1">
        <f t="shared" si="2"/>
        <v>42.5615119220969</v>
      </c>
      <c r="T30" s="1">
        <f t="shared" si="3"/>
        <v>52.7979475991135</v>
      </c>
      <c r="U30" s="1">
        <f t="shared" si="4"/>
        <v>27.5642925536779</v>
      </c>
      <c r="V30">
        <f t="shared" si="5"/>
        <v>54.4540525816713</v>
      </c>
    </row>
    <row r="31" spans="1:22">
      <c r="A31">
        <v>207</v>
      </c>
      <c r="B31" t="s">
        <v>63</v>
      </c>
      <c r="C31">
        <f>('2015自然'!C$45-'2015自然'!C31)/('2015自然'!C$45-'2015自然'!C$46)*100</f>
        <v>79.5392463101138</v>
      </c>
      <c r="D31">
        <f>('2015自然'!D$45-'2015自然'!D31)/('2015自然'!D$45-'2015自然'!D$46)*100</f>
        <v>93.8153495148684</v>
      </c>
      <c r="E31">
        <f>('2015自然'!E$45-'2015自然'!E31)/('2015自然'!E$45-'2015自然'!E$46)*100</f>
        <v>89.915133248731</v>
      </c>
      <c r="F31">
        <f>('2015自然'!F$45-'2015自然'!F31)/('2015自然'!F$45-'2015自然'!F$46)*100</f>
        <v>88.702037611477</v>
      </c>
      <c r="G31">
        <f>('2015自然'!G31-'2015自然'!G$46)/('2015自然'!G$45-'2015自然'!G$46)*100</f>
        <v>21.1536747678972</v>
      </c>
      <c r="H31">
        <f>('2015自然'!H31-'2015自然'!H$46)/('2015自然'!H$45-'2015自然'!H$46)*100</f>
        <v>39.1050228310502</v>
      </c>
      <c r="I31">
        <f>('2015自然'!I31-'2015自然'!I$46)/('2015自然'!I$45-'2015自然'!I$46)*100</f>
        <v>18.7874271463288</v>
      </c>
      <c r="J31">
        <f>('2015自然'!J31-'2015自然'!J$46)/('2015自然'!J$45-'2015自然'!J$46)*100</f>
        <v>35.0534539473684</v>
      </c>
      <c r="K31">
        <f>('2015自然'!K31-'2015自然'!K$46)/('2015自然'!K$45-'2015自然'!K$46)*100</f>
        <v>54.3147208121828</v>
      </c>
      <c r="L31">
        <f>('2015自然'!L31-'2015自然'!L$46)/('2015自然'!L$45-'2015自然'!L$46)*100</f>
        <v>0.560849723</v>
      </c>
      <c r="M31">
        <f>('2015自然'!M$45-'2015自然'!M31)/('2015自然'!M$45-'2015自然'!M$46)*100</f>
        <v>79.4933722646934</v>
      </c>
      <c r="N31">
        <f>('2015自然'!N$45-'2015自然'!N31)/('2015自然'!N$45-'2015自然'!N$46)*100</f>
        <v>97.4637567280242</v>
      </c>
      <c r="O31">
        <f>('2015自然'!O31-'2015自然'!O$46)/('2015自然'!O$45-'2015自然'!O$46)*100</f>
        <v>39.6873892102594</v>
      </c>
      <c r="P31">
        <f>('2015自然'!P$45-'2015自然'!P31)/('2015自然'!P$45-'2015自然'!P$46)*100</f>
        <v>22.1188009381035</v>
      </c>
      <c r="Q31" s="1">
        <f t="shared" si="0"/>
        <v>84.7334240276337</v>
      </c>
      <c r="R31" s="1">
        <f t="shared" si="1"/>
        <v>41.7047582902505</v>
      </c>
      <c r="S31" s="1">
        <f t="shared" si="2"/>
        <v>28.7357291378446</v>
      </c>
      <c r="T31" s="1">
        <f t="shared" si="3"/>
        <v>34.0817637342144</v>
      </c>
      <c r="U31" s="1">
        <f t="shared" si="4"/>
        <v>38.6718432933714</v>
      </c>
      <c r="V31">
        <f t="shared" si="5"/>
        <v>45.5855036966629</v>
      </c>
    </row>
    <row r="32" spans="1:22">
      <c r="A32">
        <v>182</v>
      </c>
      <c r="B32" t="s">
        <v>64</v>
      </c>
      <c r="C32">
        <f>('2015自然'!C$45-'2015自然'!C32)/('2015自然'!C$45-'2015自然'!C$46)*100</f>
        <v>98.2337230723653</v>
      </c>
      <c r="D32">
        <f>('2015自然'!D$45-'2015自然'!D32)/('2015自然'!D$45-'2015自然'!D$46)*100</f>
        <v>84.2171014856008</v>
      </c>
      <c r="E32">
        <f>('2015自然'!E$45-'2015自然'!E32)/('2015自然'!E$45-'2015自然'!E$46)*100</f>
        <v>91.9297271573604</v>
      </c>
      <c r="F32">
        <f>('2015自然'!F$45-'2015自然'!F32)/('2015自然'!F$45-'2015自然'!F$46)*100</f>
        <v>74.4609319142102</v>
      </c>
      <c r="G32">
        <f>('2015自然'!G32-'2015自然'!G$46)/('2015自然'!G$45-'2015自然'!G$46)*100</f>
        <v>0</v>
      </c>
      <c r="H32">
        <f>('2015自然'!H32-'2015自然'!H$46)/('2015自然'!H$45-'2015自然'!H$46)*100</f>
        <v>95.6529680365297</v>
      </c>
      <c r="I32">
        <f>('2015自然'!I32-'2015自然'!I$46)/('2015自然'!I$45-'2015自然'!I$46)*100</f>
        <v>11.1598856076828</v>
      </c>
      <c r="J32">
        <f>('2015自然'!J32-'2015自然'!J$46)/('2015自然'!J$45-'2015自然'!J$46)*100</f>
        <v>46.2376644736842</v>
      </c>
      <c r="K32">
        <f>('2015自然'!K32-'2015自然'!K$46)/('2015自然'!K$45-'2015自然'!K$46)*100</f>
        <v>43.4856175972928</v>
      </c>
      <c r="L32">
        <f>('2015自然'!L32-'2015自然'!L$46)/('2015自然'!L$45-'2015自然'!L$46)*100</f>
        <v>8.729888608</v>
      </c>
      <c r="M32">
        <f>('2015自然'!M$45-'2015自然'!M32)/('2015自然'!M$45-'2015自然'!M$46)*100</f>
        <v>92.8361291711292</v>
      </c>
      <c r="N32">
        <f>('2015自然'!N$45-'2015自然'!N32)/('2015自然'!N$45-'2015自然'!N$46)*100</f>
        <v>96.2388666918734</v>
      </c>
      <c r="O32">
        <f>('2015自然'!O32-'2015自然'!O$46)/('2015自然'!O$45-'2015自然'!O$46)*100</f>
        <v>49.4594263884491</v>
      </c>
      <c r="P32">
        <f>('2015自然'!P$45-'2015自然'!P32)/('2015自然'!P$45-'2015自然'!P$46)*100</f>
        <v>36.2650376331486</v>
      </c>
      <c r="Q32" s="1">
        <f t="shared" si="0"/>
        <v>93.6508215902534</v>
      </c>
      <c r="R32" s="1">
        <f t="shared" si="1"/>
        <v>64.6300457115257</v>
      </c>
      <c r="S32" s="1">
        <f t="shared" si="2"/>
        <v>32.6134551621293</v>
      </c>
      <c r="T32" s="1">
        <f t="shared" si="3"/>
        <v>30.403561205723</v>
      </c>
      <c r="U32" s="1">
        <f t="shared" si="4"/>
        <v>49.3999542346363</v>
      </c>
      <c r="V32">
        <f t="shared" si="5"/>
        <v>54.1395675808535</v>
      </c>
    </row>
    <row r="33" spans="1:22">
      <c r="A33">
        <v>183</v>
      </c>
      <c r="B33" t="s">
        <v>65</v>
      </c>
      <c r="C33">
        <f>('2015自然'!C$45-'2015自然'!C33)/('2015自然'!C$45-'2015自然'!C$46)*100</f>
        <v>100</v>
      </c>
      <c r="D33">
        <f>('2015自然'!D$45-'2015自然'!D33)/('2015自然'!D$45-'2015自然'!D$46)*100</f>
        <v>86.3749567691166</v>
      </c>
      <c r="E33">
        <f>('2015自然'!E$45-'2015自然'!E33)/('2015自然'!E$45-'2015自然'!E$46)*100</f>
        <v>98.7745875634518</v>
      </c>
      <c r="F33">
        <f>('2015自然'!F$45-'2015自然'!F33)/('2015自然'!F$45-'2015自然'!F$46)*100</f>
        <v>95.0610613275795</v>
      </c>
      <c r="G33">
        <f>('2015自然'!G33-'2015自然'!G$46)/('2015自然'!G$45-'2015自然'!G$46)*100</f>
        <v>0</v>
      </c>
      <c r="H33">
        <f>('2015自然'!H33-'2015自然'!H$46)/('2015自然'!H$45-'2015自然'!H$46)*100</f>
        <v>98.3926940639269</v>
      </c>
      <c r="I33">
        <f>('2015自然'!I33-'2015自然'!I$46)/('2015自然'!I$45-'2015自然'!I$46)*100</f>
        <v>16.9641251369744</v>
      </c>
      <c r="J33">
        <f>('2015自然'!J33-'2015自然'!J$46)/('2015自然'!J$45-'2015自然'!J$46)*100</f>
        <v>52.1381578947368</v>
      </c>
      <c r="K33">
        <f>('2015自然'!K33-'2015自然'!K$46)/('2015自然'!K$45-'2015自然'!K$46)*100</f>
        <v>48.7873660462493</v>
      </c>
      <c r="L33">
        <f>('2015自然'!L33-'2015自然'!L$46)/('2015自然'!L$45-'2015自然'!L$46)*100</f>
        <v>8.356609453</v>
      </c>
      <c r="M33">
        <f>('2015自然'!M$45-'2015自然'!M33)/('2015自然'!M$45-'2015自然'!M$46)*100</f>
        <v>91.2096205885709</v>
      </c>
      <c r="N33">
        <f>('2015自然'!N$45-'2015自然'!N33)/('2015自然'!N$45-'2015自然'!N$46)*100</f>
        <v>93.0569547694379</v>
      </c>
      <c r="O33">
        <f>('2015自然'!O33-'2015自然'!O$46)/('2015自然'!O$45-'2015自然'!O$46)*100</f>
        <v>56.0184962546685</v>
      </c>
      <c r="P33">
        <f>('2015自然'!P$45-'2015自然'!P33)/('2015自然'!P$45-'2015自然'!P$46)*100</f>
        <v>30.7584696871071</v>
      </c>
      <c r="Q33" s="1">
        <f t="shared" si="0"/>
        <v>96.1976485577265</v>
      </c>
      <c r="R33" s="1">
        <f t="shared" si="1"/>
        <v>69.3842764662663</v>
      </c>
      <c r="S33" s="1">
        <f t="shared" si="2"/>
        <v>38.4765635716219</v>
      </c>
      <c r="T33" s="1">
        <f t="shared" si="3"/>
        <v>33.5692292645503</v>
      </c>
      <c r="U33" s="1">
        <f t="shared" si="4"/>
        <v>52.27076594074</v>
      </c>
      <c r="V33">
        <f t="shared" si="5"/>
        <v>57.979696760181</v>
      </c>
    </row>
    <row r="34" spans="1:22">
      <c r="A34">
        <v>67</v>
      </c>
      <c r="B34" t="s">
        <v>66</v>
      </c>
      <c r="C34">
        <f>('2015自然'!C$45-'2015自然'!C34)/('2015自然'!C$45-'2015自然'!C$46)*100</f>
        <v>69.212532808146</v>
      </c>
      <c r="D34">
        <f>('2015自然'!D$45-'2015自然'!D34)/('2015自然'!D$45-'2015自然'!D$46)*100</f>
        <v>76.6308890536919</v>
      </c>
      <c r="E34">
        <f>('2015自然'!E$45-'2015自然'!E34)/('2015自然'!E$45-'2015自然'!E$46)*100</f>
        <v>99.3734137055838</v>
      </c>
      <c r="F34">
        <f>('2015自然'!F$45-'2015自然'!F34)/('2015自然'!F$45-'2015自然'!F$46)*100</f>
        <v>88.037112219545</v>
      </c>
      <c r="G34">
        <f>('2015自然'!G34-'2015自然'!G$46)/('2015自然'!G$45-'2015自然'!G$46)*100</f>
        <v>0</v>
      </c>
      <c r="H34">
        <f>('2015自然'!H34-'2015自然'!H$46)/('2015自然'!H$45-'2015自然'!H$46)*100</f>
        <v>38.7397260273972</v>
      </c>
      <c r="I34">
        <f>('2015自然'!I34-'2015自然'!I$46)/('2015自然'!I$45-'2015自然'!I$46)*100</f>
        <v>0.522747017993712</v>
      </c>
      <c r="J34">
        <f>('2015自然'!J34-'2015自然'!J$46)/('2015自然'!J$45-'2015自然'!J$46)*100</f>
        <v>51.0485197368421</v>
      </c>
      <c r="K34">
        <f>('2015自然'!K34-'2015自然'!K$46)/('2015自然'!K$45-'2015自然'!K$46)*100</f>
        <v>0</v>
      </c>
      <c r="L34">
        <f>('2015自然'!L34-'2015自然'!L$46)/('2015自然'!L$45-'2015自然'!L$46)*100</f>
        <v>0.636498998</v>
      </c>
      <c r="M34">
        <f>('2015自然'!M$45-'2015自然'!M34)/('2015自然'!M$45-'2015自然'!M$46)*100</f>
        <v>99.1687948604323</v>
      </c>
      <c r="N34">
        <f>('2015自然'!N$45-'2015自然'!N34)/('2015自然'!N$45-'2015自然'!N$46)*100</f>
        <v>99.8188018762679</v>
      </c>
      <c r="O34">
        <f>('2015自然'!O34-'2015自然'!O$46)/('2015自然'!O$45-'2015自然'!O$46)*100</f>
        <v>0.492105545060832</v>
      </c>
      <c r="P34">
        <f>('2015自然'!P$45-'2015自然'!P34)/('2015自然'!P$45-'2015自然'!P$46)*100</f>
        <v>89.0187750019632</v>
      </c>
      <c r="Q34" s="1">
        <f t="shared" si="0"/>
        <v>75.2083890087803</v>
      </c>
      <c r="R34" s="1">
        <f t="shared" si="1"/>
        <v>35.2741244518714</v>
      </c>
      <c r="S34" s="1">
        <f t="shared" si="2"/>
        <v>31.4243096128414</v>
      </c>
      <c r="T34" s="1">
        <f t="shared" si="3"/>
        <v>0.2395782228472</v>
      </c>
      <c r="U34" s="1">
        <f t="shared" si="4"/>
        <v>30.0776357710132</v>
      </c>
      <c r="V34">
        <f t="shared" si="5"/>
        <v>34.4448074134707</v>
      </c>
    </row>
    <row r="35" spans="1:22">
      <c r="A35">
        <v>84</v>
      </c>
      <c r="B35" t="s">
        <v>67</v>
      </c>
      <c r="C35">
        <f>('2015自然'!C$45-'2015自然'!C35)/('2015自然'!C$45-'2015自然'!C$46)*100</f>
        <v>87.4252300733731</v>
      </c>
      <c r="D35">
        <f>('2015自然'!D$45-'2015自然'!D35)/('2015自然'!D$45-'2015自然'!D$46)*100</f>
        <v>89.0648730408644</v>
      </c>
      <c r="E35">
        <f>('2015自然'!E$45-'2015自然'!E35)/('2015自然'!E$45-'2015自然'!E$46)*100</f>
        <v>95.1736992385787</v>
      </c>
      <c r="F35">
        <f>('2015自然'!F$45-'2015自然'!F35)/('2015自然'!F$45-'2015自然'!F$46)*100</f>
        <v>80.157430914845</v>
      </c>
      <c r="G35">
        <f>('2015自然'!G35-'2015自然'!G$46)/('2015自然'!G$45-'2015自然'!G$46)*100</f>
        <v>0</v>
      </c>
      <c r="H35">
        <f>('2015自然'!H35-'2015自然'!H$46)/('2015自然'!H$45-'2015自然'!H$46)*100</f>
        <v>98.1735159817352</v>
      </c>
      <c r="I35">
        <f>('2015自然'!I35-'2015自然'!I$46)/('2015自然'!I$45-'2015自然'!I$46)*100</f>
        <v>1.41222142200543</v>
      </c>
      <c r="J35">
        <f>('2015自然'!J35-'2015自然'!J$46)/('2015自然'!J$45-'2015自然'!J$46)*100</f>
        <v>31.7228618421053</v>
      </c>
      <c r="K35">
        <f>('2015自然'!K35-'2015自然'!K$46)/('2015自然'!K$45-'2015自然'!K$46)*100</f>
        <v>15.9052453468698</v>
      </c>
      <c r="L35">
        <f>('2015自然'!L35-'2015自然'!L$46)/('2015自然'!L$45-'2015自然'!L$46)*100</f>
        <v>0.085275945</v>
      </c>
      <c r="M35">
        <f>('2015自然'!M$45-'2015自然'!M35)/('2015自然'!M$45-'2015自然'!M$46)*100</f>
        <v>98.9174420155016</v>
      </c>
      <c r="N35">
        <f>('2015自然'!N$45-'2015自然'!N35)/('2015自然'!N$45-'2015自然'!N$46)*100</f>
        <v>97.6842335527831</v>
      </c>
      <c r="O35">
        <f>('2015自然'!O35-'2015自然'!O$46)/('2015自然'!O$45-'2015自然'!O$46)*100</f>
        <v>16.6649093762367</v>
      </c>
      <c r="P35">
        <f>('2015自然'!P$45-'2015自然'!P35)/('2015自然'!P$45-'2015自然'!P$46)*100</f>
        <v>9.67720398406665</v>
      </c>
      <c r="Q35" s="1">
        <f t="shared" si="0"/>
        <v>88.8944999558789</v>
      </c>
      <c r="R35" s="1">
        <f t="shared" si="1"/>
        <v>66.9201545325077</v>
      </c>
      <c r="S35" s="1">
        <f t="shared" si="2"/>
        <v>19.9502091029385</v>
      </c>
      <c r="T35" s="1">
        <f t="shared" si="3"/>
        <v>9.95060886400598</v>
      </c>
      <c r="U35" s="1">
        <f t="shared" si="4"/>
        <v>20.8874447666448</v>
      </c>
      <c r="V35">
        <f t="shared" si="5"/>
        <v>41.3205834443952</v>
      </c>
    </row>
    <row r="36" spans="1:22">
      <c r="A36">
        <v>191</v>
      </c>
      <c r="B36" t="s">
        <v>68</v>
      </c>
      <c r="C36">
        <f>('2015自然'!C$45-'2015自然'!C36)/('2015自然'!C$45-'2015自然'!C$46)*100</f>
        <v>39.5145051158896</v>
      </c>
      <c r="D36">
        <f>('2015自然'!D$45-'2015自然'!D36)/('2015自然'!D$45-'2015自然'!D$46)*100</f>
        <v>77.743977686814</v>
      </c>
      <c r="E36">
        <f>('2015自然'!E$45-'2015自然'!E36)/('2015自然'!E$45-'2015自然'!E$46)*100</f>
        <v>85.9097398477157</v>
      </c>
      <c r="F36">
        <f>('2015自然'!F$45-'2015自然'!F36)/('2015自然'!F$45-'2015自然'!F$46)*100</f>
        <v>84.8440140319505</v>
      </c>
      <c r="G36">
        <f>('2015自然'!G36-'2015自然'!G$46)/('2015自然'!G$45-'2015自然'!G$46)*100</f>
        <v>0</v>
      </c>
      <c r="H36">
        <f>('2015自然'!H36-'2015自然'!H$46)/('2015自然'!H$45-'2015自然'!H$46)*100</f>
        <v>54.027397260274</v>
      </c>
      <c r="I36">
        <f>('2015自然'!I36-'2015自然'!I$46)/('2015自然'!I$45-'2015自然'!I$46)*100</f>
        <v>7.98504808808132</v>
      </c>
      <c r="J36">
        <f>('2015自然'!J36-'2015自然'!J$46)/('2015自然'!J$45-'2015自然'!J$46)*100</f>
        <v>76.8503289473684</v>
      </c>
      <c r="K36">
        <f>('2015自然'!K36-'2015自然'!K$46)/('2015自然'!K$45-'2015自然'!K$46)*100</f>
        <v>73.2092498589961</v>
      </c>
      <c r="L36">
        <f>('2015自然'!L36-'2015自然'!L$46)/('2015自然'!L$45-'2015自然'!L$46)*100</f>
        <v>0.804713155</v>
      </c>
      <c r="M36">
        <f>('2015自然'!M$45-'2015自然'!M36)/('2015自然'!M$45-'2015自然'!M$46)*100</f>
        <v>97.7795443674805</v>
      </c>
      <c r="N36">
        <f>('2015自然'!N$45-'2015自然'!N36)/('2015自然'!N$45-'2015自然'!N$46)*100</f>
        <v>99.3727801979138</v>
      </c>
      <c r="O36">
        <f>('2015自然'!O36-'2015自然'!O$46)/('2015自然'!O$45-'2015自然'!O$46)*100</f>
        <v>0.0106715097095263</v>
      </c>
      <c r="P36">
        <f>('2015自然'!P$45-'2015自然'!P36)/('2015自然'!P$45-'2015自然'!P$46)*100</f>
        <v>88.0523888369967</v>
      </c>
      <c r="Q36" s="1">
        <f t="shared" si="0"/>
        <v>55.9008029823896</v>
      </c>
      <c r="R36" s="1">
        <f t="shared" si="1"/>
        <v>43.2308379099322</v>
      </c>
      <c r="S36" s="1">
        <f t="shared" si="2"/>
        <v>50.1030538616213</v>
      </c>
      <c r="T36" s="1">
        <f t="shared" si="3"/>
        <v>45.9561822436119</v>
      </c>
      <c r="U36" s="1">
        <f t="shared" si="4"/>
        <v>29.4338523831408</v>
      </c>
      <c r="V36">
        <f t="shared" si="5"/>
        <v>44.9249458761392</v>
      </c>
    </row>
    <row r="37" spans="1:22">
      <c r="A37">
        <v>80</v>
      </c>
      <c r="B37" t="s">
        <v>69</v>
      </c>
      <c r="C37">
        <f>('2015自然'!C$45-'2015自然'!C37)/('2015自然'!C$45-'2015自然'!C$46)*100</f>
        <v>93.7556662810347</v>
      </c>
      <c r="D37">
        <f>('2015自然'!D$45-'2015自然'!D37)/('2015自然'!D$45-'2015自然'!D$46)*100</f>
        <v>81.8700086332663</v>
      </c>
      <c r="E37">
        <f>('2015自然'!E$45-'2015自然'!E37)/('2015自然'!E$45-'2015自然'!E$46)*100</f>
        <v>98.274904822335</v>
      </c>
      <c r="F37">
        <f>('2015自然'!F$45-'2015自然'!F37)/('2015自然'!F$45-'2015自然'!F$46)*100</f>
        <v>88.9822977879584</v>
      </c>
      <c r="G37">
        <f>('2015自然'!G37-'2015自然'!G$46)/('2015自然'!G$45-'2015自然'!G$46)*100</f>
        <v>0.04894357656393</v>
      </c>
      <c r="H37">
        <f>('2015自然'!H37-'2015自然'!H$46)/('2015自然'!H$45-'2015自然'!H$46)*100</f>
        <v>85.3881278538813</v>
      </c>
      <c r="I37">
        <f>('2015自然'!I37-'2015自然'!I$46)/('2015自然'!I$45-'2015自然'!I$46)*100</f>
        <v>24.6497515005271</v>
      </c>
      <c r="J37">
        <f>('2015自然'!J37-'2015自然'!J$46)/('2015自然'!J$45-'2015自然'!J$46)*100</f>
        <v>63.342927631579</v>
      </c>
      <c r="K37">
        <f>('2015自然'!K37-'2015自然'!K$46)/('2015自然'!K$45-'2015自然'!K$46)*100</f>
        <v>43.1472081218274</v>
      </c>
      <c r="L37">
        <f>('2015自然'!L37-'2015自然'!L$46)/('2015自然'!L$45-'2015自然'!L$46)*100</f>
        <v>1.457183473</v>
      </c>
      <c r="M37">
        <f>('2015自然'!M$45-'2015自然'!M37)/('2015自然'!M$45-'2015自然'!M$46)*100</f>
        <v>94.4152187501734</v>
      </c>
      <c r="N37">
        <f>('2015自然'!N$45-'2015自然'!N37)/('2015自然'!N$45-'2015自然'!N$46)*100</f>
        <v>97.439926526925</v>
      </c>
      <c r="O37">
        <f>('2015自然'!O37-'2015自然'!O$46)/('2015自然'!O$45-'2015自然'!O$46)*100</f>
        <v>37.5480170843939</v>
      </c>
      <c r="P37">
        <f>('2015自然'!P$45-'2015自然'!P37)/('2015自然'!P$45-'2015自然'!P$46)*100</f>
        <v>38.3485329967688</v>
      </c>
      <c r="Q37" s="1">
        <f t="shared" si="0"/>
        <v>91.1825177731629</v>
      </c>
      <c r="R37" s="1">
        <f t="shared" si="1"/>
        <v>61.2474375192348</v>
      </c>
      <c r="S37" s="1">
        <f t="shared" si="2"/>
        <v>48.3144980222784</v>
      </c>
      <c r="T37" s="1">
        <f t="shared" si="3"/>
        <v>27.4550828440088</v>
      </c>
      <c r="U37" s="1">
        <f t="shared" si="4"/>
        <v>41.9977407511391</v>
      </c>
      <c r="V37">
        <f t="shared" si="5"/>
        <v>54.0394553819648</v>
      </c>
    </row>
    <row r="38" spans="1:22">
      <c r="A38">
        <v>179</v>
      </c>
      <c r="B38" t="s">
        <v>70</v>
      </c>
      <c r="C38">
        <f>('2015自然'!C$45-'2015自然'!C38)/('2015自然'!C$45-'2015自然'!C$46)*100</f>
        <v>98.6540808677582</v>
      </c>
      <c r="D38">
        <f>('2015自然'!D$45-'2015自然'!D38)/('2015自然'!D$45-'2015自然'!D$46)*100</f>
        <v>86.7875813867051</v>
      </c>
      <c r="E38">
        <f>('2015自然'!E$45-'2015自然'!E38)/('2015自然'!E$45-'2015自然'!E$46)*100</f>
        <v>84.5296637055838</v>
      </c>
      <c r="F38">
        <f>('2015自然'!F$45-'2015自然'!F38)/('2015自然'!F$45-'2015自然'!F$46)*100</f>
        <v>73.0731644647919</v>
      </c>
      <c r="G38">
        <f>('2015自然'!G38-'2015自然'!G$46)/('2015自然'!G$45-'2015自然'!G$46)*100</f>
        <v>0</v>
      </c>
      <c r="H38">
        <f>('2015自然'!H38-'2015自然'!H$46)/('2015自然'!H$45-'2015自然'!H$46)*100</f>
        <v>96.7305936073059</v>
      </c>
      <c r="I38">
        <f>('2015自然'!I38-'2015自然'!I$46)/('2015自然'!I$45-'2015自然'!I$46)*100</f>
        <v>14.2981896139431</v>
      </c>
      <c r="J38">
        <f>('2015自然'!J38-'2015自然'!J$46)/('2015自然'!J$45-'2015自然'!J$46)*100</f>
        <v>46.6488486842105</v>
      </c>
      <c r="K38">
        <f>('2015自然'!K38-'2015自然'!K$46)/('2015自然'!K$45-'2015自然'!K$46)*100</f>
        <v>25.8319232938522</v>
      </c>
      <c r="L38">
        <f>('2015自然'!L38-'2015自然'!L$46)/('2015自然'!L$45-'2015自然'!L$46)*100</f>
        <v>26.16684852</v>
      </c>
      <c r="M38">
        <f>('2015自然'!M$45-'2015自然'!M38)/('2015自然'!M$45-'2015自然'!M$46)*100</f>
        <v>91.9379969038895</v>
      </c>
      <c r="N38">
        <f>('2015自然'!N$45-'2015自然'!N38)/('2015自然'!N$45-'2015自然'!N$46)*100</f>
        <v>93.6314691499546</v>
      </c>
      <c r="O38">
        <f>('2015自然'!O38-'2015自然'!O$46)/('2015自然'!O$45-'2015自然'!O$46)*100</f>
        <v>28.7313348444903</v>
      </c>
      <c r="P38">
        <f>('2015自然'!P$45-'2015自然'!P38)/('2015自然'!P$45-'2015自然'!P$46)*100</f>
        <v>18.7999904248281</v>
      </c>
      <c r="Q38" s="1">
        <f t="shared" si="0"/>
        <v>93.6045789320835</v>
      </c>
      <c r="R38" s="1">
        <f t="shared" si="1"/>
        <v>65.0081388967877</v>
      </c>
      <c r="S38" s="1">
        <f t="shared" si="2"/>
        <v>34.0838527013187</v>
      </c>
      <c r="T38" s="1">
        <f t="shared" si="3"/>
        <v>25.9579891489742</v>
      </c>
      <c r="U38" s="1">
        <f t="shared" si="4"/>
        <v>30.89897774583</v>
      </c>
      <c r="V38">
        <f t="shared" si="5"/>
        <v>49.9107074849988</v>
      </c>
    </row>
    <row r="39" spans="1:22">
      <c r="A39">
        <v>186</v>
      </c>
      <c r="B39" t="s">
        <v>71</v>
      </c>
      <c r="C39">
        <f>('2015自然'!C$45-'2015自然'!C39)/('2015自然'!C$45-'2015自然'!C$46)*100</f>
        <v>88.5651484105203</v>
      </c>
      <c r="D39">
        <f>('2015自然'!D$45-'2015自然'!D39)/('2015自然'!D$45-'2015自然'!D$46)*100</f>
        <v>89.4939920908498</v>
      </c>
      <c r="E39">
        <f>('2015自然'!E$45-'2015自然'!E39)/('2015自然'!E$45-'2015自然'!E$46)*100</f>
        <v>99.9920685279188</v>
      </c>
      <c r="F39">
        <f>('2015自然'!F$45-'2015自然'!F39)/('2015自然'!F$45-'2015自然'!F$46)*100</f>
        <v>75.2937305892194</v>
      </c>
      <c r="G39">
        <f>('2015自然'!G39-'2015自然'!G$46)/('2015自然'!G$45-'2015自然'!G$46)*100</f>
        <v>0</v>
      </c>
      <c r="H39">
        <f>('2015自然'!H39-'2015自然'!H$46)/('2015自然'!H$45-'2015自然'!H$46)*100</f>
        <v>53.6438356164384</v>
      </c>
      <c r="I39">
        <f>('2015自然'!I39-'2015自然'!I$46)/('2015自然'!I$45-'2015自然'!I$46)*100</f>
        <v>0</v>
      </c>
      <c r="J39">
        <f>('2015自然'!J39-'2015自然'!J$46)/('2015自然'!J$45-'2015自然'!J$46)*100</f>
        <v>62.5205592105263</v>
      </c>
      <c r="K39">
        <f>('2015自然'!K39-'2015自然'!K$46)/('2015自然'!K$45-'2015自然'!K$46)*100</f>
        <v>18.1049069373943</v>
      </c>
      <c r="L39">
        <f>('2015自然'!L39-'2015自然'!L$46)/('2015自然'!L$45-'2015自然'!L$46)*100</f>
        <v>0</v>
      </c>
      <c r="M39">
        <f>('2015自然'!M$45-'2015自然'!M39)/('2015自然'!M$45-'2015自然'!M$46)*100</f>
        <v>87.5628260318706</v>
      </c>
      <c r="N39">
        <f>('2015自然'!N$45-'2015自然'!N39)/('2015自然'!N$45-'2015自然'!N$46)*100</f>
        <v>98.7587189851437</v>
      </c>
      <c r="O39">
        <f>('2015自然'!O39-'2015自然'!O$46)/('2015自然'!O$45-'2015自然'!O$46)*100</f>
        <v>85.2951885913275</v>
      </c>
      <c r="P39">
        <f>('2015自然'!P$45-'2015自然'!P39)/('2015自然'!P$45-'2015自然'!P$46)*100</f>
        <v>76.9693453464482</v>
      </c>
      <c r="Q39" s="1">
        <f t="shared" si="0"/>
        <v>90.3341656251621</v>
      </c>
      <c r="R39" s="1">
        <f t="shared" si="1"/>
        <v>41.5173086952006</v>
      </c>
      <c r="S39" s="1">
        <f t="shared" si="2"/>
        <v>38.2375740131579</v>
      </c>
      <c r="T39" s="1">
        <f t="shared" si="3"/>
        <v>11.2902199661591</v>
      </c>
      <c r="U39" s="1">
        <f t="shared" si="4"/>
        <v>83.6743414089547</v>
      </c>
      <c r="V39">
        <f t="shared" si="5"/>
        <v>53.0107219417269</v>
      </c>
    </row>
    <row r="40" spans="1:22">
      <c r="A40">
        <v>187</v>
      </c>
      <c r="B40" t="s">
        <v>72</v>
      </c>
      <c r="C40">
        <f>('2015自然'!C$45-'2015自然'!C40)/('2015自然'!C$45-'2015自然'!C$46)*100</f>
        <v>89.9796583571094</v>
      </c>
      <c r="D40">
        <f>('2015自然'!D$45-'2015自然'!D40)/('2015自然'!D$45-'2015自然'!D$46)*100</f>
        <v>89.0174599579255</v>
      </c>
      <c r="E40">
        <f>('2015自然'!E$45-'2015自然'!E40)/('2015自然'!E$45-'2015自然'!E$46)*100</f>
        <v>99.3258248730965</v>
      </c>
      <c r="F40">
        <f>('2015自然'!F$45-'2015自然'!F40)/('2015自然'!F$45-'2015自然'!F$46)*100</f>
        <v>89.5085453167049</v>
      </c>
      <c r="G40">
        <f>('2015自然'!G40-'2015自然'!G$46)/('2015自然'!G$45-'2015自然'!G$46)*100</f>
        <v>2.37834263687126</v>
      </c>
      <c r="H40">
        <f>('2015自然'!H40-'2015自然'!H$46)/('2015自然'!H$45-'2015自然'!H$46)*100</f>
        <v>35.8538812785388</v>
      </c>
      <c r="I40">
        <f>('2015自然'!I40-'2015自然'!I$46)/('2015自然'!I$45-'2015自然'!I$46)*100</f>
        <v>41.4679562145806</v>
      </c>
      <c r="J40">
        <f>('2015自然'!J40-'2015自然'!J$46)/('2015自然'!J$45-'2015自然'!J$46)*100</f>
        <v>74.0542763157895</v>
      </c>
      <c r="K40">
        <f>('2015自然'!K40-'2015自然'!K$46)/('2015自然'!K$45-'2015自然'!K$46)*100</f>
        <v>25.775521714608</v>
      </c>
      <c r="L40">
        <f>('2015自然'!L40-'2015自然'!L$46)/('2015自然'!L$45-'2015自然'!L$46)*100</f>
        <v>8.540921417</v>
      </c>
      <c r="M40">
        <f>('2015自然'!M$45-'2015自然'!M40)/('2015自然'!M$45-'2015自然'!M$46)*100</f>
        <v>91.3969517303894</v>
      </c>
      <c r="N40">
        <f>('2015自然'!N$45-'2015自然'!N40)/('2015自然'!N$45-'2015自然'!N$46)*100</f>
        <v>98.4880348925225</v>
      </c>
      <c r="O40">
        <f>('2015自然'!O40-'2015自然'!O$46)/('2015自然'!O$45-'2015自然'!O$46)*100</f>
        <v>71.2850986654698</v>
      </c>
      <c r="P40">
        <f>('2015自然'!P$45-'2015自然'!P40)/('2015自然'!P$45-'2015自然'!P$46)*100</f>
        <v>56.7687276579581</v>
      </c>
      <c r="Q40" s="1">
        <f t="shared" si="0"/>
        <v>90.9666299279652</v>
      </c>
      <c r="R40" s="1">
        <f t="shared" si="1"/>
        <v>34.5972260285758</v>
      </c>
      <c r="S40" s="1">
        <f t="shared" si="2"/>
        <v>61.39774958848</v>
      </c>
      <c r="T40" s="1">
        <f t="shared" si="3"/>
        <v>19.2884181625884</v>
      </c>
      <c r="U40" s="1">
        <f t="shared" si="4"/>
        <v>69.2926137043819</v>
      </c>
      <c r="V40">
        <f t="shared" si="5"/>
        <v>55.1085274823983</v>
      </c>
    </row>
    <row r="41" spans="1:22">
      <c r="A41">
        <v>53</v>
      </c>
      <c r="B41" t="s">
        <v>73</v>
      </c>
      <c r="C41">
        <f>('2015自然'!C$45-'2015自然'!C41)/('2015自然'!C$45-'2015自然'!C$46)*100</f>
        <v>0.465012835785845</v>
      </c>
      <c r="D41">
        <f>('2015自然'!D$45-'2015自然'!D41)/('2015自然'!D$45-'2015自然'!D$46)*100</f>
        <v>98.5817078656278</v>
      </c>
      <c r="E41">
        <f>('2015自然'!E$45-'2015自然'!E41)/('2015自然'!E$45-'2015自然'!E$46)*100</f>
        <v>76.9551078680203</v>
      </c>
      <c r="F41">
        <f>('2015自然'!F$45-'2015自然'!F41)/('2015自然'!F$45-'2015自然'!F$46)*100</f>
        <v>95.7471156757298</v>
      </c>
      <c r="G41">
        <f>('2015自然'!G41-'2015自然'!G$46)/('2015自然'!G$45-'2015自然'!G$46)*100</f>
        <v>4.09566638345849</v>
      </c>
      <c r="H41">
        <f>('2015自然'!H41-'2015自然'!H$46)/('2015自然'!H$45-'2015自然'!H$46)*100</f>
        <v>0</v>
      </c>
      <c r="I41">
        <f>('2015自然'!I41-'2015自然'!I$46)/('2015自然'!I$45-'2015自然'!I$46)*100</f>
        <v>1.37854740011395</v>
      </c>
      <c r="J41">
        <f>('2015自然'!J41-'2015自然'!J$46)/('2015自然'!J$45-'2015自然'!J$46)*100</f>
        <v>37.109375</v>
      </c>
      <c r="K41">
        <f>('2015自然'!K41-'2015自然'!K$46)/('2015自然'!K$45-'2015自然'!K$46)*100</f>
        <v>16.9768753525099</v>
      </c>
      <c r="L41">
        <f>('2015自然'!L41-'2015自然'!L$46)/('2015自然'!L$45-'2015自然'!L$46)*100</f>
        <v>0.766350953</v>
      </c>
      <c r="M41">
        <f>('2015自然'!M$45-'2015自然'!M41)/('2015自然'!M$45-'2015自然'!M$46)*100</f>
        <v>93.5028553595274</v>
      </c>
      <c r="N41">
        <f>('2015自然'!N$45-'2015自然'!N41)/('2015自然'!N$45-'2015自然'!N$46)*100</f>
        <v>99.00746053364</v>
      </c>
      <c r="O41">
        <f>('2015自然'!O41-'2015自然'!O$46)/('2015自然'!O$45-'2015自然'!O$46)*100</f>
        <v>0.540174071362642</v>
      </c>
      <c r="P41">
        <f>('2015自然'!P$45-'2015自然'!P41)/('2015自然'!P$45-'2015自然'!P$46)*100</f>
        <v>81.9520012331782</v>
      </c>
      <c r="Q41" s="1">
        <f t="shared" si="0"/>
        <v>36.852813727047</v>
      </c>
      <c r="R41" s="1">
        <f t="shared" si="1"/>
        <v>16.237142002236</v>
      </c>
      <c r="S41" s="1">
        <f t="shared" si="2"/>
        <v>23.2315215602043</v>
      </c>
      <c r="T41" s="1">
        <f t="shared" si="3"/>
        <v>10.8752339685344</v>
      </c>
      <c r="U41" s="1">
        <f t="shared" si="4"/>
        <v>28.0480669226911</v>
      </c>
      <c r="V41">
        <f t="shared" si="5"/>
        <v>23.0489556361426</v>
      </c>
    </row>
    <row r="42" spans="1:22">
      <c r="A42">
        <v>15</v>
      </c>
      <c r="B42" t="s">
        <v>74</v>
      </c>
      <c r="C42">
        <f>('2015自然'!C$45-'2015自然'!C42)/('2015自然'!C$45-'2015自然'!C$46)*100</f>
        <v>98.5411100532593</v>
      </c>
      <c r="D42">
        <f>('2015自然'!D$45-'2015自然'!D42)/('2015自然'!D$45-'2015自然'!D$46)*100</f>
        <v>97.7736115765285</v>
      </c>
      <c r="E42">
        <f>('2015自然'!E$45-'2015自然'!E42)/('2015自然'!E$45-'2015自然'!E$46)*100</f>
        <v>95.0547271573604</v>
      </c>
      <c r="F42">
        <f>('2015自然'!F$45-'2015自然'!F42)/('2015自然'!F$45-'2015自然'!F$46)*100</f>
        <v>95.356877682178</v>
      </c>
      <c r="G42">
        <f>('2015自然'!G42-'2015自然'!G$46)/('2015自然'!G$45-'2015自然'!G$46)*100</f>
        <v>70.5407963040403</v>
      </c>
      <c r="H42">
        <f>('2015自然'!H42-'2015自然'!H$46)/('2015自然'!H$45-'2015自然'!H$46)*100</f>
        <v>83.5981735159817</v>
      </c>
      <c r="I42">
        <f>('2015自然'!I42-'2015自然'!I$46)/('2015自然'!I$45-'2015自然'!I$46)*100</f>
        <v>23.1293530366851</v>
      </c>
      <c r="J42">
        <f>('2015自然'!J42-'2015自然'!J$46)/('2015自然'!J$45-'2015自然'!J$46)*100</f>
        <v>47.9646381578947</v>
      </c>
      <c r="K42">
        <f>('2015自然'!K42-'2015自然'!K$46)/('2015自然'!K$45-'2015自然'!K$46)*100</f>
        <v>47.7157360406092</v>
      </c>
      <c r="L42">
        <f>('2015自然'!L42-'2015自然'!L$46)/('2015自然'!L$45-'2015自然'!L$46)*100</f>
        <v>1.159055757</v>
      </c>
      <c r="M42">
        <f>('2015自然'!M$45-'2015自然'!M42)/('2015自然'!M$45-'2015自然'!M$46)*100</f>
        <v>93.4101003488432</v>
      </c>
      <c r="N42">
        <f>('2015自然'!N$45-'2015自然'!N42)/('2015自然'!N$45-'2015自然'!N$46)*100</f>
        <v>98.7214121611469</v>
      </c>
      <c r="O42">
        <f>('2015自然'!O42-'2015自然'!O$46)/('2015自然'!O$45-'2015自然'!O$46)*100</f>
        <v>40.5884283065032</v>
      </c>
      <c r="P42">
        <f>('2015自然'!P$45-'2015自然'!P42)/('2015自然'!P$45-'2015自然'!P$46)*100</f>
        <v>9.26256486357644</v>
      </c>
      <c r="Q42" s="1">
        <f t="shared" si="0"/>
        <v>97.8720736466804</v>
      </c>
      <c r="R42" s="1">
        <f t="shared" si="1"/>
        <v>81.6665311080508</v>
      </c>
      <c r="S42" s="1">
        <f t="shared" si="2"/>
        <v>38.3186134168169</v>
      </c>
      <c r="T42" s="1">
        <f t="shared" si="3"/>
        <v>30.1918015818587</v>
      </c>
      <c r="U42" s="1">
        <f t="shared" si="4"/>
        <v>36.6975746289335</v>
      </c>
      <c r="V42">
        <f t="shared" si="5"/>
        <v>56.9493188764681</v>
      </c>
    </row>
    <row r="43" spans="1:22">
      <c r="A43">
        <v>184</v>
      </c>
      <c r="B43" t="s">
        <v>75</v>
      </c>
      <c r="C43">
        <f>('2015自然'!C$45-'2015自然'!C43)/('2015自然'!C$45-'2015自然'!C$46)*100</f>
        <v>89.0518270439865</v>
      </c>
      <c r="D43">
        <f>('2015自然'!D$45-'2015自然'!D43)/('2015自然'!D$45-'2015自然'!D$46)*100</f>
        <v>84.0784555763591</v>
      </c>
      <c r="E43">
        <f>('2015自然'!E$45-'2015自然'!E43)/('2015自然'!E$45-'2015自然'!E$46)*100</f>
        <v>93.5794733502538</v>
      </c>
      <c r="F43">
        <f>('2015自然'!F$45-'2015自然'!F43)/('2015自然'!F$45-'2015自然'!F$46)*100</f>
        <v>69.2327494451426</v>
      </c>
      <c r="G43">
        <f>('2015自然'!G43-'2015自然'!G$46)/('2015自然'!G$45-'2015自然'!G$46)*100</f>
        <v>0</v>
      </c>
      <c r="H43">
        <f>('2015自然'!H43-'2015自然'!H$46)/('2015自然'!H$45-'2015自然'!H$46)*100</f>
        <v>49.3333333333333</v>
      </c>
      <c r="I43">
        <f>('2015自然'!I43-'2015自然'!I$46)/('2015自然'!I$45-'2015自然'!I$46)*100</f>
        <v>14.3882113079537</v>
      </c>
      <c r="J43">
        <f>('2015自然'!J43-'2015自然'!J$46)/('2015自然'!J$45-'2015自然'!J$46)*100</f>
        <v>47.2861842105263</v>
      </c>
      <c r="K43">
        <f>('2015自然'!K43-'2015自然'!K$46)/('2015自然'!K$45-'2015自然'!K$46)*100</f>
        <v>37.1686407219402</v>
      </c>
      <c r="L43">
        <f>('2015自然'!L43-'2015自然'!L$46)/('2015自然'!L$45-'2015自然'!L$46)*100</f>
        <v>8.783571883</v>
      </c>
      <c r="M43">
        <f>('2015自然'!M$45-'2015自然'!M43)/('2015自然'!M$45-'2015自然'!M$46)*100</f>
        <v>93.6617976744862</v>
      </c>
      <c r="N43">
        <f>('2015自然'!N$45-'2015自然'!N43)/('2015自然'!N$45-'2015自然'!N$46)*100</f>
        <v>93.1275022201478</v>
      </c>
      <c r="O43">
        <f>('2015自然'!O43-'2015自然'!O$46)/('2015自然'!O$45-'2015自然'!O$46)*100</f>
        <v>34.5982456010922</v>
      </c>
      <c r="P43">
        <f>('2015自然'!P$45-'2015自然'!P43)/('2015自然'!P$45-'2015自然'!P$46)*100</f>
        <v>14.8816202925648</v>
      </c>
      <c r="Q43" s="1">
        <f t="shared" si="0"/>
        <v>88.3260692483474</v>
      </c>
      <c r="R43" s="1">
        <f t="shared" si="1"/>
        <v>38.1795215461098</v>
      </c>
      <c r="S43" s="1">
        <f t="shared" si="2"/>
        <v>34.5086115351671</v>
      </c>
      <c r="T43" s="1">
        <f t="shared" si="3"/>
        <v>26.4845008109631</v>
      </c>
      <c r="U43" s="1">
        <f t="shared" si="4"/>
        <v>33.9302076827254</v>
      </c>
      <c r="V43">
        <f t="shared" si="5"/>
        <v>44.2857821646626</v>
      </c>
    </row>
    <row r="44" spans="1:22">
      <c r="A44">
        <v>40</v>
      </c>
      <c r="B44" t="s">
        <v>76</v>
      </c>
      <c r="C44">
        <f>('2015自然'!C$45-'2015自然'!C44)/('2015自然'!C$45-'2015自然'!C$46)*100</f>
        <v>88.6564877118581</v>
      </c>
      <c r="D44">
        <f>('2015自然'!D$45-'2015自然'!D44)/('2015自然'!D$45-'2015自然'!D$46)*100</f>
        <v>98.12918535524</v>
      </c>
      <c r="E44">
        <f>('2015自然'!E$45-'2015自然'!E44)/('2015自然'!E$45-'2015自然'!E$46)*100</f>
        <v>98.7785532994924</v>
      </c>
      <c r="F44">
        <f>('2015自然'!F$45-'2015自然'!F44)/('2015自然'!F$45-'2015自然'!F$46)*100</f>
        <v>97.5456507602131</v>
      </c>
      <c r="G44">
        <f>('2015自然'!G44-'2015自然'!G$46)/('2015自然'!G$45-'2015自然'!G$46)*100</f>
        <v>1.19693359289958</v>
      </c>
      <c r="H44">
        <f>('2015自然'!H44-'2015自然'!H$46)/('2015自然'!H$45-'2015自然'!H$46)*100</f>
        <v>61.4246575342466</v>
      </c>
      <c r="I44">
        <f>('2015自然'!I44-'2015自然'!I$46)/('2015自然'!I$45-'2015自然'!I$46)*100</f>
        <v>12.1345187101099</v>
      </c>
      <c r="J44">
        <f>('2015自然'!J44-'2015自然'!J$46)/('2015自然'!J$45-'2015自然'!J$46)*100</f>
        <v>59.765625</v>
      </c>
      <c r="K44">
        <f>('2015自然'!K44-'2015自然'!K$46)/('2015自然'!K$45-'2015自然'!K$46)*100</f>
        <v>82.2899041173153</v>
      </c>
      <c r="L44">
        <f>('2015自然'!L44-'2015自然'!L$46)/('2015自然'!L$45-'2015自然'!L$46)*100</f>
        <v>0.07470721</v>
      </c>
      <c r="M44">
        <f>('2015自然'!M$45-'2015自然'!M44)/('2015自然'!M$45-'2015自然'!M$46)*100</f>
        <v>85.4395931591249</v>
      </c>
      <c r="N44">
        <f>('2015自然'!N$45-'2015自然'!N44)/('2015自然'!N$45-'2015自然'!N$46)*100</f>
        <v>97.9878135910491</v>
      </c>
      <c r="O44">
        <f>('2015自然'!O44-'2015自然'!O$46)/('2015自然'!O$45-'2015自然'!O$46)*100</f>
        <v>44.9902178442525</v>
      </c>
      <c r="P44">
        <f>('2015自然'!P$45-'2015自然'!P44)/('2015自然'!P$45-'2015自然'!P$46)*100</f>
        <v>30.3906467217794</v>
      </c>
      <c r="Q44" s="1">
        <f t="shared" si="0"/>
        <v>92.5338921821195</v>
      </c>
      <c r="R44" s="1">
        <f t="shared" si="1"/>
        <v>49.6669515883486</v>
      </c>
      <c r="S44" s="1">
        <f t="shared" si="2"/>
        <v>41.2657033170067</v>
      </c>
      <c r="T44" s="1">
        <f t="shared" si="3"/>
        <v>51.3441040014018</v>
      </c>
      <c r="U44" s="1">
        <f t="shared" si="4"/>
        <v>44.618785360126</v>
      </c>
      <c r="V44">
        <f t="shared" si="5"/>
        <v>55.8858872898005</v>
      </c>
    </row>
    <row r="45" spans="3:22">
      <c r="C45">
        <v>0.5998</v>
      </c>
      <c r="D45">
        <v>0.2671</v>
      </c>
      <c r="E45">
        <v>0.1331</v>
      </c>
      <c r="F45">
        <v>0.1572</v>
      </c>
      <c r="G45">
        <v>0.2895</v>
      </c>
      <c r="H45">
        <v>0.5533</v>
      </c>
      <c r="I45">
        <v>0.3884</v>
      </c>
      <c r="J45">
        <v>0.6116</v>
      </c>
      <c r="K45">
        <v>0.6236</v>
      </c>
      <c r="L45">
        <v>0.3764</v>
      </c>
      <c r="M45">
        <v>0.0451</v>
      </c>
      <c r="N45">
        <v>0.0281</v>
      </c>
      <c r="O45">
        <v>0.6744</v>
      </c>
      <c r="P45">
        <v>0.2524</v>
      </c>
      <c r="V45">
        <f t="shared" si="5"/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tabSelected="1" workbookViewId="0">
      <selection activeCell="J1" sqref="A1:J41"/>
    </sheetView>
  </sheetViews>
  <sheetFormatPr defaultColWidth="8.89166666666667" defaultRowHeight="13.5"/>
  <cols>
    <col min="2" max="2" width="20" customWidth="1"/>
    <col min="3" max="9" width="12.8916666666667"/>
    <col min="10" max="10" width="12.625"/>
  </cols>
  <sheetData>
    <row r="1" spans="1:10">
      <c r="A1">
        <v>183</v>
      </c>
      <c r="B1" t="s">
        <v>65</v>
      </c>
      <c r="C1">
        <v>57.979696760181</v>
      </c>
      <c r="D1">
        <v>37.3774600902638</v>
      </c>
      <c r="E1">
        <v>53.4425307509379</v>
      </c>
      <c r="F1">
        <f>(C1+D1+E1)/3</f>
        <v>49.5998958671276</v>
      </c>
      <c r="G1">
        <f>F1*F1*F1</f>
        <v>122023.167451031</v>
      </c>
      <c r="H1">
        <f>(C1*D1*E1/G1)^(1/3)</f>
        <v>0.9827509732337</v>
      </c>
      <c r="I1">
        <f>SQRT(H1*F1)</f>
        <v>6.98171511419005</v>
      </c>
      <c r="J1">
        <f>SQRT(I1*10*F1)</f>
        <v>58.8466093023019</v>
      </c>
    </row>
    <row r="2" spans="1:10">
      <c r="A2">
        <v>179</v>
      </c>
      <c r="B2" t="s">
        <v>70</v>
      </c>
      <c r="C2">
        <v>49.9107074849988</v>
      </c>
      <c r="D2">
        <v>35.9740786660652</v>
      </c>
      <c r="E2">
        <v>60.0489706053469</v>
      </c>
      <c r="F2">
        <f>(C2+D2+E2)/3</f>
        <v>48.6445855854703</v>
      </c>
      <c r="G2">
        <f>F2*F2*F2</f>
        <v>115107.474029095</v>
      </c>
      <c r="H2">
        <f>(C2*D2*E2/G2)^(1/3)</f>
        <v>0.978427122559294</v>
      </c>
      <c r="I2">
        <f>SQRT(H2*F2)</f>
        <v>6.89892614125423</v>
      </c>
      <c r="J2">
        <f>SQRT(I2*10*F2)</f>
        <v>57.9305966762021</v>
      </c>
    </row>
    <row r="3" spans="1:10">
      <c r="A3">
        <v>182</v>
      </c>
      <c r="B3" t="s">
        <v>64</v>
      </c>
      <c r="C3">
        <v>54.1395675808535</v>
      </c>
      <c r="D3">
        <v>42.3337144356935</v>
      </c>
      <c r="E3">
        <v>45.7373979177056</v>
      </c>
      <c r="F3">
        <f>(C3+D3+E3)/3</f>
        <v>47.4035599780842</v>
      </c>
      <c r="G3">
        <f>F3*F3*F3</f>
        <v>106520.42105129</v>
      </c>
      <c r="H3">
        <f>(C3*D3*E3/G3)^(1/3)</f>
        <v>0.994672045162904</v>
      </c>
      <c r="I3">
        <f>SQRT(H3*F3)</f>
        <v>6.86665828124594</v>
      </c>
      <c r="J3">
        <f>SQRT(I3*10*F3)</f>
        <v>57.0529620338901</v>
      </c>
    </row>
    <row r="4" spans="1:10">
      <c r="A4">
        <v>208</v>
      </c>
      <c r="B4" t="s">
        <v>35</v>
      </c>
      <c r="C4">
        <v>24.9737273598594</v>
      </c>
      <c r="D4">
        <v>47.4331215964868</v>
      </c>
      <c r="E4">
        <v>72.2253545904197</v>
      </c>
      <c r="F4">
        <f>(C4+D4+E4)/3</f>
        <v>48.2107345155886</v>
      </c>
      <c r="G4">
        <f>F4*F4*F4</f>
        <v>112055.001231458</v>
      </c>
      <c r="H4">
        <f>(C4*D4*E4/G4)^(1/3)</f>
        <v>0.913989423709688</v>
      </c>
      <c r="I4">
        <f>SQRT(H4*F4)</f>
        <v>6.63807965126388</v>
      </c>
      <c r="J4">
        <f>SQRT(I4*10*F4)</f>
        <v>56.5709020398662</v>
      </c>
    </row>
    <row r="5" spans="1:10">
      <c r="A5">
        <v>188</v>
      </c>
      <c r="B5" t="s">
        <v>48</v>
      </c>
      <c r="C5">
        <v>66.8780355283684</v>
      </c>
      <c r="D5">
        <v>18.8833636091863</v>
      </c>
      <c r="E5">
        <v>54.9403658182938</v>
      </c>
      <c r="F5">
        <f>(C5+D5+E5)/3</f>
        <v>46.9005883186162</v>
      </c>
      <c r="G5">
        <f>F5*F5*F5</f>
        <v>103165.591263233</v>
      </c>
      <c r="H5">
        <f>(C5*D5*E5/G5)^(1/3)</f>
        <v>0.876139336610286</v>
      </c>
      <c r="I5">
        <f>SQRT(H5*F5)</f>
        <v>6.41026133134246</v>
      </c>
      <c r="J5">
        <f>SQRT(I5*10*F5)</f>
        <v>54.8311068387314</v>
      </c>
    </row>
    <row r="6" spans="1:10">
      <c r="A6">
        <v>80</v>
      </c>
      <c r="B6" t="s">
        <v>69</v>
      </c>
      <c r="C6">
        <v>54.0394553819648</v>
      </c>
      <c r="D6">
        <v>30.7182548048602</v>
      </c>
      <c r="E6">
        <v>42.5345018316258</v>
      </c>
      <c r="F6">
        <f>(C6+D6+E6)/3</f>
        <v>42.4307373394836</v>
      </c>
      <c r="G6">
        <f>F6*F6*F6</f>
        <v>76390.91928386</v>
      </c>
      <c r="H6">
        <f>(C6*D6*E6/G6)^(1/3)</f>
        <v>0.974097372978343</v>
      </c>
      <c r="I6">
        <f>SQRT(H6*F6)</f>
        <v>6.4289711288763</v>
      </c>
      <c r="J6">
        <f>SQRT(I6*10*F6)</f>
        <v>52.2289177881826</v>
      </c>
    </row>
    <row r="7" spans="1:10">
      <c r="A7">
        <v>54</v>
      </c>
      <c r="B7" t="s">
        <v>43</v>
      </c>
      <c r="C7">
        <v>41.8252898662807</v>
      </c>
      <c r="D7">
        <v>32.926602257372</v>
      </c>
      <c r="E7">
        <v>50.5900410765988</v>
      </c>
      <c r="F7">
        <f>(C7+D7+E7)/3</f>
        <v>41.7806444000838</v>
      </c>
      <c r="G7">
        <f>F7*F7*F7</f>
        <v>72933.2223373178</v>
      </c>
      <c r="H7">
        <f>(C7*D7*E7/G7)^(1/3)</f>
        <v>0.984861519493696</v>
      </c>
      <c r="I7">
        <f>SQRT(H7*F7)</f>
        <v>6.41468229371435</v>
      </c>
      <c r="J7">
        <f>SQRT(I7*10*F7)</f>
        <v>51.7696397373203</v>
      </c>
    </row>
    <row r="8" spans="1:10">
      <c r="A8">
        <v>184</v>
      </c>
      <c r="B8" t="s">
        <v>75</v>
      </c>
      <c r="C8">
        <v>44.2857821646626</v>
      </c>
      <c r="D8">
        <v>38.8477269534355</v>
      </c>
      <c r="E8">
        <v>41.1192706684252</v>
      </c>
      <c r="F8">
        <f>(C8+D8+E8)/3</f>
        <v>41.4175932621744</v>
      </c>
      <c r="G8">
        <f>F8*F8*F8</f>
        <v>71048.4448910959</v>
      </c>
      <c r="H8">
        <f>(C8*D8*E8/G8)^(1/3)</f>
        <v>0.998558668573213</v>
      </c>
      <c r="I8">
        <f>SQRT(H8*F8)</f>
        <v>6.43101055693301</v>
      </c>
      <c r="J8">
        <f>SQRT(I8*10*F8)</f>
        <v>51.6097839088482</v>
      </c>
    </row>
    <row r="9" spans="1:10">
      <c r="A9">
        <v>25</v>
      </c>
      <c r="B9" t="s">
        <v>62</v>
      </c>
      <c r="C9">
        <v>54.4540525816713</v>
      </c>
      <c r="D9">
        <v>29.744926454072</v>
      </c>
      <c r="E9">
        <v>39.7619192516973</v>
      </c>
      <c r="F9">
        <f>(C9+D9+E9)/3</f>
        <v>41.3202994291469</v>
      </c>
      <c r="G9">
        <f>F9*F9*F9</f>
        <v>70548.9216633487</v>
      </c>
      <c r="H9">
        <f>(C9*D9*E9/G9)^(1/3)</f>
        <v>0.970078073211533</v>
      </c>
      <c r="I9">
        <f>SQRT(H9*F9)</f>
        <v>6.33118602275675</v>
      </c>
      <c r="J9">
        <f>SQRT(I9*10*F9)</f>
        <v>51.1474830467676</v>
      </c>
    </row>
    <row r="10" spans="1:10">
      <c r="A10">
        <v>216</v>
      </c>
      <c r="B10" t="s">
        <v>56</v>
      </c>
      <c r="C10">
        <v>60.1057559787228</v>
      </c>
      <c r="D10">
        <v>25.4026070189901</v>
      </c>
      <c r="E10">
        <v>38.918091298775</v>
      </c>
      <c r="F10">
        <f>(C10+D10+E10)/3</f>
        <v>41.475484765496</v>
      </c>
      <c r="G10">
        <f>F10*F10*F10</f>
        <v>71346.7857214847</v>
      </c>
      <c r="H10">
        <f>(C10*D10*E10/G10)^(1/3)</f>
        <v>0.940857442344184</v>
      </c>
      <c r="I10">
        <f>SQRT(H10*F10)</f>
        <v>6.24680066245512</v>
      </c>
      <c r="J10">
        <f>SQRT(I10*10*F10)</f>
        <v>50.9007942677467</v>
      </c>
    </row>
    <row r="11" spans="1:10">
      <c r="A11">
        <v>190</v>
      </c>
      <c r="B11" t="s">
        <v>38</v>
      </c>
      <c r="C11">
        <v>45.6123059757571</v>
      </c>
      <c r="D11">
        <v>20.1635946990874</v>
      </c>
      <c r="E11">
        <v>56.7794123636241</v>
      </c>
      <c r="F11">
        <f>(C11+D11+E11)/3</f>
        <v>40.8517710128229</v>
      </c>
      <c r="G11">
        <f>F11*F11*F11</f>
        <v>68176.1804962179</v>
      </c>
      <c r="H11">
        <f>(C11*D11*E11/G11)^(1/3)</f>
        <v>0.914961327827631</v>
      </c>
      <c r="I11">
        <f>SQRT(H11*F11)</f>
        <v>6.1137378623885</v>
      </c>
      <c r="J11">
        <f>SQRT(I11*10*F11)</f>
        <v>49.9756960118336</v>
      </c>
    </row>
    <row r="12" spans="1:10">
      <c r="A12">
        <v>24</v>
      </c>
      <c r="B12" t="s">
        <v>61</v>
      </c>
      <c r="C12">
        <v>60.7002538176448</v>
      </c>
      <c r="D12">
        <v>26.8307559721916</v>
      </c>
      <c r="E12">
        <v>33.174865862881</v>
      </c>
      <c r="F12">
        <f>(C12+D12+E12)/3</f>
        <v>40.2352918842391</v>
      </c>
      <c r="G12">
        <f>F12*F12*F12</f>
        <v>65136.0575431355</v>
      </c>
      <c r="H12">
        <f>(C12*D12*E12/G12)^(1/3)</f>
        <v>0.939587090389936</v>
      </c>
      <c r="I12">
        <f>SQRT(H12*F12)</f>
        <v>6.14854135811918</v>
      </c>
      <c r="J12">
        <f>SQRT(I12*10*F12)</f>
        <v>49.7381499662222</v>
      </c>
    </row>
    <row r="13" spans="1:10">
      <c r="A13">
        <v>15</v>
      </c>
      <c r="B13" t="s">
        <v>74</v>
      </c>
      <c r="C13">
        <v>56.9493188764681</v>
      </c>
      <c r="D13">
        <v>32.2194287601069</v>
      </c>
      <c r="E13">
        <v>30.0072612889692</v>
      </c>
      <c r="F13">
        <f>(C13+D13+E13)/3</f>
        <v>39.7253363085147</v>
      </c>
      <c r="G13">
        <f>F13*F13*F13</f>
        <v>62690.6463774129</v>
      </c>
      <c r="H13">
        <f>(C13*D13*E13/G13)^(1/3)</f>
        <v>0.957657014863231</v>
      </c>
      <c r="I13">
        <f>SQRT(H13*F13)</f>
        <v>6.16792079907404</v>
      </c>
      <c r="J13">
        <f>SQRT(I13*10*F13)</f>
        <v>49.4997705113366</v>
      </c>
    </row>
    <row r="14" spans="1:10">
      <c r="A14">
        <v>187</v>
      </c>
      <c r="B14" t="s">
        <v>72</v>
      </c>
      <c r="C14">
        <v>55.1085274823983</v>
      </c>
      <c r="D14">
        <v>28.7961716885848</v>
      </c>
      <c r="E14">
        <v>34.2695409106633</v>
      </c>
      <c r="F14">
        <f>(C14+D14+E14)/3</f>
        <v>39.3914133605488</v>
      </c>
      <c r="G14">
        <f>F14*F14*F14</f>
        <v>61123.0040474421</v>
      </c>
      <c r="H14">
        <f>(C14*D14*E14/G14)^(1/3)</f>
        <v>0.961802095475977</v>
      </c>
      <c r="I14">
        <f>SQRT(H14*F14)</f>
        <v>6.15522086638134</v>
      </c>
      <c r="J14">
        <f>SQRT(I14*10*F14)</f>
        <v>49.2405167999994</v>
      </c>
    </row>
    <row r="15" spans="1:10">
      <c r="A15">
        <v>247</v>
      </c>
      <c r="B15" t="s">
        <v>57</v>
      </c>
      <c r="C15">
        <v>79.3207019712925</v>
      </c>
      <c r="D15">
        <v>11.9265530766118</v>
      </c>
      <c r="E15">
        <v>35.547454541717</v>
      </c>
      <c r="F15">
        <f>(C15+D15+E15)/3</f>
        <v>42.2649031965404</v>
      </c>
      <c r="G15">
        <f>F15*F15*F15</f>
        <v>75498.728191976</v>
      </c>
      <c r="H15">
        <f>(C15*D15*E15/G15)^(1/3)</f>
        <v>0.763701168868022</v>
      </c>
      <c r="I15">
        <f>SQRT(H15*F15)</f>
        <v>5.68135159740107</v>
      </c>
      <c r="J15">
        <f>SQRT(I15*10*F15)</f>
        <v>49.0022219179566</v>
      </c>
    </row>
    <row r="16" spans="1:10">
      <c r="A16">
        <v>207</v>
      </c>
      <c r="B16" t="s">
        <v>63</v>
      </c>
      <c r="C16">
        <v>45.5855036966629</v>
      </c>
      <c r="D16">
        <v>25.6809080357332</v>
      </c>
      <c r="E16">
        <v>43.891045142827</v>
      </c>
      <c r="F16">
        <f>(C16+D16+E16)/3</f>
        <v>38.3858189584077</v>
      </c>
      <c r="G16">
        <f>F16*F16*F16</f>
        <v>56560.3947740207</v>
      </c>
      <c r="H16">
        <f>(C16*D16*E16/G16)^(1/3)</f>
        <v>0.968501299969567</v>
      </c>
      <c r="I16">
        <f>SQRT(H16*F16)</f>
        <v>6.09727115696967</v>
      </c>
      <c r="J16">
        <f>SQRT(I16*10*F16)</f>
        <v>48.3785848048244</v>
      </c>
    </row>
    <row r="17" spans="1:10">
      <c r="A17">
        <v>48</v>
      </c>
      <c r="B17" t="s">
        <v>52</v>
      </c>
      <c r="C17">
        <v>48.1839068887992</v>
      </c>
      <c r="D17">
        <v>18.8186678758672</v>
      </c>
      <c r="E17">
        <v>46.8524388134478</v>
      </c>
      <c r="F17">
        <f>(C17+D17+E17)/3</f>
        <v>37.9516711927047</v>
      </c>
      <c r="G17">
        <f>F17*F17*F17</f>
        <v>54662.9057607087</v>
      </c>
      <c r="H17">
        <f>(C17*D17*E17/G17)^(1/3)</f>
        <v>0.919411910551022</v>
      </c>
      <c r="I17">
        <f>SQRT(H17*F17)</f>
        <v>5.90704820700566</v>
      </c>
      <c r="J17">
        <f>SQRT(I17*10*F17)</f>
        <v>47.3478987149097</v>
      </c>
    </row>
    <row r="18" spans="1:10">
      <c r="A18">
        <v>205</v>
      </c>
      <c r="B18" t="s">
        <v>60</v>
      </c>
      <c r="C18">
        <v>61.9464940016979</v>
      </c>
      <c r="D18">
        <v>18.4096044159592</v>
      </c>
      <c r="E18">
        <v>30.6328018685143</v>
      </c>
      <c r="F18">
        <f>(C18+D18+E18)/3</f>
        <v>36.9963000953905</v>
      </c>
      <c r="G18">
        <f>F18*F18*F18</f>
        <v>50637.8060112296</v>
      </c>
      <c r="H18">
        <f>(C18*D18*E18/G18)^(1/3)</f>
        <v>0.88360400654172</v>
      </c>
      <c r="I18">
        <f>SQRT(H18*F18)</f>
        <v>5.71752385141565</v>
      </c>
      <c r="J18">
        <f>SQRT(I18*10*F18)</f>
        <v>45.9920893425735</v>
      </c>
    </row>
    <row r="19" spans="1:10">
      <c r="A19">
        <v>40</v>
      </c>
      <c r="B19" t="s">
        <v>76</v>
      </c>
      <c r="C19">
        <v>55.8858872898005</v>
      </c>
      <c r="D19">
        <v>26.5307984538046</v>
      </c>
      <c r="E19">
        <v>26.1809474236606</v>
      </c>
      <c r="F19">
        <f>(C19+D19+E19)/3</f>
        <v>36.1992110557552</v>
      </c>
      <c r="G19">
        <f>F19*F19*F19</f>
        <v>47434.8264753074</v>
      </c>
      <c r="H19">
        <f>(C19*D19*E19/G19)^(1/3)</f>
        <v>0.935362966626766</v>
      </c>
      <c r="I19">
        <f>SQRT(H19*F19)</f>
        <v>5.8188831782963</v>
      </c>
      <c r="J19">
        <f>SQRT(I19*10*F19)</f>
        <v>45.89542246019</v>
      </c>
    </row>
    <row r="20" spans="1:10">
      <c r="A20">
        <v>62</v>
      </c>
      <c r="B20" t="s">
        <v>37</v>
      </c>
      <c r="C20">
        <v>49.7802597203582</v>
      </c>
      <c r="D20">
        <v>22.4590875021461</v>
      </c>
      <c r="E20">
        <v>34.1829153251453</v>
      </c>
      <c r="F20">
        <f>(C20+D20+E20)/3</f>
        <v>35.4740875158832</v>
      </c>
      <c r="G20">
        <f>F20*F20*F20</f>
        <v>44640.977868429</v>
      </c>
      <c r="H20">
        <f>(C20*D20*E20/G20)^(1/3)</f>
        <v>0.949528974802091</v>
      </c>
      <c r="I20">
        <f>SQRT(H20*F20)</f>
        <v>5.80376377456873</v>
      </c>
      <c r="J20">
        <f>SQRT(I20*10*F20)</f>
        <v>45.3743566412311</v>
      </c>
    </row>
    <row r="21" spans="1:10">
      <c r="A21">
        <v>50</v>
      </c>
      <c r="B21" t="s">
        <v>54</v>
      </c>
      <c r="C21">
        <v>43.0349302401906</v>
      </c>
      <c r="D21">
        <v>22.2990704356443</v>
      </c>
      <c r="E21">
        <v>40.4308036613727</v>
      </c>
      <c r="F21">
        <f>(C21+D21+E21)/3</f>
        <v>35.2549347790692</v>
      </c>
      <c r="G21">
        <f>F21*F21*F21</f>
        <v>43818.7260146004</v>
      </c>
      <c r="H21">
        <f>(C21*D21*E21/G21)^(1/3)</f>
        <v>0.960255558963755</v>
      </c>
      <c r="I21">
        <f>SQRT(H21*F21)</f>
        <v>5.81839729672234</v>
      </c>
      <c r="J21">
        <f>SQRT(I21*10*F21)</f>
        <v>45.29097230295</v>
      </c>
    </row>
    <row r="22" spans="1:10">
      <c r="A22">
        <v>52</v>
      </c>
      <c r="B22" t="s">
        <v>42</v>
      </c>
      <c r="C22">
        <v>38.8573949361282</v>
      </c>
      <c r="D22">
        <v>21.7976216209424</v>
      </c>
      <c r="E22">
        <v>44.9040489673802</v>
      </c>
      <c r="F22">
        <f>(C22+D22+E22)/3</f>
        <v>35.1863551748169</v>
      </c>
      <c r="G22">
        <f>F22*F22*F22</f>
        <v>43563.5082056156</v>
      </c>
      <c r="H22">
        <f>(C22*D22*E22/G22)^(1/3)</f>
        <v>0.955759189470995</v>
      </c>
      <c r="I22">
        <f>SQRT(H22*F22)</f>
        <v>5.79911047509199</v>
      </c>
      <c r="J22">
        <f>SQRT(I22*10*F22)</f>
        <v>45.1718453103908</v>
      </c>
    </row>
    <row r="23" spans="1:10">
      <c r="A23">
        <v>81</v>
      </c>
      <c r="B23" t="s">
        <v>47</v>
      </c>
      <c r="C23">
        <v>41.3829475106433</v>
      </c>
      <c r="D23">
        <v>15.7423541928365</v>
      </c>
      <c r="E23">
        <v>46.0170288326446</v>
      </c>
      <c r="F23">
        <f>(C23+D23+E23)/3</f>
        <v>34.3807768453748</v>
      </c>
      <c r="G23">
        <f>F23*F23*F23</f>
        <v>40639.378391587</v>
      </c>
      <c r="H23">
        <f>(C23*D23*E23/G23)^(1/3)</f>
        <v>0.90355419344264</v>
      </c>
      <c r="I23">
        <f>SQRT(H23*F23)</f>
        <v>5.57358906741913</v>
      </c>
      <c r="J23">
        <f>SQRT(I23*10*F23)</f>
        <v>43.7749154145108</v>
      </c>
    </row>
    <row r="24" spans="1:10">
      <c r="A24">
        <v>51</v>
      </c>
      <c r="B24" t="s">
        <v>41</v>
      </c>
      <c r="C24">
        <v>44.5635576262178</v>
      </c>
      <c r="D24">
        <v>11.712994764079</v>
      </c>
      <c r="E24">
        <v>47.1145347740135</v>
      </c>
      <c r="F24">
        <f>(C24+D24+E24)/3</f>
        <v>34.4636957214368</v>
      </c>
      <c r="G24">
        <f>F24*F24*F24</f>
        <v>40934.1278625377</v>
      </c>
      <c r="H24">
        <f>(C24*D24*E24/G24)^(1/3)</f>
        <v>0.843799097013491</v>
      </c>
      <c r="I24">
        <f>SQRT(H24*F24)</f>
        <v>5.39262786862732</v>
      </c>
      <c r="J24">
        <f>SQRT(I24*10*F24)</f>
        <v>43.1103103680909</v>
      </c>
    </row>
    <row r="25" spans="1:10">
      <c r="A25">
        <v>186</v>
      </c>
      <c r="B25" t="s">
        <v>71</v>
      </c>
      <c r="C25">
        <v>53.0107219417269</v>
      </c>
      <c r="D25">
        <v>16.8777327396214</v>
      </c>
      <c r="E25">
        <v>31.1895192014678</v>
      </c>
      <c r="F25">
        <f>(C25+D25+E25)/3</f>
        <v>33.6926579609387</v>
      </c>
      <c r="G25">
        <f>F25*F25*F25</f>
        <v>38247.7436084295</v>
      </c>
      <c r="H25">
        <f>(C25*D25*E25/G25)^(1/3)</f>
        <v>0.900243984993016</v>
      </c>
      <c r="I25">
        <f>SQRT(H25*F25)</f>
        <v>5.50741433594406</v>
      </c>
      <c r="J25">
        <f>SQRT(I25*10*F25)</f>
        <v>43.076609368674</v>
      </c>
    </row>
    <row r="26" spans="1:10">
      <c r="A26">
        <v>79</v>
      </c>
      <c r="B26" t="s">
        <v>46</v>
      </c>
      <c r="C26">
        <v>32.4947716279623</v>
      </c>
      <c r="D26">
        <v>13.7426978499992</v>
      </c>
      <c r="E26">
        <v>53.1668082279751</v>
      </c>
      <c r="F26">
        <f>(C26+D26+E26)/3</f>
        <v>33.1347592353122</v>
      </c>
      <c r="G26">
        <f>F26*F26*F26</f>
        <v>36379.0587140983</v>
      </c>
      <c r="H26">
        <f>(C26*D26*E26/G26)^(1/3)</f>
        <v>0.867410895154256</v>
      </c>
      <c r="I26">
        <f>SQRT(H26*F26)</f>
        <v>5.3611054055132</v>
      </c>
      <c r="J26">
        <f>SQRT(I26*10*F26)</f>
        <v>42.1472344106717</v>
      </c>
    </row>
    <row r="27" spans="1:10">
      <c r="A27">
        <v>71</v>
      </c>
      <c r="B27" t="s">
        <v>49</v>
      </c>
      <c r="C27">
        <v>51.8892940731155</v>
      </c>
      <c r="D27">
        <v>11.9852982121637</v>
      </c>
      <c r="E27">
        <v>36.0673869609206</v>
      </c>
      <c r="F27">
        <f>(C27+D27+E27)/3</f>
        <v>33.3139930820666</v>
      </c>
      <c r="G27">
        <f>F27*F27*F27</f>
        <v>36972.6069301123</v>
      </c>
      <c r="H27">
        <f>(C27*D27*E27/G27)^(1/3)</f>
        <v>0.846552189873634</v>
      </c>
      <c r="I27">
        <f>SQRT(H27*F27)</f>
        <v>5.31055870855964</v>
      </c>
      <c r="J27">
        <f>SQRT(I27*10*F27)</f>
        <v>42.0613737387242</v>
      </c>
    </row>
    <row r="28" spans="1:10">
      <c r="A28">
        <v>214</v>
      </c>
      <c r="B28" t="s">
        <v>88</v>
      </c>
      <c r="C28">
        <v>47.7800461239983</v>
      </c>
      <c r="D28">
        <v>19.1665053068103</v>
      </c>
      <c r="E28">
        <v>29.7795099811613</v>
      </c>
      <c r="F28">
        <f>(C28+D28+E28)/3</f>
        <v>32.2420204706566</v>
      </c>
      <c r="G28">
        <f>F28*F28*F28</f>
        <v>33517.1241571308</v>
      </c>
      <c r="H28">
        <f>(C28*D28*E28/G28)^(1/3)</f>
        <v>0.933569738781231</v>
      </c>
      <c r="I28">
        <f>SQRT(H28*F28)</f>
        <v>5.48636260454684</v>
      </c>
      <c r="J28">
        <f>SQRT(I28*10*F28)</f>
        <v>42.058461146985</v>
      </c>
    </row>
    <row r="29" spans="1:10">
      <c r="A29">
        <v>49</v>
      </c>
      <c r="B29" t="s">
        <v>53</v>
      </c>
      <c r="C29">
        <v>45.7645702324014</v>
      </c>
      <c r="D29">
        <v>16.6154824414393</v>
      </c>
      <c r="E29">
        <v>30.1226443336463</v>
      </c>
      <c r="F29">
        <f>(C29+D29+E29)/3</f>
        <v>30.834232335829</v>
      </c>
      <c r="G29">
        <f>F29*F29*F29</f>
        <v>29315.642808498</v>
      </c>
      <c r="H29">
        <f>(C29*D29*E29/G29)^(1/3)</f>
        <v>0.921040382953186</v>
      </c>
      <c r="I29">
        <f>SQRT(H29*F29)</f>
        <v>5.32912498996406</v>
      </c>
      <c r="J29">
        <f>SQRT(I29*10*F29)</f>
        <v>40.5363390166434</v>
      </c>
    </row>
    <row r="30" spans="1:10">
      <c r="A30">
        <v>203</v>
      </c>
      <c r="B30" t="s">
        <v>58</v>
      </c>
      <c r="C30">
        <v>34.7695191709678</v>
      </c>
      <c r="D30">
        <v>28.6823434208345</v>
      </c>
      <c r="E30">
        <v>26.4013889196843</v>
      </c>
      <c r="F30">
        <f>(C30+D30+E30)/3</f>
        <v>29.9510838371622</v>
      </c>
      <c r="G30">
        <f>F30*F30*F30</f>
        <v>26868.1415944806</v>
      </c>
      <c r="H30">
        <f>(C30*D30*E30/G30)^(1/3)</f>
        <v>0.993270386516957</v>
      </c>
      <c r="I30">
        <f>SQRT(H30*F30)</f>
        <v>5.45431247908844</v>
      </c>
      <c r="J30">
        <f>SQRT(I30*10*F30)</f>
        <v>40.4181358223333</v>
      </c>
    </row>
    <row r="31" spans="1:10">
      <c r="A31">
        <v>61</v>
      </c>
      <c r="B31" t="s">
        <v>36</v>
      </c>
      <c r="C31">
        <v>37.0008925587677</v>
      </c>
      <c r="D31">
        <v>12.4986361560544</v>
      </c>
      <c r="E31">
        <v>42.9387218396864</v>
      </c>
      <c r="F31">
        <f>(C31+D31+E31)/3</f>
        <v>30.8127501848362</v>
      </c>
      <c r="G31">
        <f>F31*F31*F31</f>
        <v>29254.4130293122</v>
      </c>
      <c r="H31">
        <f>(C31*D31*E31/G31)^(1/3)</f>
        <v>0.878842093640511</v>
      </c>
      <c r="I31">
        <f>SQRT(H31*F31)</f>
        <v>5.20380071517573</v>
      </c>
      <c r="J31">
        <f>SQRT(I31*10*F31)</f>
        <v>40.0429034222522</v>
      </c>
    </row>
    <row r="32" spans="1:10">
      <c r="A32">
        <v>215</v>
      </c>
      <c r="B32" t="s">
        <v>40</v>
      </c>
      <c r="C32">
        <v>48.9594031368673</v>
      </c>
      <c r="D32">
        <v>13.2354993970489</v>
      </c>
      <c r="E32">
        <v>28.7170107680573</v>
      </c>
      <c r="F32">
        <f>(C32+D32+E32)/3</f>
        <v>30.3039711006578</v>
      </c>
      <c r="G32">
        <f>F32*F32*F32</f>
        <v>27829.0659169318</v>
      </c>
      <c r="H32">
        <f>(C32*D32*E32/G32)^(1/3)</f>
        <v>0.874458122859289</v>
      </c>
      <c r="I32">
        <f>SQRT(H32*F32)</f>
        <v>5.14777172025561</v>
      </c>
      <c r="J32">
        <f>SQRT(I32*10*F32)</f>
        <v>39.4965726922488</v>
      </c>
    </row>
    <row r="33" spans="1:10">
      <c r="A33">
        <v>204</v>
      </c>
      <c r="B33" t="s">
        <v>59</v>
      </c>
      <c r="C33">
        <v>39.4366552848595</v>
      </c>
      <c r="D33">
        <v>13.7092952447925</v>
      </c>
      <c r="E33">
        <v>36.5930003109445</v>
      </c>
      <c r="F33">
        <f>(C33+D33+E33)/3</f>
        <v>29.9129836135322</v>
      </c>
      <c r="G33">
        <f>F33*F33*F33</f>
        <v>26765.7365642979</v>
      </c>
      <c r="H33">
        <f>(C33*D33*E33/G33)^(1/3)</f>
        <v>0.904158719025899</v>
      </c>
      <c r="I33">
        <f>SQRT(H33*F33)</f>
        <v>5.20058505807317</v>
      </c>
      <c r="J33">
        <f>SQRT(I33*10*F33)</f>
        <v>39.4417311515257</v>
      </c>
    </row>
    <row r="34" spans="1:10">
      <c r="A34">
        <v>191</v>
      </c>
      <c r="B34" t="s">
        <v>89</v>
      </c>
      <c r="C34">
        <v>44.9249458761392</v>
      </c>
      <c r="D34">
        <v>14.0612963972606</v>
      </c>
      <c r="E34">
        <v>26.9418817646176</v>
      </c>
      <c r="F34">
        <f>(C34+D34+E34)/3</f>
        <v>28.6427080126725</v>
      </c>
      <c r="G34">
        <f>F34*F34*F34</f>
        <v>23498.612913034</v>
      </c>
      <c r="H34">
        <f>(C34*D34*E34/G34)^(1/3)</f>
        <v>0.898047982038539</v>
      </c>
      <c r="I34">
        <f>SQRT(H34*F34)</f>
        <v>5.07173797932224</v>
      </c>
      <c r="J34">
        <f>SQRT(I34*10*F34)</f>
        <v>38.1140800831541</v>
      </c>
    </row>
    <row r="35" spans="1:10">
      <c r="A35">
        <v>84</v>
      </c>
      <c r="B35" t="s">
        <v>67</v>
      </c>
      <c r="C35">
        <v>41.3205834443952</v>
      </c>
      <c r="D35">
        <v>9.31676427741633</v>
      </c>
      <c r="E35">
        <v>35.4825965186095</v>
      </c>
      <c r="F35">
        <f>(C35+D35+E35)/3</f>
        <v>28.7066480801403</v>
      </c>
      <c r="G35">
        <f>F35*F35*F35</f>
        <v>23656.3346770453</v>
      </c>
      <c r="H35">
        <f>(C35*D35*E35/G35)^(1/3)</f>
        <v>0.832721599871387</v>
      </c>
      <c r="I35">
        <f>SQRT(H35*F35)</f>
        <v>4.88923776433907</v>
      </c>
      <c r="J35">
        <f>SQRT(I35*10*F35)</f>
        <v>37.463799577861</v>
      </c>
    </row>
    <row r="36" spans="1:10">
      <c r="A36">
        <v>78</v>
      </c>
      <c r="B36" t="s">
        <v>45</v>
      </c>
      <c r="C36">
        <v>27.8347310615096</v>
      </c>
      <c r="D36">
        <v>12.5785793974357</v>
      </c>
      <c r="E36">
        <v>36.3917706977134</v>
      </c>
      <c r="F36">
        <f>(C36+D36+E36)/3</f>
        <v>25.6016937188862</v>
      </c>
      <c r="G36">
        <f>F36*F36*F36</f>
        <v>16780.5462071476</v>
      </c>
      <c r="H36">
        <f>(C36*D36*E36/G36)^(1/3)</f>
        <v>0.912301886878336</v>
      </c>
      <c r="I36">
        <f>SQRT(H36*F36)</f>
        <v>4.83285355530469</v>
      </c>
      <c r="J36">
        <f>SQRT(I36*10*F36)</f>
        <v>35.1751668810741</v>
      </c>
    </row>
    <row r="37" spans="1:10">
      <c r="A37">
        <v>192</v>
      </c>
      <c r="B37" t="s">
        <v>39</v>
      </c>
      <c r="C37">
        <v>46.8408847682512</v>
      </c>
      <c r="D37">
        <v>4.66988583250189</v>
      </c>
      <c r="E37">
        <v>28.6512389520886</v>
      </c>
      <c r="F37">
        <f>(C37+D37+E37)/3</f>
        <v>26.7206698509472</v>
      </c>
      <c r="G37">
        <f>F37*F37*F37</f>
        <v>19078.4032210997</v>
      </c>
      <c r="H37">
        <f>(C37*D37*E37/G37)^(1/3)</f>
        <v>0.689992301945688</v>
      </c>
      <c r="I37">
        <f>SQRT(H37*F37)</f>
        <v>4.29383936588059</v>
      </c>
      <c r="J37">
        <f>SQRT(I37*10*F37)</f>
        <v>33.8724466327273</v>
      </c>
    </row>
    <row r="38" spans="1:10">
      <c r="A38">
        <v>47</v>
      </c>
      <c r="B38" t="s">
        <v>90</v>
      </c>
      <c r="C38">
        <v>44.2469071660117</v>
      </c>
      <c r="D38">
        <v>3.29434749648565</v>
      </c>
      <c r="E38">
        <v>28.222339844229</v>
      </c>
      <c r="F38">
        <f>(C38+D38+E38)/3</f>
        <v>25.2545315022421</v>
      </c>
      <c r="G38">
        <f>F38*F38*F38</f>
        <v>16107.1220282771</v>
      </c>
      <c r="H38">
        <f>(C38*D38*E38/G38)^(1/3)</f>
        <v>0.634467136315098</v>
      </c>
      <c r="I38">
        <f>SQRT(H38*F38)</f>
        <v>4.00289523735096</v>
      </c>
      <c r="J38">
        <f>SQRT(I38*10*F38)</f>
        <v>31.7948492482438</v>
      </c>
    </row>
    <row r="39" spans="1:10">
      <c r="A39">
        <v>67</v>
      </c>
      <c r="B39" t="s">
        <v>66</v>
      </c>
      <c r="C39">
        <v>34.4448074134707</v>
      </c>
      <c r="D39">
        <v>5.34174152820949</v>
      </c>
      <c r="E39">
        <v>31.3137141688777</v>
      </c>
      <c r="F39">
        <f>(C39+D39+E39)/3</f>
        <v>23.7000877035193</v>
      </c>
      <c r="G39">
        <f>F39*F39*F39</f>
        <v>13312.2007871162</v>
      </c>
      <c r="H39">
        <f>(C39*D39*E39/G39)^(1/3)</f>
        <v>0.756421361290992</v>
      </c>
      <c r="I39">
        <f>SQRT(H39*F39)</f>
        <v>4.23405864430477</v>
      </c>
      <c r="J39">
        <f>SQRT(I39*10*F39)</f>
        <v>31.6776831873588</v>
      </c>
    </row>
    <row r="40" spans="1:10">
      <c r="A40">
        <v>53</v>
      </c>
      <c r="B40" t="s">
        <v>73</v>
      </c>
      <c r="C40">
        <v>23.0489556361426</v>
      </c>
      <c r="D40">
        <v>17.1410574615259</v>
      </c>
      <c r="E40">
        <v>23.9513089068416</v>
      </c>
      <c r="F40">
        <f>(C40+D40+E40)/3</f>
        <v>21.38044066817</v>
      </c>
      <c r="G40">
        <f>F40*F40*F40</f>
        <v>9773.49637853372</v>
      </c>
      <c r="H40">
        <f>(C40*D40*E40/G40)^(1/3)</f>
        <v>0.989287950631941</v>
      </c>
      <c r="I40">
        <f>SQRT(H40*F40)</f>
        <v>4.5990664631229</v>
      </c>
      <c r="J40">
        <f>SQRT(I40*10*F40)</f>
        <v>31.3576254910619</v>
      </c>
    </row>
    <row r="41" spans="1:10">
      <c r="A41">
        <v>77</v>
      </c>
      <c r="B41" t="s">
        <v>44</v>
      </c>
      <c r="C41">
        <v>27.378041239888</v>
      </c>
      <c r="D41">
        <v>8.79478633387005</v>
      </c>
      <c r="E41">
        <v>14.4747604188044</v>
      </c>
      <c r="F41">
        <f>(C41+D41+E41)/3</f>
        <v>16.8825293308542</v>
      </c>
      <c r="G41">
        <f>F41*F41*F41</f>
        <v>4811.85507609431</v>
      </c>
      <c r="H41">
        <f>(C41*D41*E41/G41)^(1/3)</f>
        <v>0.898067204603915</v>
      </c>
      <c r="I41">
        <f>SQRT(H41*F41)</f>
        <v>3.89379582448846</v>
      </c>
      <c r="J41">
        <f>SQRT(I41*10*F41)</f>
        <v>25.6392515911217</v>
      </c>
    </row>
  </sheetData>
  <sortState ref="A1:J41">
    <sortCondition ref="J1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2015</vt:lpstr>
      <vt:lpstr>Sheet2</vt:lpstr>
      <vt:lpstr>2015社会</vt:lpstr>
      <vt:lpstr>社会标准化</vt:lpstr>
      <vt:lpstr>2015经济</vt:lpstr>
      <vt:lpstr>经济标准化</vt:lpstr>
      <vt:lpstr>2015自然</vt:lpstr>
      <vt:lpstr>自然标准化</vt:lpstr>
      <vt:lpstr>Sheet3</vt:lpstr>
      <vt:lpstr>CSDI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zuo</dc:creator>
  <cp:lastModifiedBy>qzuser</cp:lastModifiedBy>
  <dcterms:created xsi:type="dcterms:W3CDTF">2022-07-25T03:15:00Z</dcterms:created>
  <dcterms:modified xsi:type="dcterms:W3CDTF">2022-09-14T00:57:27Z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6FA500A712CA4B2D98EDC7194DE06EE8</vt:lpwstr>
  </property>
  <property fmtid="{D5CDD505-2E9C-101B-9397-08002B2CF9AE}" pid="3" name="KSOProductBuildVer">
    <vt:lpwstr>2052-11.1.0.12313</vt:lpwstr>
  </property>
</Properties>
</file>